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LJ0543\Desktop\"/>
    </mc:Choice>
  </mc:AlternateContent>
  <xr:revisionPtr revIDLastSave="0" documentId="13_ncr:1_{2EB39F1C-FCDA-46E4-8CCB-46FF6688D1E8}" xr6:coauthVersionLast="47" xr6:coauthVersionMax="47" xr10:uidLastSave="{00000000-0000-0000-0000-000000000000}"/>
  <workbookProtection workbookAlgorithmName="SHA-512" workbookHashValue="psss63BHKuiB53aNMegjDejS3Ua0Io84ahSmFpoLMaCcqpUiVcINCpPcIJpOcjF5gmUL0n1AuVN0DEtXHJfv0w==" workbookSaltValue="AJPOJ8/GzEkKTn+5V1NMMg==" workbookSpinCount="100000" lockStructure="1"/>
  <bookViews>
    <workbookView xWindow="28680" yWindow="-120" windowWidth="29040" windowHeight="15840" tabRatio="885" firstSheet="3" activeTab="3" xr2:uid="{6A4A08C0-6015-4B48-8979-A293048D96FE}"/>
  </bookViews>
  <sheets>
    <sheet name="Base General" sheetId="1" state="hidden" r:id="rId1"/>
    <sheet name="Fuente" sheetId="3" state="hidden" r:id="rId2"/>
    <sheet name="Capitulo" sheetId="4" state="hidden" r:id="rId3"/>
    <sheet name="Fuente de Financiamiento" sheetId="5" r:id="rId4"/>
    <sheet name="Capitulo de Gasto" sheetId="6" r:id="rId5"/>
    <sheet name="Administrativa" sheetId="7" r:id="rId6"/>
    <sheet name="Programa y Proyecto" sheetId="8" r:id="rId7"/>
    <sheet name="Tipo de Gasto" sheetId="9" r:id="rId8"/>
    <sheet name="Economica" sheetId="10" r:id="rId9"/>
    <sheet name="Objeto del gasto" sheetId="11" r:id="rId10"/>
    <sheet name="Capitulo 6000" sheetId="12" r:id="rId11"/>
    <sheet name="Capitulo 9000" sheetId="13" r:id="rId12"/>
    <sheet name="Apoyos y Subsidios" sheetId="14" r:id="rId13"/>
    <sheet name="Funcional del Gasto" sheetId="15" r:id="rId14"/>
    <sheet name="Fuente de Financiamiento (2)" sheetId="16" state="hidden" r:id="rId15"/>
    <sheet name="Base ayer" sheetId="2" state="hidden" r:id="rId16"/>
  </sheets>
  <definedNames>
    <definedName name="_xlnm._FilterDatabase" localSheetId="15" hidden="1">'Base ayer'!$A$1:$AT$568</definedName>
    <definedName name="_xlnm._FilterDatabase" localSheetId="0" hidden="1">'Base General'!$A$1:$AT$538</definedName>
  </definedNames>
  <calcPr calcId="191029"/>
  <pivotCaches>
    <pivotCache cacheId="0" r:id="rId17"/>
    <pivotCache cacheId="1" r:id="rId1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Q93" i="1" l="1"/>
  <c r="AR93" i="1" s="1"/>
  <c r="AQ23" i="1"/>
  <c r="AR23" i="1" s="1"/>
  <c r="AQ126" i="1"/>
  <c r="AR126" i="1" s="1"/>
  <c r="AG545" i="1"/>
  <c r="AG546" i="1" s="1"/>
  <c r="AD543" i="1"/>
  <c r="AD544" i="1" s="1"/>
  <c r="D25" i="3"/>
  <c r="D26" i="3"/>
  <c r="AQ12" i="1" l="1"/>
  <c r="AQ21" i="1"/>
  <c r="AQ61" i="1"/>
  <c r="AQ20" i="1"/>
  <c r="AQ105" i="1"/>
  <c r="AQ470" i="1"/>
  <c r="AQ323" i="1"/>
  <c r="AQ129" i="1"/>
  <c r="AQ188" i="1"/>
  <c r="AQ24" i="1"/>
  <c r="AQ41" i="1"/>
  <c r="AQ125" i="1"/>
  <c r="AQ471" i="1"/>
  <c r="AQ472" i="1"/>
  <c r="AQ230" i="1"/>
  <c r="AQ473" i="1"/>
  <c r="AQ152" i="1"/>
  <c r="AQ474" i="1"/>
  <c r="AQ475" i="1"/>
  <c r="AQ476" i="1"/>
  <c r="AQ477" i="1"/>
  <c r="AQ45" i="1"/>
  <c r="AQ101" i="1"/>
  <c r="AQ478" i="1"/>
  <c r="AQ85" i="1"/>
  <c r="AQ132" i="1"/>
  <c r="AQ100" i="1"/>
  <c r="AQ154" i="1"/>
  <c r="AQ31" i="1"/>
  <c r="AQ68" i="1"/>
  <c r="AQ479" i="1"/>
  <c r="AQ480" i="1"/>
  <c r="AQ481" i="1"/>
  <c r="AQ482" i="1"/>
  <c r="AQ483" i="1"/>
  <c r="AQ133" i="1"/>
  <c r="AQ36" i="1"/>
  <c r="AQ102" i="1"/>
  <c r="AQ484" i="1"/>
  <c r="AQ485" i="1"/>
  <c r="AQ46" i="1"/>
  <c r="AQ120" i="1"/>
  <c r="AQ30" i="1"/>
  <c r="AQ33" i="1"/>
  <c r="AQ29" i="1"/>
  <c r="AQ50" i="1"/>
  <c r="AQ47" i="1"/>
  <c r="AQ57" i="1"/>
  <c r="AQ59" i="1"/>
  <c r="AQ62" i="1"/>
  <c r="AQ64" i="1"/>
  <c r="AQ65" i="1"/>
  <c r="AQ70" i="1"/>
  <c r="AQ75" i="1"/>
  <c r="AQ88" i="1"/>
  <c r="AQ91" i="1"/>
  <c r="AQ416" i="1"/>
  <c r="AQ96" i="1"/>
  <c r="AR96" i="1" s="1"/>
  <c r="AQ99" i="1"/>
  <c r="AQ103" i="1"/>
  <c r="AQ104" i="1"/>
  <c r="AQ108" i="1"/>
  <c r="AQ107" i="1"/>
  <c r="AQ109" i="1"/>
  <c r="AQ112" i="1"/>
  <c r="AQ115" i="1"/>
  <c r="AQ116" i="1"/>
  <c r="AQ119" i="1"/>
  <c r="AQ123" i="1"/>
  <c r="AQ127" i="1"/>
  <c r="AQ130" i="1"/>
  <c r="AQ131" i="1"/>
  <c r="AQ134" i="1"/>
  <c r="AQ135" i="1"/>
  <c r="AQ139" i="1"/>
  <c r="AQ140" i="1"/>
  <c r="AQ142" i="1"/>
  <c r="AQ143" i="1"/>
  <c r="AQ144" i="1"/>
  <c r="AQ145" i="1"/>
  <c r="AQ146" i="1"/>
  <c r="AQ147" i="1"/>
  <c r="AQ149" i="1"/>
  <c r="AQ151" i="1"/>
  <c r="AQ156" i="1"/>
  <c r="AQ158" i="1"/>
  <c r="AQ159" i="1"/>
  <c r="AQ160" i="1"/>
  <c r="AQ161" i="1"/>
  <c r="AQ162" i="1"/>
  <c r="AQ163" i="1"/>
  <c r="AQ166" i="1"/>
  <c r="AQ167" i="1"/>
  <c r="AQ168" i="1"/>
  <c r="AQ170" i="1"/>
  <c r="AQ171" i="1"/>
  <c r="AQ177" i="1"/>
  <c r="AQ178" i="1"/>
  <c r="AQ179" i="1"/>
  <c r="AQ181" i="1"/>
  <c r="AQ182" i="1"/>
  <c r="AQ183" i="1"/>
  <c r="AQ185" i="1"/>
  <c r="AQ186" i="1"/>
  <c r="AQ187" i="1"/>
  <c r="AQ189" i="1"/>
  <c r="AQ191" i="1"/>
  <c r="AQ192" i="1"/>
  <c r="AQ194" i="1"/>
  <c r="AQ196" i="1"/>
  <c r="AQ197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24" i="1"/>
  <c r="AQ225" i="1"/>
  <c r="AQ226" i="1"/>
  <c r="AQ227" i="1"/>
  <c r="AQ228" i="1"/>
  <c r="AQ229" i="1"/>
  <c r="AQ231" i="1"/>
  <c r="AQ233" i="1"/>
  <c r="AQ234" i="1"/>
  <c r="AQ235" i="1"/>
  <c r="AQ236" i="1"/>
  <c r="AQ237" i="1"/>
  <c r="AQ238" i="1"/>
  <c r="AQ239" i="1"/>
  <c r="AQ241" i="1"/>
  <c r="AQ243" i="1"/>
  <c r="AQ244" i="1"/>
  <c r="AQ245" i="1"/>
  <c r="AQ246" i="1"/>
  <c r="AQ247" i="1"/>
  <c r="AQ248" i="1"/>
  <c r="AQ251" i="1"/>
  <c r="AQ34" i="1"/>
  <c r="AQ38" i="1"/>
  <c r="AQ87" i="1"/>
  <c r="AQ268" i="1"/>
  <c r="AQ307" i="1"/>
  <c r="AQ308" i="1"/>
  <c r="AQ252" i="1"/>
  <c r="AQ253" i="1"/>
  <c r="AQ257" i="1"/>
  <c r="AQ258" i="1"/>
  <c r="AQ261" i="1"/>
  <c r="AQ262" i="1"/>
  <c r="AQ264" i="1"/>
  <c r="AQ265" i="1"/>
  <c r="AQ267" i="1"/>
  <c r="AQ269" i="1"/>
  <c r="AQ271" i="1"/>
  <c r="AQ272" i="1"/>
  <c r="AQ274" i="1"/>
  <c r="AQ276" i="1"/>
  <c r="AQ279" i="1"/>
  <c r="AQ280" i="1"/>
  <c r="AQ282" i="1"/>
  <c r="AQ283" i="1"/>
  <c r="AQ284" i="1"/>
  <c r="AQ285" i="1"/>
  <c r="AQ286" i="1"/>
  <c r="AQ287" i="1"/>
  <c r="AQ288" i="1"/>
  <c r="AQ289" i="1"/>
  <c r="AQ290" i="1"/>
  <c r="AQ293" i="1"/>
  <c r="AQ295" i="1"/>
  <c r="AQ296" i="1"/>
  <c r="AQ299" i="1"/>
  <c r="AQ301" i="1"/>
  <c r="AQ302" i="1"/>
  <c r="AQ303" i="1"/>
  <c r="AQ304" i="1"/>
  <c r="AQ305" i="1"/>
  <c r="AQ306" i="1"/>
  <c r="AQ309" i="1"/>
  <c r="AQ310" i="1"/>
  <c r="AQ311" i="1"/>
  <c r="AQ312" i="1"/>
  <c r="AQ313" i="1"/>
  <c r="AQ317" i="1"/>
  <c r="AQ318" i="1"/>
  <c r="AQ319" i="1"/>
  <c r="AQ320" i="1"/>
  <c r="AQ322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40" i="1"/>
  <c r="AQ341" i="1"/>
  <c r="AQ9" i="1"/>
  <c r="AQ74" i="1"/>
  <c r="AQ42" i="1"/>
  <c r="AQ263" i="1"/>
  <c r="AQ404" i="1"/>
  <c r="AQ344" i="1"/>
  <c r="AQ347" i="1"/>
  <c r="AQ349" i="1"/>
  <c r="AQ352" i="1"/>
  <c r="AQ353" i="1"/>
  <c r="AQ354" i="1"/>
  <c r="AQ355" i="1"/>
  <c r="AQ356" i="1"/>
  <c r="AQ358" i="1"/>
  <c r="AQ357" i="1"/>
  <c r="AQ360" i="1"/>
  <c r="AQ362" i="1"/>
  <c r="AQ363" i="1"/>
  <c r="AQ364" i="1"/>
  <c r="AQ365" i="1"/>
  <c r="AQ367" i="1"/>
  <c r="AQ368" i="1"/>
  <c r="AQ66" i="1"/>
  <c r="AQ371" i="1"/>
  <c r="AQ372" i="1"/>
  <c r="AQ369" i="1"/>
  <c r="AQ370" i="1"/>
  <c r="AQ373" i="1"/>
  <c r="AQ375" i="1"/>
  <c r="AQ376" i="1"/>
  <c r="AQ377" i="1"/>
  <c r="AQ378" i="1"/>
  <c r="AQ380" i="1"/>
  <c r="AQ381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1" i="1"/>
  <c r="AQ402" i="1"/>
  <c r="AQ403" i="1"/>
  <c r="AQ405" i="1"/>
  <c r="AQ406" i="1"/>
  <c r="AQ408" i="1"/>
  <c r="AQ409" i="1"/>
  <c r="AQ410" i="1"/>
  <c r="AQ411" i="1"/>
  <c r="AQ412" i="1"/>
  <c r="AQ16" i="1"/>
  <c r="AQ458" i="1"/>
  <c r="AQ486" i="1"/>
  <c r="AQ487" i="1"/>
  <c r="AQ413" i="1"/>
  <c r="AQ415" i="1"/>
  <c r="AQ417" i="1"/>
  <c r="AQ419" i="1"/>
  <c r="AQ420" i="1"/>
  <c r="AQ421" i="1"/>
  <c r="AQ422" i="1"/>
  <c r="AQ423" i="1"/>
  <c r="AQ424" i="1"/>
  <c r="AQ425" i="1"/>
  <c r="AQ426" i="1"/>
  <c r="AQ428" i="1"/>
  <c r="AQ35" i="1"/>
  <c r="AQ169" i="1"/>
  <c r="AQ427" i="1"/>
  <c r="AQ27" i="1"/>
  <c r="AQ430" i="1"/>
  <c r="AQ432" i="1"/>
  <c r="AQ434" i="1"/>
  <c r="AQ435" i="1"/>
  <c r="AQ436" i="1"/>
  <c r="AQ39" i="1"/>
  <c r="AQ63" i="1"/>
  <c r="AQ94" i="1"/>
  <c r="AQ437" i="1"/>
  <c r="AQ438" i="1"/>
  <c r="AQ440" i="1"/>
  <c r="AQ441" i="1"/>
  <c r="AQ442" i="1"/>
  <c r="AQ444" i="1"/>
  <c r="AQ3" i="1"/>
  <c r="AQ446" i="1"/>
  <c r="AQ447" i="1"/>
  <c r="AQ448" i="1"/>
  <c r="AQ449" i="1"/>
  <c r="AQ450" i="1"/>
  <c r="AQ28" i="1"/>
  <c r="AR28" i="1" s="1"/>
  <c r="AQ7" i="1"/>
  <c r="AQ199" i="1"/>
  <c r="AQ382" i="1"/>
  <c r="AQ453" i="1"/>
  <c r="AQ454" i="1"/>
  <c r="AQ456" i="1"/>
  <c r="AQ457" i="1"/>
  <c r="AQ460" i="1"/>
  <c r="AQ461" i="1"/>
  <c r="AQ462" i="1"/>
  <c r="AQ463" i="1"/>
  <c r="AQ464" i="1"/>
  <c r="AQ488" i="1"/>
  <c r="AQ489" i="1"/>
  <c r="AQ490" i="1"/>
  <c r="AQ466" i="1"/>
  <c r="AQ491" i="1"/>
  <c r="AQ467" i="1"/>
  <c r="AQ493" i="1"/>
  <c r="AQ468" i="1"/>
  <c r="AQ494" i="1"/>
  <c r="AQ495" i="1"/>
  <c r="AQ496" i="1"/>
  <c r="AQ497" i="1"/>
  <c r="AQ498" i="1"/>
  <c r="AQ499" i="1"/>
  <c r="AQ500" i="1"/>
  <c r="AQ78" i="1"/>
  <c r="AQ97" i="1"/>
  <c r="AQ121" i="1"/>
  <c r="AQ124" i="1"/>
  <c r="AQ114" i="1"/>
  <c r="AQ164" i="1"/>
  <c r="AQ165" i="1"/>
  <c r="AQ172" i="1"/>
  <c r="AQ173" i="1"/>
  <c r="AQ195" i="1"/>
  <c r="AQ232" i="1"/>
  <c r="AQ240" i="1"/>
  <c r="AQ242" i="1"/>
  <c r="AQ254" i="1"/>
  <c r="AQ138" i="1"/>
  <c r="AQ281" i="1"/>
  <c r="AQ297" i="1"/>
  <c r="AQ298" i="1"/>
  <c r="AQ314" i="1"/>
  <c r="AQ343" i="1"/>
  <c r="AQ374" i="1"/>
  <c r="AQ400" i="1"/>
  <c r="AQ429" i="1"/>
  <c r="AQ433" i="1"/>
  <c r="AQ439" i="1"/>
  <c r="AQ459" i="1"/>
  <c r="AQ501" i="1"/>
  <c r="AQ502" i="1"/>
  <c r="AQ469" i="1"/>
  <c r="AQ503" i="1"/>
  <c r="AQ504" i="1"/>
  <c r="AQ505" i="1"/>
  <c r="AQ506" i="1"/>
  <c r="AQ507" i="1"/>
  <c r="AQ508" i="1"/>
  <c r="AQ509" i="1"/>
  <c r="AQ510" i="1"/>
  <c r="AQ511" i="1"/>
  <c r="AQ512" i="1"/>
  <c r="AQ513" i="1"/>
  <c r="AQ90" i="1"/>
  <c r="AQ514" i="1"/>
  <c r="AQ492" i="1"/>
  <c r="AQ515" i="1"/>
  <c r="AQ516" i="1"/>
  <c r="AQ517" i="1"/>
  <c r="AQ518" i="1"/>
  <c r="AQ519" i="1"/>
  <c r="AQ520" i="1"/>
  <c r="AQ521" i="1"/>
  <c r="AQ522" i="1"/>
  <c r="AQ25" i="1"/>
  <c r="AQ67" i="1"/>
  <c r="AQ73" i="1"/>
  <c r="AQ82" i="1"/>
  <c r="AQ89" i="1"/>
  <c r="AQ110" i="1"/>
  <c r="AQ184" i="1"/>
  <c r="AQ214" i="1"/>
  <c r="AQ523" i="1"/>
  <c r="AQ524" i="1"/>
  <c r="AQ525" i="1"/>
  <c r="AQ526" i="1"/>
  <c r="AQ527" i="1"/>
  <c r="AQ83" i="1"/>
  <c r="AQ84" i="1"/>
  <c r="AQ221" i="1"/>
  <c r="AQ273" i="1"/>
  <c r="AQ451" i="1"/>
  <c r="AQ48" i="1"/>
  <c r="AQ407" i="1"/>
  <c r="AQ43" i="1"/>
  <c r="AQ44" i="1"/>
  <c r="AQ76" i="1"/>
  <c r="AQ106" i="1"/>
  <c r="AQ111" i="1"/>
  <c r="AQ153" i="1"/>
  <c r="AQ255" i="1"/>
  <c r="AQ260" i="1"/>
  <c r="AQ452" i="1"/>
  <c r="AQ215" i="1"/>
  <c r="AQ81" i="1"/>
  <c r="AQ136" i="1"/>
  <c r="AQ155" i="1"/>
  <c r="AQ174" i="1"/>
  <c r="AQ176" i="1"/>
  <c r="AQ193" i="1"/>
  <c r="AQ266" i="1"/>
  <c r="AQ275" i="1"/>
  <c r="AQ137" i="1"/>
  <c r="AQ528" i="1"/>
  <c r="AQ122" i="1"/>
  <c r="AQ175" i="1"/>
  <c r="AQ348" i="1"/>
  <c r="AQ350" i="1"/>
  <c r="AQ294" i="1"/>
  <c r="AQ366" i="1"/>
  <c r="AQ418" i="1"/>
  <c r="AQ529" i="1"/>
  <c r="AQ180" i="1"/>
  <c r="AQ220" i="1"/>
  <c r="AQ270" i="1"/>
  <c r="AQ278" i="1"/>
  <c r="AQ321" i="1"/>
  <c r="AQ359" i="1"/>
  <c r="AQ79" i="1"/>
  <c r="AQ315" i="1"/>
  <c r="AQ316" i="1"/>
  <c r="AQ345" i="1"/>
  <c r="AQ346" i="1"/>
  <c r="AQ361" i="1"/>
  <c r="AQ530" i="1"/>
  <c r="AQ157" i="1"/>
  <c r="AQ198" i="1"/>
  <c r="AQ339" i="1"/>
  <c r="AQ414" i="1"/>
  <c r="AQ443" i="1"/>
  <c r="AQ531" i="1"/>
  <c r="AQ216" i="1"/>
  <c r="AQ445" i="1"/>
  <c r="AQ80" i="1"/>
  <c r="AQ431" i="1"/>
  <c r="AQ532" i="1"/>
  <c r="AQ533" i="1"/>
  <c r="AQ141" i="1"/>
  <c r="AQ259" i="1"/>
  <c r="AQ117" i="1"/>
  <c r="AQ300" i="1"/>
  <c r="AQ342" i="1"/>
  <c r="AQ249" i="1"/>
  <c r="AQ148" i="1"/>
  <c r="AQ256" i="1"/>
  <c r="AQ250" i="1"/>
  <c r="AQ455" i="1"/>
  <c r="AQ113" i="1"/>
  <c r="AQ190" i="1"/>
  <c r="AQ217" i="1"/>
  <c r="AQ291" i="1"/>
  <c r="AQ379" i="1"/>
  <c r="AQ223" i="1"/>
  <c r="AQ218" i="1"/>
  <c r="AQ292" i="1"/>
  <c r="AQ351" i="1"/>
  <c r="AQ534" i="1"/>
  <c r="AQ535" i="1"/>
  <c r="AQ219" i="1"/>
  <c r="AQ14" i="1"/>
  <c r="AQ465" i="1"/>
  <c r="AQ55" i="1"/>
  <c r="AQ86" i="1"/>
  <c r="AQ95" i="1"/>
  <c r="AQ128" i="1"/>
  <c r="AQ277" i="1"/>
  <c r="AQ222" i="1"/>
  <c r="AQ4" i="1"/>
  <c r="AQ5" i="1"/>
  <c r="AQ32" i="1"/>
  <c r="AQ49" i="1"/>
  <c r="AQ150" i="1"/>
  <c r="AQ13" i="1"/>
  <c r="AQ18" i="1"/>
  <c r="AQ22" i="1"/>
  <c r="AQ37" i="1"/>
  <c r="AQ51" i="1"/>
  <c r="AR51" i="1" s="1"/>
  <c r="AQ52" i="1"/>
  <c r="AQ53" i="1"/>
  <c r="AQ8" i="1"/>
  <c r="AQ11" i="1"/>
  <c r="AQ10" i="1"/>
  <c r="AQ19" i="1"/>
  <c r="AQ72" i="1"/>
  <c r="AQ98" i="1"/>
  <c r="AQ118" i="1"/>
  <c r="AQ17" i="1"/>
  <c r="AQ58" i="1"/>
  <c r="AQ54" i="1"/>
  <c r="AQ77" i="1"/>
  <c r="AQ69" i="1"/>
  <c r="AR102" i="1" l="1"/>
  <c r="AN15" i="1"/>
  <c r="AN71" i="1"/>
  <c r="AN60" i="1"/>
  <c r="AN40" i="1"/>
  <c r="AN6" i="1"/>
  <c r="AN92" i="1"/>
  <c r="AN2" i="1"/>
  <c r="AR187" i="1"/>
  <c r="AR430" i="1"/>
  <c r="AR330" i="1"/>
  <c r="AR376" i="1"/>
  <c r="AR403" i="1"/>
  <c r="AR375" i="1"/>
  <c r="AR331" i="1"/>
  <c r="AR385" i="1"/>
  <c r="AR284" i="1"/>
  <c r="AR224" i="1"/>
  <c r="AR447" i="1"/>
  <c r="AR334" i="1"/>
  <c r="AR38" i="1"/>
  <c r="AR206" i="1"/>
  <c r="AR283" i="1"/>
  <c r="AR144" i="1"/>
  <c r="AR179" i="1"/>
  <c r="AR237" i="1"/>
  <c r="AR263" i="1"/>
  <c r="AR444" i="1"/>
  <c r="AR462" i="1"/>
  <c r="AR158" i="1"/>
  <c r="AR504" i="1"/>
  <c r="AR352" i="1"/>
  <c r="AR506" i="1"/>
  <c r="AR197" i="1"/>
  <c r="AR301" i="1"/>
  <c r="AR185" i="1"/>
  <c r="AR16" i="1"/>
  <c r="AR353" i="1"/>
  <c r="AR518" i="1"/>
  <c r="AR244" i="1"/>
  <c r="AR94" i="1"/>
  <c r="AR384" i="1"/>
  <c r="AR33" i="1"/>
  <c r="AR62" i="1"/>
  <c r="AR410" i="1"/>
  <c r="AR521" i="1"/>
  <c r="AR298" i="1"/>
  <c r="AR238" i="1"/>
  <c r="AR160" i="1"/>
  <c r="AR65" i="1"/>
  <c r="AR269" i="1"/>
  <c r="AR471" i="1"/>
  <c r="AR41" i="1"/>
  <c r="AR473" i="1"/>
  <c r="AR472" i="1"/>
  <c r="AR475" i="1"/>
  <c r="AR230" i="1"/>
  <c r="AR476" i="1"/>
  <c r="AR478" i="1"/>
  <c r="AR101" i="1"/>
  <c r="AR132" i="1"/>
  <c r="AR154" i="1"/>
  <c r="AR484" i="1"/>
  <c r="AR398" i="1"/>
  <c r="AR354" i="1"/>
  <c r="AR167" i="1"/>
  <c r="AR163" i="1"/>
  <c r="AR186" i="1"/>
  <c r="AR327" i="1"/>
  <c r="AR157" i="1"/>
  <c r="AR494" i="1"/>
  <c r="AR422" i="1"/>
  <c r="AR140" i="1"/>
  <c r="AR500" i="1"/>
  <c r="AR57" i="1"/>
  <c r="AR112" i="1"/>
  <c r="AR325" i="1"/>
  <c r="AR399" i="1"/>
  <c r="AR174" i="1"/>
  <c r="AR109" i="1"/>
  <c r="AR294" i="1"/>
  <c r="AR531" i="1"/>
  <c r="AR489" i="1"/>
  <c r="AR282" i="1"/>
  <c r="AR437" i="1"/>
  <c r="AR402" i="1"/>
  <c r="AR449" i="1"/>
  <c r="AR387" i="1"/>
  <c r="AR382" i="1"/>
  <c r="AR138" i="1"/>
  <c r="AR114" i="1"/>
  <c r="AR97" i="1"/>
  <c r="AR151" i="1"/>
  <c r="AR363" i="1"/>
  <c r="AR300" i="1"/>
  <c r="AR113" i="1"/>
  <c r="AR341" i="1"/>
  <c r="AR143" i="1"/>
  <c r="AR64" i="1"/>
  <c r="AR156" i="1"/>
  <c r="AR91" i="1"/>
  <c r="AR210" i="1"/>
  <c r="AR127" i="1"/>
  <c r="AR88" i="1"/>
  <c r="AR309" i="1"/>
  <c r="AR66" i="1"/>
  <c r="AR204" i="1"/>
  <c r="AR131" i="1"/>
  <c r="AR249" i="1"/>
  <c r="AR421" i="1"/>
  <c r="AR419" i="1"/>
  <c r="AR286" i="1"/>
  <c r="AR253" i="1"/>
  <c r="AR236" i="1"/>
  <c r="AR246" i="1"/>
  <c r="AR79" i="1"/>
  <c r="AR480" i="1"/>
  <c r="AR483" i="1"/>
  <c r="AR485" i="1"/>
  <c r="AR268" i="1"/>
  <c r="AR208" i="1"/>
  <c r="AR251" i="1"/>
  <c r="AR356" i="1"/>
  <c r="AR432" i="1"/>
  <c r="AR488" i="1"/>
  <c r="AR438" i="1"/>
  <c r="AR394" i="1"/>
  <c r="AR235" i="1"/>
  <c r="AR424" i="1"/>
  <c r="AR395" i="1"/>
  <c r="AR456" i="1"/>
  <c r="AR499" i="1"/>
  <c r="AR460" i="1"/>
  <c r="AR457" i="1"/>
  <c r="AR426" i="1"/>
  <c r="AR247" i="1"/>
  <c r="AR380" i="1"/>
  <c r="AR318" i="1"/>
  <c r="AR326" i="1"/>
  <c r="AR280" i="1"/>
  <c r="AR87" i="1"/>
  <c r="AR115" i="1"/>
  <c r="AR355" i="1"/>
  <c r="AR453" i="1"/>
  <c r="AR203" i="1"/>
  <c r="AR302" i="1"/>
  <c r="AR317" i="1"/>
  <c r="AR310" i="1"/>
  <c r="AR289" i="1"/>
  <c r="AR306" i="1"/>
  <c r="AR439" i="1"/>
  <c r="AR183" i="1"/>
  <c r="AR351" i="1"/>
  <c r="AR434" i="1"/>
  <c r="AR442" i="1"/>
  <c r="AR248" i="1"/>
  <c r="AR440" i="1"/>
  <c r="AR498" i="1"/>
  <c r="AR515" i="1"/>
  <c r="AR411" i="1"/>
  <c r="AR305" i="1"/>
  <c r="AR390" i="1"/>
  <c r="AR315" i="1"/>
  <c r="AR431" i="1"/>
  <c r="AR259" i="1"/>
  <c r="AR218" i="1"/>
  <c r="AR454" i="1"/>
  <c r="AR146" i="1"/>
  <c r="AR147" i="1"/>
  <c r="AR274" i="1"/>
  <c r="AR239" i="1"/>
  <c r="AR413" i="1"/>
  <c r="AR459" i="1"/>
  <c r="AR258" i="1"/>
  <c r="AR241" i="1"/>
  <c r="AR149" i="1"/>
  <c r="AR367" i="1"/>
  <c r="AR466" i="1"/>
  <c r="AR467" i="1"/>
  <c r="AR468" i="1"/>
  <c r="AR178" i="1"/>
  <c r="AR168" i="1"/>
  <c r="AR123" i="1"/>
  <c r="AR469" i="1"/>
  <c r="AR42" i="1"/>
  <c r="AR29" i="1"/>
  <c r="AR492" i="1"/>
  <c r="AR464" i="1"/>
  <c r="AR458" i="1"/>
  <c r="AR520" i="1"/>
  <c r="AR522" i="1"/>
  <c r="AR223" i="1"/>
  <c r="AR535" i="1"/>
  <c r="AR493" i="1"/>
  <c r="AR211" i="1"/>
  <c r="AR192" i="1"/>
  <c r="AR170" i="1"/>
  <c r="AR108" i="1"/>
  <c r="AR505" i="1"/>
  <c r="AR107" i="1"/>
  <c r="AR50" i="1"/>
  <c r="AR486" i="1"/>
  <c r="AR3" i="1"/>
  <c r="AR90" i="1"/>
  <c r="AR233" i="1"/>
  <c r="AR252" i="1"/>
  <c r="AR299" i="1"/>
  <c r="AR205" i="1"/>
  <c r="AR404" i="1"/>
  <c r="AR514" i="1"/>
  <c r="AR175" i="1"/>
  <c r="AR80" i="1"/>
  <c r="AR141" i="1"/>
  <c r="AR256" i="1"/>
  <c r="AR455" i="1"/>
  <c r="AR292" i="1"/>
  <c r="AR391" i="1"/>
  <c r="AR371" i="1"/>
  <c r="AR295" i="1"/>
  <c r="AR389" i="1"/>
  <c r="AR261" i="1"/>
  <c r="AR320" i="1"/>
  <c r="AR177" i="1"/>
  <c r="AR189" i="1"/>
  <c r="AR311" i="1"/>
  <c r="AR285" i="1"/>
  <c r="AR200" i="1"/>
  <c r="AR202" i="1"/>
  <c r="AR59" i="1"/>
  <c r="AR194" i="1"/>
  <c r="AR293" i="1"/>
  <c r="AR199" i="1"/>
  <c r="AR420" i="1"/>
  <c r="AR409" i="1"/>
  <c r="AR463" i="1"/>
  <c r="AR281" i="1"/>
  <c r="AR164" i="1"/>
  <c r="AR195" i="1"/>
  <c r="AR166" i="1"/>
  <c r="AR523" i="1"/>
  <c r="AR67" i="1"/>
  <c r="AR217" i="1"/>
  <c r="AR201" i="1"/>
  <c r="AR287" i="1"/>
  <c r="AR81" i="1"/>
  <c r="AR524" i="1"/>
  <c r="AR525" i="1"/>
  <c r="AR73" i="1"/>
  <c r="AR89" i="1"/>
  <c r="AR526" i="1"/>
  <c r="AR25" i="1"/>
  <c r="AR527" i="1"/>
  <c r="AR82" i="1"/>
  <c r="AR350" i="1"/>
  <c r="AR361" i="1"/>
  <c r="AR414" i="1"/>
  <c r="AR190" i="1"/>
  <c r="AR358" i="1"/>
  <c r="AR181" i="1"/>
  <c r="AR75" i="1"/>
  <c r="AR196" i="1"/>
  <c r="AR212" i="1"/>
  <c r="AR43" i="1"/>
  <c r="AR359" i="1"/>
  <c r="AR215" i="1"/>
  <c r="AR516" i="1"/>
  <c r="AR165" i="1"/>
  <c r="AR44" i="1"/>
  <c r="AR519" i="1"/>
  <c r="AR452" i="1"/>
  <c r="AR111" i="1"/>
  <c r="AR153" i="1"/>
  <c r="AR342" i="1"/>
  <c r="AR379" i="1"/>
  <c r="AR423" i="1"/>
  <c r="AR490" i="1"/>
  <c r="AR412" i="1"/>
  <c r="AR329" i="1"/>
  <c r="AR396" i="1"/>
  <c r="AR397" i="1"/>
  <c r="AR491" i="1"/>
  <c r="AR383" i="1"/>
  <c r="AR408" i="1"/>
  <c r="AR496" i="1"/>
  <c r="AR497" i="1"/>
  <c r="AR279" i="1"/>
  <c r="AR401" i="1"/>
  <c r="AR448" i="1"/>
  <c r="AR487" i="1"/>
  <c r="AR276" i="1"/>
  <c r="AR297" i="1"/>
  <c r="AR78" i="1"/>
  <c r="AR137" i="1"/>
  <c r="AR76" i="1"/>
  <c r="AR155" i="1"/>
  <c r="AR266" i="1"/>
  <c r="AR193" i="1"/>
  <c r="AR136" i="1"/>
  <c r="AR275" i="1"/>
  <c r="AR39" i="1"/>
  <c r="AR219" i="1"/>
  <c r="AR495" i="1"/>
  <c r="AR214" i="1"/>
  <c r="AR260" i="1"/>
  <c r="AR416" i="1"/>
  <c r="AR257" i="1"/>
  <c r="AR291" i="1"/>
  <c r="AR313" i="1"/>
  <c r="AR232" i="1"/>
  <c r="AR314" i="1"/>
  <c r="AR48" i="1"/>
  <c r="AR407" i="1"/>
  <c r="AR339" i="1"/>
  <c r="AR532" i="1"/>
  <c r="AR226" i="1"/>
  <c r="AR386" i="1"/>
  <c r="AR231" i="1"/>
  <c r="AR207" i="1"/>
  <c r="AR429" i="1"/>
  <c r="AR84" i="1"/>
  <c r="AR451" i="1"/>
  <c r="AR221" i="1"/>
  <c r="AR273" i="1"/>
  <c r="AR106" i="1"/>
  <c r="AR445" i="1"/>
  <c r="AR533" i="1"/>
  <c r="AR319" i="1"/>
  <c r="AR377" i="1"/>
  <c r="AR209" i="1"/>
  <c r="AR296" i="1"/>
  <c r="AR343" i="1"/>
  <c r="AR374" i="1"/>
  <c r="AR501" i="1"/>
  <c r="AR172" i="1"/>
  <c r="AR400" i="1"/>
  <c r="AR240" i="1"/>
  <c r="AR254" i="1"/>
  <c r="AR173" i="1"/>
  <c r="AR121" i="1"/>
  <c r="AR124" i="1"/>
  <c r="AR502" i="1"/>
  <c r="AR433" i="1"/>
  <c r="AR110" i="1"/>
  <c r="AR255" i="1"/>
  <c r="AR316" i="1"/>
  <c r="AR198" i="1"/>
  <c r="AR216" i="1"/>
  <c r="AR95" i="1"/>
  <c r="AR277" i="1"/>
  <c r="AR119" i="1"/>
  <c r="AR162" i="1"/>
  <c r="AR134" i="1"/>
  <c r="AR288" i="1"/>
  <c r="AR171" i="1"/>
  <c r="AR264" i="1"/>
  <c r="AR145" i="1"/>
  <c r="AR245" i="1"/>
  <c r="AR360" i="1"/>
  <c r="AR312" i="1"/>
  <c r="AR503" i="1"/>
  <c r="AR142" i="1"/>
  <c r="AR104" i="1"/>
  <c r="AR303" i="1"/>
  <c r="AR304" i="1"/>
  <c r="AR270" i="1"/>
  <c r="AR250" i="1"/>
  <c r="AR222" i="1"/>
  <c r="AR415" i="1"/>
  <c r="AR392" i="1"/>
  <c r="AR517" i="1"/>
  <c r="AR262" i="1"/>
  <c r="AR46" i="1"/>
  <c r="AR120" i="1"/>
  <c r="AR150" i="1"/>
  <c r="AR22" i="1"/>
  <c r="AR8" i="1"/>
  <c r="AR30" i="1"/>
  <c r="AR34" i="1"/>
  <c r="AR130" i="1"/>
  <c r="AR461" i="1"/>
  <c r="AR441" i="1"/>
  <c r="AR272" i="1"/>
  <c r="AR7" i="1"/>
  <c r="AR74" i="1"/>
  <c r="AR225" i="1"/>
  <c r="AR507" i="1"/>
  <c r="AR508" i="1"/>
  <c r="AR509" i="1"/>
  <c r="AR54" i="1"/>
  <c r="AR77" i="1"/>
  <c r="AR69" i="1"/>
  <c r="AR479" i="1"/>
  <c r="AR68" i="1"/>
  <c r="AR481" i="1"/>
  <c r="AR133" i="1"/>
  <c r="AR31" i="1"/>
  <c r="AR12" i="1"/>
  <c r="AR24" i="1"/>
  <c r="AR477" i="1"/>
  <c r="AR45" i="1"/>
  <c r="AR85" i="1"/>
  <c r="AR100" i="1"/>
  <c r="AR482" i="1"/>
  <c r="AR36" i="1"/>
  <c r="AR510" i="1"/>
  <c r="AR511" i="1"/>
  <c r="AR512" i="1"/>
  <c r="AR513" i="1"/>
  <c r="AR53" i="1"/>
  <c r="AR52" i="1"/>
  <c r="AR18" i="1"/>
  <c r="AR11" i="1"/>
  <c r="AR98" i="1"/>
  <c r="AR406" i="1"/>
  <c r="AR417" i="1"/>
  <c r="AR357" i="1"/>
  <c r="AR368" i="1"/>
  <c r="AR307" i="1"/>
  <c r="AR308" i="1"/>
  <c r="AR191" i="1"/>
  <c r="AR271" i="1"/>
  <c r="AR347" i="1"/>
  <c r="AR324" i="1"/>
  <c r="AR364" i="1"/>
  <c r="AR369" i="1"/>
  <c r="AR370" i="1"/>
  <c r="AR227" i="1"/>
  <c r="AR228" i="1"/>
  <c r="AR348" i="1"/>
  <c r="AR366" i="1"/>
  <c r="AR418" i="1"/>
  <c r="AR220" i="1"/>
  <c r="AR278" i="1"/>
  <c r="AR321" i="1"/>
  <c r="AR345" i="1"/>
  <c r="AR14" i="1"/>
  <c r="AR55" i="1"/>
  <c r="AR176" i="1"/>
  <c r="AH534" i="1"/>
  <c r="AA26" i="1"/>
  <c r="AA536" i="1" s="1"/>
  <c r="AA538" i="1" s="1"/>
  <c r="AP569" i="2"/>
  <c r="AH65" i="1"/>
  <c r="AR105" i="1"/>
  <c r="AR129" i="1"/>
  <c r="AR125" i="1"/>
  <c r="AR152" i="1"/>
  <c r="AR474" i="1"/>
  <c r="AR21" i="1"/>
  <c r="AR188" i="1"/>
  <c r="AR9" i="1"/>
  <c r="AR362" i="1"/>
  <c r="AR349" i="1"/>
  <c r="AR267" i="1"/>
  <c r="AR427" i="1"/>
  <c r="AR373" i="1"/>
  <c r="AR290" i="1"/>
  <c r="AR346" i="1"/>
  <c r="AR443" i="1"/>
  <c r="AR128" i="1"/>
  <c r="AR17" i="1"/>
  <c r="AR58" i="1"/>
  <c r="AR103" i="1"/>
  <c r="AR322" i="1"/>
  <c r="AR436" i="1"/>
  <c r="AR99" i="1"/>
  <c r="AR328" i="1"/>
  <c r="AR450" i="1"/>
  <c r="AR435" i="1"/>
  <c r="AR425" i="1"/>
  <c r="AR333" i="1"/>
  <c r="AR372" i="1"/>
  <c r="AR446" i="1"/>
  <c r="AR338" i="1"/>
  <c r="AR344" i="1"/>
  <c r="AR428" i="1"/>
  <c r="AR378" i="1"/>
  <c r="AR182" i="1"/>
  <c r="AR243" i="1"/>
  <c r="AR229" i="1"/>
  <c r="AR116" i="1"/>
  <c r="AR405" i="1"/>
  <c r="AR35" i="1"/>
  <c r="AR27" i="1"/>
  <c r="AR63" i="1"/>
  <c r="AR47" i="1"/>
  <c r="AR332" i="1"/>
  <c r="AR340" i="1"/>
  <c r="AR139" i="1"/>
  <c r="AR265" i="1"/>
  <c r="AR180" i="1"/>
  <c r="AR70" i="1"/>
  <c r="AR184" i="1"/>
  <c r="AR83" i="1"/>
  <c r="AR161" i="1"/>
  <c r="AR159" i="1"/>
  <c r="AR4" i="1"/>
  <c r="AR37" i="1"/>
  <c r="AR10" i="1"/>
  <c r="AR32" i="1"/>
  <c r="AR72" i="1"/>
  <c r="AR5" i="1"/>
  <c r="AR49" i="1"/>
  <c r="AR13" i="1"/>
  <c r="AR19" i="1"/>
  <c r="AR118" i="1"/>
  <c r="AR528" i="1"/>
  <c r="AR465" i="1"/>
  <c r="AR86" i="1"/>
  <c r="AR335" i="1"/>
  <c r="AR336" i="1"/>
  <c r="AR337" i="1"/>
  <c r="AR213" i="1"/>
  <c r="AR169" i="1"/>
  <c r="AR388" i="1"/>
  <c r="AR393" i="1"/>
  <c r="AR381" i="1"/>
  <c r="AR242" i="1"/>
  <c r="AR135" i="1"/>
  <c r="AR122" i="1"/>
  <c r="AR529" i="1"/>
  <c r="AR530" i="1"/>
  <c r="AR117" i="1"/>
  <c r="AR148" i="1"/>
  <c r="AR534" i="1"/>
  <c r="AR61" i="1"/>
  <c r="AR470" i="1"/>
  <c r="AR323" i="1"/>
  <c r="AR365" i="1"/>
  <c r="A91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2" i="2"/>
  <c r="AH26" i="1" l="1"/>
  <c r="AQ26" i="1"/>
  <c r="AR26" i="1" s="1"/>
  <c r="AQ2" i="1"/>
  <c r="AQ92" i="1"/>
  <c r="AR92" i="1" s="1"/>
  <c r="AQ6" i="1"/>
  <c r="AR6" i="1" s="1"/>
  <c r="AQ40" i="1"/>
  <c r="AR40" i="1" s="1"/>
  <c r="AQ60" i="1"/>
  <c r="AR60" i="1" s="1"/>
  <c r="AQ71" i="1"/>
  <c r="AR71" i="1" s="1"/>
  <c r="AQ15" i="1"/>
  <c r="AR15" i="1" s="1"/>
  <c r="AR20" i="1"/>
  <c r="AR2" i="1" l="1"/>
  <c r="AR234" i="1" l="1"/>
  <c r="AQ56" i="1"/>
  <c r="AR56" i="1" s="1"/>
</calcChain>
</file>

<file path=xl/sharedStrings.xml><?xml version="1.0" encoding="utf-8"?>
<sst xmlns="http://schemas.openxmlformats.org/spreadsheetml/2006/main" count="22081" uniqueCount="614">
  <si>
    <t>Codigo Origen</t>
  </si>
  <si>
    <t>Etiquetado</t>
  </si>
  <si>
    <t>Codigo Finalidad</t>
  </si>
  <si>
    <t>Nombre finalidad</t>
  </si>
  <si>
    <t>Codigo Funcion</t>
  </si>
  <si>
    <t>Nombre Funcion</t>
  </si>
  <si>
    <t>Codigo Subfuncion</t>
  </si>
  <si>
    <t>Nombre Subfuncion</t>
  </si>
  <si>
    <t>Codigo Clasifi. Prog</t>
  </si>
  <si>
    <t>Detalle Clasifi Prog</t>
  </si>
  <si>
    <t>Cod. Dependencia</t>
  </si>
  <si>
    <t>Codigo Programa</t>
  </si>
  <si>
    <t>Codigo Proyecto</t>
  </si>
  <si>
    <t>Cod. Unidad Ejectura</t>
  </si>
  <si>
    <t>Tipo Gasto Nombre</t>
  </si>
  <si>
    <t>Partida</t>
  </si>
  <si>
    <t>Descripción</t>
  </si>
  <si>
    <t>Codigo Destino</t>
  </si>
  <si>
    <t>Concepto Destino</t>
  </si>
  <si>
    <t>Capitulo codigo</t>
  </si>
  <si>
    <t>Capitulo nombre</t>
  </si>
  <si>
    <t>Origen (FF)</t>
  </si>
  <si>
    <t>Dependencia</t>
  </si>
  <si>
    <t>Nombre programa</t>
  </si>
  <si>
    <t>Proyecto</t>
  </si>
  <si>
    <t>Centro costos</t>
  </si>
  <si>
    <t>Importe Ajustado</t>
  </si>
  <si>
    <t>Presupuestado</t>
  </si>
  <si>
    <t>Pre-Comprometido</t>
  </si>
  <si>
    <t>Comprometido</t>
  </si>
  <si>
    <t>Devengado</t>
  </si>
  <si>
    <t>Ejercido</t>
  </si>
  <si>
    <t>Pagado</t>
  </si>
  <si>
    <t>Disponible/Subejercicio</t>
  </si>
  <si>
    <t>Ampliación</t>
  </si>
  <si>
    <t>Ampliación por transferencia</t>
  </si>
  <si>
    <t>Disminución</t>
  </si>
  <si>
    <t>Disminución por transferencia</t>
  </si>
  <si>
    <t>Ajuste por</t>
  </si>
  <si>
    <t>2.5-03-24</t>
  </si>
  <si>
    <t>Si</t>
  </si>
  <si>
    <t>GOBIERNO</t>
  </si>
  <si>
    <t>COORDINACIÓN DE LA POLÍTICA DE GOBIERNO</t>
  </si>
  <si>
    <t>1.3.4</t>
  </si>
  <si>
    <t>FUNCIÓN PÚBLICA</t>
  </si>
  <si>
    <t>M</t>
  </si>
  <si>
    <t xml:space="preserve">Actividades de apoyo administrativo desarrolladas </t>
  </si>
  <si>
    <t>04_25</t>
  </si>
  <si>
    <t>005_25</t>
  </si>
  <si>
    <t>(GCORR) GASTO CORRIENTE</t>
  </si>
  <si>
    <t>SERVICIOS GENERALES</t>
  </si>
  <si>
    <t>Reintegro de Remanentes de Recursos Federales y Estatales</t>
  </si>
  <si>
    <t>SIN DESCRIPCIÓN PARA DESTINOS 00</t>
  </si>
  <si>
    <t>PRODDER 2024 (APORTACIÓN FEDERAL)</t>
  </si>
  <si>
    <t>TESORERÍA MUNICIPAL</t>
  </si>
  <si>
    <t>GOBIERNO INTELIGENTE</t>
  </si>
  <si>
    <t>PROYECTO DE PRESUPUESTO</t>
  </si>
  <si>
    <t>DIRECCIÓN DE FINANZAS</t>
  </si>
  <si>
    <t>1.6-01-25</t>
  </si>
  <si>
    <t>No</t>
  </si>
  <si>
    <t>E</t>
  </si>
  <si>
    <t>Actividades del sector público, que realiza en for</t>
  </si>
  <si>
    <t>05_25</t>
  </si>
  <si>
    <t>007_25</t>
  </si>
  <si>
    <t>SERVICIOS PERSONALES</t>
  </si>
  <si>
    <t>SUELDOS BASE AL PERSONAL EVENTUAL</t>
  </si>
  <si>
    <t>EVENTUAL</t>
  </si>
  <si>
    <t>PARTICIPACIONES ESTATALES 2025</t>
  </si>
  <si>
    <t>OFICIALÍA MAYOR ADMINISTRATIVA</t>
  </si>
  <si>
    <t>DIRECCIÓN DE ADMINISTRACIÓN</t>
  </si>
  <si>
    <t>PRIMAS VACACIONALES</t>
  </si>
  <si>
    <t>GRATIFICACIÓN DE FIN DE AÑO</t>
  </si>
  <si>
    <t>COMPENSACIONES</t>
  </si>
  <si>
    <t>PLANTILLA</t>
  </si>
  <si>
    <t>CUOTAS AL IMSS POR ENFERMEDADES Y MATERNIDAD (Modalidad 38)</t>
  </si>
  <si>
    <t>CUOTAS PARA LA VIVIENDA (IPEJAL 3%)</t>
  </si>
  <si>
    <t>APORTACIONES AL SISTEMA DE RETIRO SEDAR</t>
  </si>
  <si>
    <t>ASUNTOS DE ORDEN PÚBLICO Y DE SEGURIDAD INTERIOR</t>
  </si>
  <si>
    <t>1.7.1</t>
  </si>
  <si>
    <t>POLICÍA</t>
  </si>
  <si>
    <t>R</t>
  </si>
  <si>
    <t>Solamente actividades específicas, distintas a las</t>
  </si>
  <si>
    <t>SUELDO BASE AL PERSONAL PERMANENTE</t>
  </si>
  <si>
    <t>COMISARIA</t>
  </si>
  <si>
    <t>SEGURIDAD CIUDADANA</t>
  </si>
  <si>
    <t>DESPLIEGUE OPERATIVO COMISARIA DE LA POLICIA</t>
  </si>
  <si>
    <t>DESARROLLO SOCIAL</t>
  </si>
  <si>
    <t>VIVIENDA Y SERVICIOS A LA COMUNIDAD</t>
  </si>
  <si>
    <t>2.2.7</t>
  </si>
  <si>
    <t>DESARROLLO REGIONAL</t>
  </si>
  <si>
    <t>09_25</t>
  </si>
  <si>
    <t>021_25</t>
  </si>
  <si>
    <t>ENERGÍA ELÉCTRICA</t>
  </si>
  <si>
    <t>COORDINACIÓN GENERAL DE FORTALECIMIENTO A LOS SERVICIOS PÚBLICOS MUNICIPALES</t>
  </si>
  <si>
    <t>GESTIÓN INTEGRAL DEL AGUA</t>
  </si>
  <si>
    <t>SUMINISTRO DE AGUA</t>
  </si>
  <si>
    <t>DIRECCIÓN DE AGUA POTABLE</t>
  </si>
  <si>
    <t>1.1-00-25</t>
  </si>
  <si>
    <t>1.3.5</t>
  </si>
  <si>
    <t>ASUNTOS JURÍDICOS</t>
  </si>
  <si>
    <t>03_25</t>
  </si>
  <si>
    <t>003_25</t>
  </si>
  <si>
    <t>MATERIALES Y SUMINISTROS</t>
  </si>
  <si>
    <t>MATERIALES, ÚTILES Y EQUIPOS MENORES DE OFICINA</t>
  </si>
  <si>
    <t>RECURSOS FISCALES 2025</t>
  </si>
  <si>
    <t>SINDICATURA MUNICIPAL</t>
  </si>
  <si>
    <t>DEFENSORÍA LEGAL</t>
  </si>
  <si>
    <t>DESPACHO DE LA SINDICATURA</t>
  </si>
  <si>
    <t>PRODUCTOS ALIMENTICIOS PARA PERSONAS</t>
  </si>
  <si>
    <t>SERVICIOS LEGALES, DE CONTABILIDAD, AUDITORÍA Y RELACIONADOS</t>
  </si>
  <si>
    <t>SERVICIOS FINANCIEROS Y BANCARIOS</t>
  </si>
  <si>
    <t>SEGUROS DE RESPONSABILIDAD PATRIMONIAL Y FIANZAS</t>
  </si>
  <si>
    <t>OTROS SERVICIOS DE TRASLADO Y HOSPEDAJE</t>
  </si>
  <si>
    <t>004_25</t>
  </si>
  <si>
    <t>(GCAP) GASTO CAPITAL</t>
  </si>
  <si>
    <t>BIENES MUEBLES, INMUEBLES E INTANGIBLES</t>
  </si>
  <si>
    <t>OTROS MOBILIARIOS Y EQUIPOS DE ADMINISTRACIÓN</t>
  </si>
  <si>
    <t>DESPACHO DE LA TESORERÍA MUNICIPAL</t>
  </si>
  <si>
    <t>DIRECCIÓN DE PROCESOS ADMINISTRATIVOS Y</t>
  </si>
  <si>
    <t>EQUIPOS Y APARATOS AUDIOVISUALES</t>
  </si>
  <si>
    <t>SOFTWARE</t>
  </si>
  <si>
    <t>EJECUCIÓN DE PROYECTOS PRODUCTIVOS NO INCLUIDOS EN CONCEPTOS ANTERIORES DE ESTE CAPÍTULO</t>
  </si>
  <si>
    <t>CAT</t>
  </si>
  <si>
    <t>INVERSION PUBLICA</t>
  </si>
  <si>
    <t>PLANTAS DE TRATAMIENTO</t>
  </si>
  <si>
    <t>MATERIALES, ÚTILES Y EQUIPOS MENORES DE TECNOLOGÍAS DE LA INFORMACIÓN Y COMUNICACIONES</t>
  </si>
  <si>
    <t>MATERIAL DE LIMPIEZA</t>
  </si>
  <si>
    <t>MATERIALES PARA EL REGISTRO E IDENTIFICACIÓN DE BIENES Y PERSONAS</t>
  </si>
  <si>
    <t>MADERA Y PRODUCTOS DE MADERA</t>
  </si>
  <si>
    <t>ARTÍCULOS METÁLICOS PARA LA CONSTRUCCIÓN</t>
  </si>
  <si>
    <t>MEDICINAS Y PRODUCTOS FARMACÉUTICOS</t>
  </si>
  <si>
    <t>PRENDAS DE SEGURIDAD Y PROTECCIÓN PERSONAL</t>
  </si>
  <si>
    <t>HERRAMIENTAS, REFACCIONES Y ACCESORIOS MENORES</t>
  </si>
  <si>
    <t>HERRAMIENTAS MENORES</t>
  </si>
  <si>
    <t>REFACCIONES Y ACCESORIOS MENORES DE EDIFICIOS</t>
  </si>
  <si>
    <t>REFACCIONES Y ACCESORIOS MENORES DE MOBILIARIO Y EQUIPO DE ADMINISTRACIÓN EDUCACIONAL Y RECREATIVO</t>
  </si>
  <si>
    <t>REFACCIONES Y ACCESORIOS MENORES DE EQUIPO DE CÓMPUTO Y TECNOLOGÍAS DE LA INFORMACIÓN</t>
  </si>
  <si>
    <t>REFACCIONES Y ACCESORIOS MENORES DE EQUIPO DE TRANSPORTE</t>
  </si>
  <si>
    <t>SERVICIOS POSTALES Y TELEGRÁFICOS</t>
  </si>
  <si>
    <t>ARRENDAMIENTO DE ACTIVOS INTANGIBLES</t>
  </si>
  <si>
    <t>OTROS ARRENDAMIENTOS</t>
  </si>
  <si>
    <t>SERVICIOS DE CONSULTORÍA ADMINISTRATIVA, PROCESOS, TÉCNICA Y EN TECNOLOGÍAS DE LA INFORMACIÓN</t>
  </si>
  <si>
    <t>SERVICIOS DE APOYO ADMINISTRATIVO, FOTOCOPIADO E IMPRESIÓN</t>
  </si>
  <si>
    <t>SERVICIOS DE COBRANZA, INVESTIGACIÓN CREDITICIA Y SIMILAR</t>
  </si>
  <si>
    <t>CONSERVACIÓN Y MANTENIMIENTO MENOR DE INMUEBLES</t>
  </si>
  <si>
    <t>INSTALACIÓN, REPARACIÓN Y MANTENIMIENTO DE MAQUINARIA, OTROS EQUIPOS Y HERRAMIENTA</t>
  </si>
  <si>
    <t>MEDIDORES</t>
  </si>
  <si>
    <t>PASAJES AÉREOS</t>
  </si>
  <si>
    <t>VIÁTICOS EN EL PAÍS</t>
  </si>
  <si>
    <t>SENTENCIAS Y RESOLUCIONES POR AUTORIDAD COMPETENTE</t>
  </si>
  <si>
    <t>OTROS GASTOS POR RESPONSABILIDADES</t>
  </si>
  <si>
    <t>EQUIPO DE CÓMPUTO DE TECNOLOGÍAS DE LA INFORMACIÓN</t>
  </si>
  <si>
    <t>SERVICIOS PROFESIONALES, CIENTÍFICOS Y TÉCNICOS INTEGRALES</t>
  </si>
  <si>
    <t>MODERNIZACION CATASTRAL</t>
  </si>
  <si>
    <t>TRANSFERENCIAS OTORGADAS A ENTIDADES PARAESTATALES NO EMPRESARIALES Y NO FINANCIERAS</t>
  </si>
  <si>
    <t>TRANSFERENCIAS, ASIGNACIONES, SUBSIDIOS Y OTRAS AYUDAS</t>
  </si>
  <si>
    <t>TRANSFERENCIAS A FIDEICOMISOS DE ENTIDADES FEDERATIVAS Y MUNICIPIOS</t>
  </si>
  <si>
    <t>006_25</t>
  </si>
  <si>
    <t>RECURSOS RECAUDADOS DE MANERA EFICIENTE PROGRAMADOS</t>
  </si>
  <si>
    <t>DIRECCIÓN DE INGRESOS</t>
  </si>
  <si>
    <t>DIVERSAS DEVOLUCIONES</t>
  </si>
  <si>
    <t>K</t>
  </si>
  <si>
    <t>Proyectos de inversión sujetos a registro en la Ca</t>
  </si>
  <si>
    <t>11_25</t>
  </si>
  <si>
    <t>033_25</t>
  </si>
  <si>
    <t>EDIFICACIÓN NO  HABITACIONAL</t>
  </si>
  <si>
    <t>COORDINACIÓN GENERAL DE GESTIÓN DEL TERRITORIO Y OBRAS PÚBLICAS</t>
  </si>
  <si>
    <t>INFRAESTRUCTURA Y SERVICIOS PÚBLICOS</t>
  </si>
  <si>
    <t>OBRAS MULTIANUALES</t>
  </si>
  <si>
    <t>DIRECCIÓN DE OBRAS PÚBLICAS</t>
  </si>
  <si>
    <t>CONSTRUCCIÓN DE OBRAS PARA EL ABASTECIMIENTO DE AGUA, PETRÓLEO, GAS, ELECTRICIDAD Y TELECOMUNICACIONES</t>
  </si>
  <si>
    <t>CONSTRUCCIÓN DE VÍAS DE COMUNICACIÓN</t>
  </si>
  <si>
    <t>PRESUPUESTO PARTICIPATIVO</t>
  </si>
  <si>
    <t>OBRAS DE INFRAESTRUCTURA MUNICIPAL</t>
  </si>
  <si>
    <t>C4</t>
  </si>
  <si>
    <t>02_25</t>
  </si>
  <si>
    <t>002_25</t>
  </si>
  <si>
    <t>MUEBLES DE OFICINA Y ESTANTERÍA</t>
  </si>
  <si>
    <t>EQUIPAMIENTO DEL ARCHIVO MUNICIPAL</t>
  </si>
  <si>
    <t>SECRETARÍA GENERAL DEL AYUNTAMIENTO</t>
  </si>
  <si>
    <t>DESPACHO DE LA SECRETARÍA GENERAL</t>
  </si>
  <si>
    <t>DIRECCIÓN EJECUTIVA DE LA SECRETARIA GEN</t>
  </si>
  <si>
    <t>TERRENOS</t>
  </si>
  <si>
    <t>RECONOCIMIENTO CONTRA DERECHOS</t>
  </si>
  <si>
    <t>GASTOS DE ORDEN  SOCIAL Y CULTURAL</t>
  </si>
  <si>
    <t>IMPUESTOS Y DERECHOS</t>
  </si>
  <si>
    <t>BIENES ADQUIRIDOS</t>
  </si>
  <si>
    <t>MUEBLES, EXCEPTO DE OFICINA Y ESTANTERÍA</t>
  </si>
  <si>
    <t>MAQUINARIA Y EQUIPO AGROPECUARIO</t>
  </si>
  <si>
    <t>SISTEMAS DE AIRE ACONDICIONADO, CALEFACCIÓN Y DE REFRIGERACIÓN INDUSTRIAL Y COMERCIAL</t>
  </si>
  <si>
    <t>OTROS EQUIPOS</t>
  </si>
  <si>
    <t>PRODUCTOS MINERALES NO METÁLICOS</t>
  </si>
  <si>
    <t>CEMENTO Y PRODUCTOS DE CONCRETO</t>
  </si>
  <si>
    <t>VIDRIO Y PRODUCTOS DE VIDRIO</t>
  </si>
  <si>
    <t>MATERIAL ELÉCTRICO Y ELECTRÓNICO</t>
  </si>
  <si>
    <t>OTROS MATERIALES Y ARTÍCULOS DE CONSTRUCCIÓN Y REPARACIÓN</t>
  </si>
  <si>
    <t>FERTILIZANTES, PESTICIDAS Y OTROS AGROQUÍMICOS</t>
  </si>
  <si>
    <t>FIBRAS SINTÉTICAS, HULES PLÁSTICOS Y DERIVADOS</t>
  </si>
  <si>
    <t>COMBUSTIBLES, LUBRICANTES Y ADITIVOS</t>
  </si>
  <si>
    <t>REFACCIONES Y ACCESORIOS MENORES DE MAQUINARIA Y OTROS EQUIPOS</t>
  </si>
  <si>
    <t>TELEFONÍA TRADICIONAL</t>
  </si>
  <si>
    <t>SERVICIOS DE TELECOMUNICACIONES Y SATÉLITES</t>
  </si>
  <si>
    <t>ARRENDAMIENTO DE EDIFICIOS</t>
  </si>
  <si>
    <t>ARRENDAMIENTO DE EQUIPO DE TRANSPORTE</t>
  </si>
  <si>
    <t>ARRENDAMIENTO DE MAQUINARIA, OTROS EQUIPOS Y HERRAMIENTAS</t>
  </si>
  <si>
    <t>SERVICIOS DE CAPACITACIÓN</t>
  </si>
  <si>
    <t>SERVICIOS DE VIGILANCIA</t>
  </si>
  <si>
    <t>SEGURO DE BIENES PATRIMONIALES</t>
  </si>
  <si>
    <t>COMISIONES POR VENTAS</t>
  </si>
  <si>
    <t>INSTALACIÓN, REPARACIÓN Y MANTENIMIENTO DE MOBILIARIO Y EQUIPO DE ADMINISTRACIÓN, EDUCACIONAL Y RECREATIVO</t>
  </si>
  <si>
    <t>REPARACIÓN Y MANTENIMIENTO DE EQUIPO DE TRANSPORTE</t>
  </si>
  <si>
    <t>SERVICIOS FUNERARIOS Y DE CEMENTERIOS</t>
  </si>
  <si>
    <t>DIVERSOS GASTOS POR INCIDENTE VIAL</t>
  </si>
  <si>
    <t>HONORARIOS ASIMILABLES A SALARIOS</t>
  </si>
  <si>
    <t>RETRIBUCIONES POR SERVICIOS DE CARÁCTER SOCIAL</t>
  </si>
  <si>
    <t>HORAS EXTRAORDINARIAS</t>
  </si>
  <si>
    <t>APORTACIONES AL SISTEMA DE RETIRO DE PENSIONES</t>
  </si>
  <si>
    <t>APORTACIONES PARA SEGUROS</t>
  </si>
  <si>
    <t>INDEMNIZACIONES</t>
  </si>
  <si>
    <t>OTRAS PRESTACIONES SOCIALES Y ECONÓMICAS</t>
  </si>
  <si>
    <t>06_25</t>
  </si>
  <si>
    <t>008_25</t>
  </si>
  <si>
    <t>JEFATURA DE GABINETE</t>
  </si>
  <si>
    <t>COMUNICACIÓN ESTRATÉGICA DEL GOBIERNO</t>
  </si>
  <si>
    <t>COORDINACION GENERAL DE COMUNICACIÓN EST</t>
  </si>
  <si>
    <t>DIFUSIÓN POR RADIO, TELEVISIÓN Y OTROS MEDIOS DE MENSAJES SOBRE PROGRAMAS Y ACTIVIDADES GUBERNAMENTALES</t>
  </si>
  <si>
    <t>SERVICIOS DE CREATIVIDAD, PREPRODUCCIÓN Y PRODUCCIÓN DE PUBLICIDAD, EXCEPTO INTERNET</t>
  </si>
  <si>
    <t>SERVICIOS DE LA INDUSTRIA FÍLMICA, DEL SONIDO Y DEL VIDEO</t>
  </si>
  <si>
    <t>SERVICIO DE CREACIÓN Y DIFUSIÓN DE CONTENIDO EXCLUSIVAMENTE A  TRAVÉS DE INTERNET</t>
  </si>
  <si>
    <t>009_25</t>
  </si>
  <si>
    <t>SEGUIMIENTO A LA POLÍTICA PÚBLICA DE GOBIERNO E IMAGEN INSTITUCIONAL</t>
  </si>
  <si>
    <t>DESPACHO DE LA JEFATURA DE GABINETE</t>
  </si>
  <si>
    <t>OTROS PRODUCTOS QUÍMICOS</t>
  </si>
  <si>
    <t>COBRE IONIZADO</t>
  </si>
  <si>
    <t>VESTUARIO Y UNIFORMES</t>
  </si>
  <si>
    <t>AYUDAS SOCIALES A INSTITUCIONES SIN FINES DE LUCRO</t>
  </si>
  <si>
    <t>FIL</t>
  </si>
  <si>
    <t>010_25</t>
  </si>
  <si>
    <t>PROCESOS ESTADISTICOS DEL MUNICIPIO</t>
  </si>
  <si>
    <t>DIRECCIÓN DE CENSOS Y ESTADISTICAS</t>
  </si>
  <si>
    <t>011_25</t>
  </si>
  <si>
    <t>ATENCIÓN A EVENTOS DEL GOBIERNO MUNICIPAL  Y AGENDA GUBERNAMENTAL</t>
  </si>
  <si>
    <t>DIRECCIÓN DE RELACIONES PÚBLICAS</t>
  </si>
  <si>
    <t>UTENSILIOS PARA EL SERVICIO DE ALIMENTACIÓN</t>
  </si>
  <si>
    <t>PRODUCTOS TEXTILES</t>
  </si>
  <si>
    <t>SERVICIOS DE LIMPIEZA Y MANEJO DE DESECHOS</t>
  </si>
  <si>
    <t>INFORME DE GOBIERNO</t>
  </si>
  <si>
    <t>POSADA GENERAL</t>
  </si>
  <si>
    <t>07_25</t>
  </si>
  <si>
    <t>012_25</t>
  </si>
  <si>
    <t>ORGANO INTERNO DE CONTROL</t>
  </si>
  <si>
    <t>CONTROL, VIGILANCIA Y SUPERVISIÓN DE LAS ACTIVIDADES,PROGRAMAS Y POLITICAS MUNICIPALES</t>
  </si>
  <si>
    <t>DESPACHO DEL ORGANO INTERNO DE CONTROL</t>
  </si>
  <si>
    <t>017_25</t>
  </si>
  <si>
    <t>SERVICIO DE MANTENIMIENTO EN LOS ESPACIOS PÚBLICOS</t>
  </si>
  <si>
    <t>DIRECCIÓN ADMINISTRATIVA</t>
  </si>
  <si>
    <t>HERRAMIENTAS Y MÁQUINAS-HERRAMIENTA</t>
  </si>
  <si>
    <t>SERVICIOS DE PROTECCIÓN Y SEGURIDAD</t>
  </si>
  <si>
    <t>SERVICIOS DE JARDINERÍA Y FUMIGACIÓN</t>
  </si>
  <si>
    <t>020_25</t>
  </si>
  <si>
    <t>MAQUINARIA Y EQUIPO INDUSTRIAL</t>
  </si>
  <si>
    <t>SACRIFICIO DE BOVINOS Y PORCINOS EN EL RASTRO MUNICIPAL</t>
  </si>
  <si>
    <t>DIRECCIÓN DE RASTROS MUNICIPALES</t>
  </si>
  <si>
    <t>PRODUCTOS ALIMENTICIOS PARA ANIMALES</t>
  </si>
  <si>
    <t>13_25</t>
  </si>
  <si>
    <t>038_25</t>
  </si>
  <si>
    <t>EXPEDICION DE PASAPORTES</t>
  </si>
  <si>
    <t>COORDINACIÓN GENERAL DE TRAMITES Y SERVICIOS</t>
  </si>
  <si>
    <t>ATENCIÓN DE TRAMITES Y SERVICIOS DEL GOBIERNO MUNICIPAL</t>
  </si>
  <si>
    <t>DIRECCION DE ENLACE CON LA SECRETARIA DE</t>
  </si>
  <si>
    <t>08_25</t>
  </si>
  <si>
    <t>013_25</t>
  </si>
  <si>
    <t>COORDINACIÓN GENERAL DE PREVENCIÓN Y SERVICIOS DE EMERGENCIA</t>
  </si>
  <si>
    <t>CAPACITACIÓN</t>
  </si>
  <si>
    <t>COMISARIA DE LA POLICIA PREVENTIVA MUNIC</t>
  </si>
  <si>
    <t>FORMATOS IPH</t>
  </si>
  <si>
    <t>PASAJES TERRESTRES</t>
  </si>
  <si>
    <t>EQUIPAMIENTO</t>
  </si>
  <si>
    <t>MATERIALES Y ÚTILES DE IMPRESIÓN Y REPRODUCCIÓN</t>
  </si>
  <si>
    <t>MATRIALES Y SUMINISTROS PARA SEGURIDAD</t>
  </si>
  <si>
    <t>1.7.2</t>
  </si>
  <si>
    <t>PROTECCIÓN CIVIL</t>
  </si>
  <si>
    <t>DESPLIEGUE OPERATIVO PROTECCIÓN CIVIL Y SERVICIOS MEDICOS</t>
  </si>
  <si>
    <t>015_25</t>
  </si>
  <si>
    <t>MATERIAL ESTADÍSTICO Y GEOGRÁFICO</t>
  </si>
  <si>
    <t>ADMINISTRACIÓN CENTRAL DE PROTECCIÓN CIVIL Y BOMBEROS</t>
  </si>
  <si>
    <t>DIRECCIÓN DE PROTECCIÓN CIVIL Y BOMBEROS</t>
  </si>
  <si>
    <t>VIÁTICOS EN EL EXTRANJERO</t>
  </si>
  <si>
    <t>FOEDEN 2011</t>
  </si>
  <si>
    <t>EQUIPOS DE PROTECCIÓN  Y HERRAMIENTA MANUAL</t>
  </si>
  <si>
    <t>MATERIALES, ACCESORIOS Y SUMINISTROS MÉDICOS</t>
  </si>
  <si>
    <t>1.7.3</t>
  </si>
  <si>
    <t>OTROS ASUNTOS DE ORDEN PÚBLICO Y SEGURIDAD</t>
  </si>
  <si>
    <t>014_25</t>
  </si>
  <si>
    <t>PRENDAS DE PROTECCIÓN PARA SEGURIDAD PÚBLICA Y NACIONAL</t>
  </si>
  <si>
    <t>DESPACHO DE LA COORDINACIÓN GENERAL DE PREVENCIÓN Y PROTECCIÓN CIUDADANA</t>
  </si>
  <si>
    <t>DESPACHO DE LA COORDINACIÓN GENERAL DE P</t>
  </si>
  <si>
    <t>PROTECCIÓN AMBIENTAL</t>
  </si>
  <si>
    <t>2.1.1</t>
  </si>
  <si>
    <t>ORDENACIÓN DE DESECHOS</t>
  </si>
  <si>
    <t>019_25</t>
  </si>
  <si>
    <t>RECOLECCION DE RESIDUOS SOLIDOS URBANOS</t>
  </si>
  <si>
    <t>DIRECCIÓN DE ASEO PÚBLICO</t>
  </si>
  <si>
    <t>2.1.5</t>
  </si>
  <si>
    <t>PROTECCIÓN DE LA DIVERSIDAD BIOLÓGICA Y DEL PAISAJE</t>
  </si>
  <si>
    <t>022_25</t>
  </si>
  <si>
    <t>CIUDAD SUSTENTABLE</t>
  </si>
  <si>
    <t>CONTROL DE FELINOS, CANINOS Y VIDA SILVESTRE EN EL MUNICIPIO</t>
  </si>
  <si>
    <t>UNIDAD DE ACOPIO Y SALUD ANIMAL TLAJOMUL</t>
  </si>
  <si>
    <t>EQUIPO MÉDICO Y DE LABORATORIO</t>
  </si>
  <si>
    <t>INSTRUMENTAL MÉDICO Y DE LABORATORIO</t>
  </si>
  <si>
    <t>PRODUCTOS QUÍMICOS BÁSICOS</t>
  </si>
  <si>
    <t>MATERIALES, ACCESORIOS Y SUMINISTROS DE LABORATORIO</t>
  </si>
  <si>
    <t>SERVICIOS DE DISEÑO, ARQUITECTURA, INGENIERÍA Y ACTIVIDADES RELACIONADAS</t>
  </si>
  <si>
    <t>REACTIVOS</t>
  </si>
  <si>
    <t>CORRECTIVOS</t>
  </si>
  <si>
    <t>045_25</t>
  </si>
  <si>
    <t>CISTERNAS</t>
  </si>
  <si>
    <t>INFRAESTRUCTURA HIDRÁULICA PARA EL SUMINISTRO DE AGUA</t>
  </si>
  <si>
    <t>DIRECCIÓN DE INFRAESTRUCTURA HIDRÁULICA</t>
  </si>
  <si>
    <t>C5</t>
  </si>
  <si>
    <t>CNA</t>
  </si>
  <si>
    <t>2.2.4</t>
  </si>
  <si>
    <t>ALUMBRADO PÚBLICO</t>
  </si>
  <si>
    <t>018_25</t>
  </si>
  <si>
    <t>SERVICIO DE MANTENIMIENTO DE ALUMBRADO PÚBLICO</t>
  </si>
  <si>
    <t>DIRECCIÓN DE ALUMBRADO PÚBLICO</t>
  </si>
  <si>
    <t>RENOVACIÓN DE LUMINARIAS LED</t>
  </si>
  <si>
    <t>SALUD</t>
  </si>
  <si>
    <t>2.3.1</t>
  </si>
  <si>
    <t>PRESTACIÓN DE SERVICIOS DE SALUD A LA COMUNIDAD</t>
  </si>
  <si>
    <t>016_25</t>
  </si>
  <si>
    <t>SERVICIOS MÉDICOS DE CALIDAD</t>
  </si>
  <si>
    <t>DIRECCIÓN DE SALUD PÚBLICA</t>
  </si>
  <si>
    <t>EQUIPO DE GENERACIÓN ELÉCTRICA, APARATOS Y ACCESORIOS ELÉCTRICOS</t>
  </si>
  <si>
    <t>MATERIALES COMPLEMENTARIOS</t>
  </si>
  <si>
    <t>INSTALACIÓN, REPARACIÓN Y MANTENIMIENTO DE EQUIPO E INSTRUMENTAL MÉDICO Y DE LABORATORIO</t>
  </si>
  <si>
    <t>REPARACIÓN Y MANTENIMIENTO DE EQUIPO DE DEFENSA Y SEGURIDAD</t>
  </si>
  <si>
    <t>RECREACIÓN, CULTURA Y OTRAS MANIFESTACIONES SOCIALES</t>
  </si>
  <si>
    <t>2.4.2</t>
  </si>
  <si>
    <t>CULTURA</t>
  </si>
  <si>
    <t>F</t>
  </si>
  <si>
    <t>Actividades destinadas a la promoción y fomento de</t>
  </si>
  <si>
    <t>10_25</t>
  </si>
  <si>
    <t>029_25</t>
  </si>
  <si>
    <t>COORDINACIÓN GENERAL DE CERCANÍA Y CORRESPONSABILIDAD SOCIAL</t>
  </si>
  <si>
    <t>CORRESPONSABILIDAD SOCIAL (TRANSVERSAL)</t>
  </si>
  <si>
    <t>POLITICA CULTURAL DE TLAJOMULCO DE ZUÑIGA</t>
  </si>
  <si>
    <t>DIRECCIÓN DE CULTURA</t>
  </si>
  <si>
    <t>FESTIVAL MAROMETA</t>
  </si>
  <si>
    <t>DIA DEL MAESTRO</t>
  </si>
  <si>
    <t>EXPOSICIONES</t>
  </si>
  <si>
    <t>2.4.1</t>
  </si>
  <si>
    <t>DEPORTE Y RECREACIÓN</t>
  </si>
  <si>
    <t>024_25</t>
  </si>
  <si>
    <t>SOCIEDAD COHESIVA Y RESILENTE</t>
  </si>
  <si>
    <t>ACTIVIDADES DEPORTIVAS Y RECREATIVAS EN EL MUNICIPIO</t>
  </si>
  <si>
    <t>CONSEJO MUNICIPAL DEL DEPORTE (COMUDE)</t>
  </si>
  <si>
    <t>16_25</t>
  </si>
  <si>
    <t>041_25</t>
  </si>
  <si>
    <t>CONSEJO MUNICIPAL DEL DEPORTE</t>
  </si>
  <si>
    <t>EDUCACIÓN</t>
  </si>
  <si>
    <t>2.5.1</t>
  </si>
  <si>
    <t>EDUCACIÓN BÁSICA</t>
  </si>
  <si>
    <t>S</t>
  </si>
  <si>
    <t>Definidos en el Presupuesto de Egresos y los que s</t>
  </si>
  <si>
    <t>031_25</t>
  </si>
  <si>
    <t>APOYO A INSTITUCIONES EDUCATIVAS</t>
  </si>
  <si>
    <t>DIRECCIÓN DE POLÍTICA SOCIAL</t>
  </si>
  <si>
    <t>AYUDAS SOCIALES A INSTITUCIONES DE ENSEÑANZA</t>
  </si>
  <si>
    <t>PROTECCIÓN SOCIAL</t>
  </si>
  <si>
    <t>2.6.8</t>
  </si>
  <si>
    <t>OTROS GRUPOS VULNERABLES</t>
  </si>
  <si>
    <t>023_25</t>
  </si>
  <si>
    <t>ATENCIÓN PARA PERSONAS CON DISCAPACIDAD INTELECTUAL</t>
  </si>
  <si>
    <t>CENTRO DE ESTIMULACIÓN PARA PERSONAS CON</t>
  </si>
  <si>
    <t>026_25</t>
  </si>
  <si>
    <t>ATENCION A MUJERES DEL MUNICIPIO</t>
  </si>
  <si>
    <t>INSTITUTO MUNICIPAL DE LA MUJER TLAJOMUL</t>
  </si>
  <si>
    <t>15_25</t>
  </si>
  <si>
    <t>040_25</t>
  </si>
  <si>
    <t>CENTRO DE ESTIMULACIÓN PARA PERSONAS CON DISCAPACIDAD INTELECTUAL (CENDI)</t>
  </si>
  <si>
    <t>18_25</t>
  </si>
  <si>
    <t>043_25</t>
  </si>
  <si>
    <t>INSTITUTO MUNICIPAL DE LA MUJER TLAJOMULQUENSE</t>
  </si>
  <si>
    <t>2.6.3</t>
  </si>
  <si>
    <t>FAMILIA E HIJOS</t>
  </si>
  <si>
    <t>027_25</t>
  </si>
  <si>
    <t>SISTEMA INTEGRAL PARA EL DESARROLLO DE LA FAMILIA</t>
  </si>
  <si>
    <t>SISTEMA INTEGRAL PARA EL DESARROLLO DE L</t>
  </si>
  <si>
    <t>19_25</t>
  </si>
  <si>
    <t>044_25</t>
  </si>
  <si>
    <t>SISTEMA INTEGRAL PARA EL DESARROLLO DE LA FAMILIA  (DIF)</t>
  </si>
  <si>
    <t>OTROS ASUNTOS SOCIALES</t>
  </si>
  <si>
    <t>2.7.1</t>
  </si>
  <si>
    <t>025_25</t>
  </si>
  <si>
    <t>PROGRAMAS Y ACCIONES CULTURALES, RECREATIVOS Y DEPORTIVAS</t>
  </si>
  <si>
    <t>INSTITUTO DE ALTERNATIVAS PARA LOS JÓVEN</t>
  </si>
  <si>
    <t>17_25</t>
  </si>
  <si>
    <t>042_25</t>
  </si>
  <si>
    <t>INSTITUTO DE ALTERNATIVAS PARA LOS JÓVEN (INDAJO)</t>
  </si>
  <si>
    <t>CHAMBA PARA TODOS</t>
  </si>
  <si>
    <t>AYUDAS SOCIALES A PERSONAS</t>
  </si>
  <si>
    <t>BECAS Y OTRAS AYUDAS PARA PROGRAMAS DE CAPACITACIÓN</t>
  </si>
  <si>
    <t>PROGRAMA ABC Y REZAGO EDUCATIVO</t>
  </si>
  <si>
    <t>SERVICIOS DE INVESTIGACION CIENTIFICA Y DESARROLLO</t>
  </si>
  <si>
    <t>PROGRAMA BECAS A SECUNDARIA</t>
  </si>
  <si>
    <t>ALMACENAJE, ENVASE Y EMBALAJE</t>
  </si>
  <si>
    <t>PROGRAMA ESCOLAR</t>
  </si>
  <si>
    <t>RENTA TU CASA</t>
  </si>
  <si>
    <t>PROGRAMAS CUIDADORAS</t>
  </si>
  <si>
    <t>028_25</t>
  </si>
  <si>
    <t>RED DE BASES DEL MUNICIPIO</t>
  </si>
  <si>
    <t>DIRECCIÓN DE RED DE BASES Y COLMENAS</t>
  </si>
  <si>
    <t>MATERIALES Y ÚTILES DE ENSEÑANZA</t>
  </si>
  <si>
    <t>ARTÍCULOS DEPORTIVOS</t>
  </si>
  <si>
    <t>030_25</t>
  </si>
  <si>
    <t>APOYO A LAS AGENCIAS Y DELEGACIONES DEL MUNICIPIO</t>
  </si>
  <si>
    <t>DIRECCION DE DESARROLLO Y CERCANIA SOCIA</t>
  </si>
  <si>
    <t>N</t>
  </si>
  <si>
    <t xml:space="preserve"> </t>
  </si>
  <si>
    <t>01_25</t>
  </si>
  <si>
    <t>001_25</t>
  </si>
  <si>
    <t>AYUDAS POR DESASTRES NATURALES Y OTROS SINIESTROS</t>
  </si>
  <si>
    <t>PRESIDENCIA</t>
  </si>
  <si>
    <t>FOEDEN</t>
  </si>
  <si>
    <t>SECRETARÍA PARTICULAR</t>
  </si>
  <si>
    <t>APOYO ECONÓMICO A PERSONAS FÍSICAS, ASOCIACIONES E INSTITUCIONES SIN FINES DE LUCRO</t>
  </si>
  <si>
    <t>ALDEA PASITOS</t>
  </si>
  <si>
    <t>FESTIVAL DEL CINE EN GUADALAJARA</t>
  </si>
  <si>
    <t>TELETON</t>
  </si>
  <si>
    <t>BIBLIOREFRI</t>
  </si>
  <si>
    <t>MEJORAMIENTO URBANO</t>
  </si>
  <si>
    <t>032_25</t>
  </si>
  <si>
    <t>ÁRBOLES Y PLANTAS</t>
  </si>
  <si>
    <t>POLITICA AMBIENTAL DEL MUNICIPIO</t>
  </si>
  <si>
    <t>DIRECCIÓN DE GESTION DEL MEDIO AMBIENTE</t>
  </si>
  <si>
    <t>PROGRAMA DE APOYO A LADRILLEROS</t>
  </si>
  <si>
    <t>047_25</t>
  </si>
  <si>
    <t>DESPACHO DE LA COORDINACIÓN GENERAL DE TERRITORIO Y OBRAS PÚBLICAS</t>
  </si>
  <si>
    <t>DESPACHO DE LA COORDINACIÓN GENERAL DE T</t>
  </si>
  <si>
    <t>DESARROLLO ECONÓMICO</t>
  </si>
  <si>
    <t>ASUNTOS ECONÓMICOS, COMERCIALES Y LABORALES EN GENERAL</t>
  </si>
  <si>
    <t>3.1.1</t>
  </si>
  <si>
    <t>ASUNTOS ECONÓMICOS Y COMERCIALES EN GENERAL</t>
  </si>
  <si>
    <t>12_25</t>
  </si>
  <si>
    <t>034_25</t>
  </si>
  <si>
    <t>COORDINACIÓN GENERAL DE POTENCIA ECONÓMICA</t>
  </si>
  <si>
    <t>DESARROLLO ECONÓMICO Y EMPLEO</t>
  </si>
  <si>
    <t>ADMINISTRACIÓN CENTRAL DE LA COORDINACIÓN GENERAL DE POTENCIA ECONÓMICA</t>
  </si>
  <si>
    <t>FERIAS DEL EMPLEO</t>
  </si>
  <si>
    <t>036_25</t>
  </si>
  <si>
    <t>SUBSIDIOS PARA CUBRIR DIFERENCIALES DE TASAS DE PRECIOS</t>
  </si>
  <si>
    <t>CREDITO A EMPRENDEDORES</t>
  </si>
  <si>
    <t>PROMOCIÓN ECONOMICA Y DE EMPLEO EN EL MUNICIPIO</t>
  </si>
  <si>
    <t>DIRECCIÓN DE PROMOCIÓN ECONÓMICA</t>
  </si>
  <si>
    <t>OTROS SUBSIDIOS</t>
  </si>
  <si>
    <t>INCUBADORA</t>
  </si>
  <si>
    <t>AGROPECUARIA, SILVICULTURA, PESCA Y CAZA</t>
  </si>
  <si>
    <t>3.2.1</t>
  </si>
  <si>
    <t>AGROPECUARIA</t>
  </si>
  <si>
    <t>035_25</t>
  </si>
  <si>
    <t>DESARROLLO RURAL Y AGRICOLA EN EL MUNICIPIO</t>
  </si>
  <si>
    <t>DIRECCIÓN DE DESARROLLO RURAL</t>
  </si>
  <si>
    <t>PRODUCTOS QUÍMICOS, FARMACÉUTICOS Y DE LABORATORIO ADQUIRIDOS COMO MATERIA PRIMA</t>
  </si>
  <si>
    <t>OTROS PRODUCTOS ADQUIRIDOS COMO MATERIA PRIMA</t>
  </si>
  <si>
    <t>EXPO AGROPECUARIA</t>
  </si>
  <si>
    <t>SUBSIDIOS A LA PRODUCCIÓN</t>
  </si>
  <si>
    <t>PRODUCTORES DE MAIZ</t>
  </si>
  <si>
    <t>CAL AGRICOLA</t>
  </si>
  <si>
    <t>INDEMNIZACIÓN AL PRODUCTOR GANADERO</t>
  </si>
  <si>
    <t>PESCADORES</t>
  </si>
  <si>
    <t>APOYO AL SECTOR PESQUERO</t>
  </si>
  <si>
    <t>TURISMO</t>
  </si>
  <si>
    <t>3.7.1</t>
  </si>
  <si>
    <t>037_25</t>
  </si>
  <si>
    <t>CÁMARAS FOTOGRÁFICAS Y DE VIDEO</t>
  </si>
  <si>
    <t>PROMOCIÓN CULTURAL Y APOYO A LAS TRADICIONES</t>
  </si>
  <si>
    <t>DIRECCIÓN DE TURISMO Y PROMOCIÓN A LAS T</t>
  </si>
  <si>
    <t>CAJITITLAN</t>
  </si>
  <si>
    <t>ALIMENTO PARA ESCUELA DE CHARRERIA</t>
  </si>
  <si>
    <t>LIMPIEZA DE MINAS DE BASALTO</t>
  </si>
  <si>
    <t>CABALGATA</t>
  </si>
  <si>
    <t>FESTIVAL DEL SABOR</t>
  </si>
  <si>
    <t>FESTIVAL DEL PANADERO</t>
  </si>
  <si>
    <t>FESTIVAL DEL MARIACHI</t>
  </si>
  <si>
    <t>FESTIVAL DEL TACO</t>
  </si>
  <si>
    <t>FESTIVAL DEL CEMPASUCHIL</t>
  </si>
  <si>
    <t>CIERRE ANUAL DE LA ESCUELA DE CHARRERIA</t>
  </si>
  <si>
    <t>ARBOL NAVIDEÑO</t>
  </si>
  <si>
    <t>CHARRERIA</t>
  </si>
  <si>
    <t>MICTLAN</t>
  </si>
  <si>
    <t>ROSCA DE REYES</t>
  </si>
  <si>
    <t>FERIA DE LAS FLORES</t>
  </si>
  <si>
    <t>APOYO A LAS TRADICIONES</t>
  </si>
  <si>
    <t>CIENCIA, TECNOLOGÍA E INNOVACIÓN</t>
  </si>
  <si>
    <t>3.8.4</t>
  </si>
  <si>
    <t>INNOVACIÓN</t>
  </si>
  <si>
    <t>14_25</t>
  </si>
  <si>
    <t>039_25</t>
  </si>
  <si>
    <t>COORDINACIÓN GENERAL DE INTELIGENCIA E INNOVACIÓN SOCIAL</t>
  </si>
  <si>
    <t>INFRAESTRUCTURA TECNOLOGICA ENTREGADA</t>
  </si>
  <si>
    <t>DESPACHO DE LA COORDINACIÓN GENERAL DE I</t>
  </si>
  <si>
    <t>SOFTWARE CONTABLE</t>
  </si>
  <si>
    <t>ARRENDAMIENTO DE MOBILIARIO Y EQUIPO DE ADMINISTRACIÓN, EDUCACIONAL Y RECREATIVO</t>
  </si>
  <si>
    <t>INSTALACIÓN, REPARACIÓN Y MANTENIMIENTO DE EQUIPO DE CÓMPUTO Y TECNOLOGÍA DE LA INFORMACIÓN</t>
  </si>
  <si>
    <t>EQUIPO DE COMUNICACIÓN Y TELECOMUNICACIÓN</t>
  </si>
  <si>
    <t>SISTEMAS INFORMATICOS MODERNIZADOS RECIBIDOS</t>
  </si>
  <si>
    <t>LICENCIAS INFORMÁTICAS E INTELECTUALES</t>
  </si>
  <si>
    <t>SERVICIOS DE ACCESO DE INTERNET, REDES Y PROCESAMIENTO DE INFORMACIÓN</t>
  </si>
  <si>
    <t>2.6-01-25</t>
  </si>
  <si>
    <t>SUBSIDIO POLICÍA METROPOLITANA 2025 (APORTACIÓN ESTATAL)</t>
  </si>
  <si>
    <t>ESTÍMULOS</t>
  </si>
  <si>
    <t>COMISIONADOS POLICIA METROPOLITANA</t>
  </si>
  <si>
    <t>2.5-02-25</t>
  </si>
  <si>
    <t>FONDO DE APORTACIÓN AL FORTALECIMIENTO MUNICIPAL 2025 (FORTAMUN)</t>
  </si>
  <si>
    <t>SERVICIO DE UNIDADES MOVILES ARRENDADAS</t>
  </si>
  <si>
    <t>1.6-01-24</t>
  </si>
  <si>
    <t>PARTICIPACIONES ESTATALES 2024</t>
  </si>
  <si>
    <t>2.5-02-24</t>
  </si>
  <si>
    <t>FONDO DE APORTACIÓN AL FORTALECIMIENTO MUNICIPAL 2024 (FORTAMUN)</t>
  </si>
  <si>
    <t>1.5-01-24</t>
  </si>
  <si>
    <t>PARTICIPACIONES FEDERALES 2024</t>
  </si>
  <si>
    <t>1.5-01-25</t>
  </si>
  <si>
    <t>(ADDP) AMORTIZACIÓN DE LA DEUDA Y DISMINUCIÓN DE PASIVOS</t>
  </si>
  <si>
    <t>AMORTIZACIÓN DE LA DEUDA INTERNA CON INSTITUCIONES DE CRÉDITO</t>
  </si>
  <si>
    <t>DEUDA PUBLICA</t>
  </si>
  <si>
    <t>PARTICIPACIONES FEDERALES 2025</t>
  </si>
  <si>
    <t>INTERESES DE LA DEUDA INTERNA CON INSTITUCIONES  DE CRÉDITO</t>
  </si>
  <si>
    <t>DIETAS</t>
  </si>
  <si>
    <t>2.6-05-24</t>
  </si>
  <si>
    <t>PROGRAMA ESTRATEGIA ALE 2024 (APORTACIÓN ESTATAL)</t>
  </si>
  <si>
    <t>2.6-01-24</t>
  </si>
  <si>
    <t>SUBSIDIO POLICÍA METROPOLITANA 2024 (APORTACIÓN ESTATAL)</t>
  </si>
  <si>
    <t>2.5-06-24</t>
  </si>
  <si>
    <t>REGULARIZACIÓN DE VEHICULOS USADOS DE PROCEDENCIA EXTRANJERA 2023 (APORTACIÓN FEDERAL)</t>
  </si>
  <si>
    <t>2.5-01-24</t>
  </si>
  <si>
    <t>FONDO DE APORTACIÓN A LA INFRAESTRUCTURA SOCIAL MUNICIPAL 2024 (FAISM-DF)</t>
  </si>
  <si>
    <t>1.5-03-25</t>
  </si>
  <si>
    <t>PRODDER 2025 (APORTACIÓN MUNICIPAL)</t>
  </si>
  <si>
    <t>2.5-03-25</t>
  </si>
  <si>
    <t>PRODDER 2025 (APORTACIÓN FEDERAL)</t>
  </si>
  <si>
    <t>2.5-01-25</t>
  </si>
  <si>
    <t>FONDO DE APORTACIÓN A LA INFRAESTRUCTURA SOCIAL MUNICIPAL 2025 (FAISMUN)</t>
  </si>
  <si>
    <t>INTERESES FAISMUN</t>
  </si>
  <si>
    <t>Disponible</t>
  </si>
  <si>
    <t>Transferencia</t>
  </si>
  <si>
    <t>Reducción</t>
  </si>
  <si>
    <t>Nuevo Importe Ajustado</t>
  </si>
  <si>
    <t>Nuevo Disponible</t>
  </si>
  <si>
    <t>Comentarios</t>
  </si>
  <si>
    <t>049_25</t>
  </si>
  <si>
    <t>DIRECCIÓN TÉCNICA JURÍDICA</t>
  </si>
  <si>
    <t>2.6-06-25</t>
  </si>
  <si>
    <t xml:space="preserve">BARRIOS DE PAZ 2025 (APORTACIÓN ESTATAL) </t>
  </si>
  <si>
    <t>CREATHI</t>
  </si>
  <si>
    <t>va a utilizar 2,500,000.00</t>
  </si>
  <si>
    <t xml:space="preserve">quieren ampliación </t>
  </si>
  <si>
    <t>Reintegro FONDEN</t>
  </si>
  <si>
    <t>EDUCANDO PARA LA IGUALDAD</t>
  </si>
  <si>
    <t>DESPACHO DE LA COORDINACIÓN GENERAL DE CERCANÍA Y CORRESPONSABILIDAD SOCIAL</t>
  </si>
  <si>
    <t>048_25</t>
  </si>
  <si>
    <t>Quieren 3,800,000.00 más para dendum de areas verdes</t>
  </si>
  <si>
    <t>Transferencia entre partidas CGPE/LSR 372/2025</t>
  </si>
  <si>
    <t>2.6-05-25</t>
  </si>
  <si>
    <t>ESTRATEGIA ALE 2025 (APORTACIÓN ESTATAL)</t>
  </si>
  <si>
    <t>ESTRATEGIA ALE 2025</t>
  </si>
  <si>
    <t>ES DEL GASTO QUE SOLICITARON PARA EL 13/08/2025</t>
  </si>
  <si>
    <t>Incremento de consumo mensual del J14 de CFE. Oficio DA/277/2025</t>
  </si>
  <si>
    <t>Transferencia para el Chatbot de whatsapp</t>
  </si>
  <si>
    <t>Laudo del oficio OMA-DA-DTJ-0183-2025</t>
  </si>
  <si>
    <t>FIESTAS DE OCTUBRE</t>
  </si>
  <si>
    <t>Patrocinio para Fiestas de Octubre 2025</t>
  </si>
  <si>
    <t>Desastres Naturales</t>
  </si>
  <si>
    <t>Equipamiento para el C5 cambiarlos a innovación</t>
  </si>
  <si>
    <t>1.1-04-25</t>
  </si>
  <si>
    <t>RECURSOS FISCALES (RESERVAS TERRITORIALES) 2025</t>
  </si>
  <si>
    <t>CENTROS ADMINISTRATIVOS</t>
  </si>
  <si>
    <t>CAT (Chapala)</t>
  </si>
  <si>
    <t>X</t>
  </si>
  <si>
    <t>CONTRADERECHOS</t>
  </si>
  <si>
    <t>Contraderecho del oficio DPF/1039/2023</t>
  </si>
  <si>
    <t>CLAVE</t>
  </si>
  <si>
    <t>Cat Chapala</t>
  </si>
  <si>
    <t>Incremento para oficinas administrativas</t>
  </si>
  <si>
    <t>Oficio CGPE/LSR-372/2025</t>
  </si>
  <si>
    <t>Oficio CGIIS/147/2025</t>
  </si>
  <si>
    <t>Oficio: DPCB-TZ/JA/3165/2025</t>
  </si>
  <si>
    <t>OTROS CONCEPTOS</t>
  </si>
  <si>
    <t>Patrocinio</t>
  </si>
  <si>
    <t>Nuevo Destino</t>
  </si>
  <si>
    <t>Etiquetas de fila</t>
  </si>
  <si>
    <t>(en blanco)</t>
  </si>
  <si>
    <t>Total general</t>
  </si>
  <si>
    <t>Suma de Importe Ajustado</t>
  </si>
  <si>
    <t>Suma de Nuevo Importe Ajustado</t>
  </si>
  <si>
    <t>Suma de Nuevo Disponible</t>
  </si>
  <si>
    <t>Suma de Ampliación2</t>
  </si>
  <si>
    <t>Suma de Reducción</t>
  </si>
  <si>
    <t>botas</t>
  </si>
  <si>
    <t>Suma de Transferencia</t>
  </si>
  <si>
    <t>C5 Y SOFWARE CATASTRO</t>
  </si>
  <si>
    <t>REVISAR CON OMA</t>
  </si>
  <si>
    <t>BOTAS</t>
  </si>
  <si>
    <t>MULTIANUAL DE POZOS</t>
  </si>
  <si>
    <t>FUENTE DE FINANCIAMIENTO</t>
  </si>
  <si>
    <t>3RA MODIFICACIÓN</t>
  </si>
  <si>
    <t>Total</t>
  </si>
  <si>
    <t>PROGRAMA Y PROYECTO</t>
  </si>
  <si>
    <t>TIPO DE GASTO</t>
  </si>
  <si>
    <t>CAPITULO 6000</t>
  </si>
  <si>
    <t>CAPITULO 9000</t>
  </si>
  <si>
    <t>FINALIDAD - FUNCIÓN - SUBFUNCIÓN</t>
  </si>
  <si>
    <t>ESTADO DEL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</si>
</sst>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5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4" fontId="0" fillId="0" borderId="0" xfId="0" applyNumberFormat="1"/>
    <xf numFmtId="0" fontId="2" fillId="0" borderId="0" xfId="0" applyFont="1"/>
    <xf numFmtId="0" fontId="2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2" fillId="6" borderId="0" xfId="0" applyFont="1" applyFill="1" applyAlignment="1">
      <alignment horizontal="center"/>
    </xf>
    <xf numFmtId="0" fontId="0" fillId="7" borderId="0" xfId="0" applyFill="1"/>
    <xf numFmtId="4" fontId="0" fillId="7" borderId="0" xfId="0" applyNumberFormat="1" applyFill="1"/>
    <xf numFmtId="0" fontId="2" fillId="8" borderId="0" xfId="0" applyFont="1" applyFill="1"/>
    <xf numFmtId="4" fontId="0" fillId="9" borderId="0" xfId="0" applyNumberFormat="1" applyFill="1"/>
    <xf numFmtId="0" fontId="0" fillId="9" borderId="0" xfId="0" applyFill="1"/>
    <xf numFmtId="0" fontId="0" fillId="3" borderId="0" xfId="0" applyFill="1"/>
    <xf numFmtId="4" fontId="0" fillId="3" borderId="0" xfId="0" applyNumberFormat="1" applyFill="1"/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2" applyFont="1"/>
    <xf numFmtId="0" fontId="0" fillId="10" borderId="0" xfId="0" applyFill="1"/>
    <xf numFmtId="43" fontId="2" fillId="3" borderId="0" xfId="2" applyFont="1" applyFill="1" applyAlignment="1">
      <alignment horizontal="center"/>
    </xf>
    <xf numFmtId="43" fontId="2" fillId="2" borderId="0" xfId="2" applyFont="1" applyFill="1" applyAlignment="1">
      <alignment horizontal="center"/>
    </xf>
    <xf numFmtId="0" fontId="0" fillId="0" borderId="0" xfId="0" pivotButton="1" applyAlignment="1">
      <alignment vertical="center" wrapText="1"/>
    </xf>
    <xf numFmtId="0" fontId="0" fillId="0" borderId="0" xfId="0" applyAlignment="1">
      <alignment vertical="center" wrapText="1"/>
    </xf>
    <xf numFmtId="43" fontId="2" fillId="0" borderId="0" xfId="2" applyFont="1"/>
    <xf numFmtId="43" fontId="2" fillId="11" borderId="0" xfId="2" applyFont="1" applyFill="1"/>
    <xf numFmtId="0" fontId="0" fillId="12" borderId="0" xfId="0" applyFill="1"/>
    <xf numFmtId="4" fontId="0" fillId="12" borderId="0" xfId="0" applyNumberFormat="1" applyFill="1"/>
    <xf numFmtId="4" fontId="0" fillId="3" borderId="0" xfId="2" applyNumberFormat="1" applyFont="1" applyFill="1"/>
    <xf numFmtId="4" fontId="0" fillId="0" borderId="0" xfId="2" applyNumberFormat="1" applyFont="1"/>
    <xf numFmtId="4" fontId="0" fillId="9" borderId="0" xfId="2" applyNumberFormat="1" applyFont="1" applyFill="1"/>
    <xf numFmtId="4" fontId="0" fillId="12" borderId="0" xfId="2" applyNumberFormat="1" applyFont="1" applyFill="1"/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4" fillId="0" borderId="0" xfId="0" pivotButton="1" applyFont="1"/>
    <xf numFmtId="0" fontId="0" fillId="0" borderId="0" xfId="0" pivotButton="1" applyAlignment="1">
      <alignment horizontal="center"/>
    </xf>
    <xf numFmtId="0" fontId="4" fillId="0" borderId="0" xfId="0" applyFont="1"/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vertical="center"/>
    </xf>
    <xf numFmtId="0" fontId="0" fillId="0" borderId="0" xfId="0" pivotButton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0" xfId="0" pivotButton="1" applyAlignment="1">
      <alignment horizontal="center" vertical="center" wrapText="1"/>
    </xf>
    <xf numFmtId="4" fontId="0" fillId="0" borderId="1" xfId="0" applyNumberFormat="1" applyBorder="1" applyAlignment="1">
      <alignment vertical="center"/>
    </xf>
    <xf numFmtId="4" fontId="0" fillId="0" borderId="2" xfId="0" applyNumberFormat="1" applyBorder="1" applyAlignment="1">
      <alignment vertical="center"/>
    </xf>
    <xf numFmtId="0" fontId="4" fillId="0" borderId="0" xfId="0" pivotButton="1" applyFont="1" applyAlignment="1">
      <alignment horizontal="center"/>
    </xf>
    <xf numFmtId="0" fontId="0" fillId="0" borderId="0" xfId="0" applyAlignment="1">
      <alignment horizontal="left" indent="3"/>
    </xf>
    <xf numFmtId="0" fontId="3" fillId="13" borderId="0" xfId="0" applyFont="1" applyFill="1"/>
    <xf numFmtId="0" fontId="3" fillId="13" borderId="0" xfId="0" applyFont="1" applyFill="1" applyAlignment="1">
      <alignment horizontal="left"/>
    </xf>
    <xf numFmtId="0" fontId="0" fillId="0" borderId="0" xfId="0" applyAlignment="1">
      <alignment horizontal="left" indent="4"/>
    </xf>
  </cellXfs>
  <cellStyles count="3">
    <cellStyle name="Millares" xfId="2" builtinId="3"/>
    <cellStyle name="Normal" xfId="0" builtinId="0"/>
    <cellStyle name="Normal 2" xfId="1" xr:uid="{4F6C4267-C64D-462E-B0AA-07EDBB2835AF}"/>
  </cellStyles>
  <dxfs count="75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left"/>
    </dxf>
    <dxf>
      <alignment wrapText="0"/>
    </dxf>
    <dxf>
      <alignment horizontal="center"/>
    </dxf>
    <dxf>
      <alignment horizontal="center"/>
    </dxf>
    <dxf>
      <font>
        <color theme="5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horizontal="center"/>
    </dxf>
    <dxf>
      <alignment wrapText="1"/>
    </dxf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alignment vertical="center"/>
    </dxf>
    <dxf>
      <alignment vertical="center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wrapText="1"/>
    </dxf>
    <dxf>
      <alignment wrapText="1"/>
    </dxf>
    <dxf>
      <alignment vertical="center"/>
    </dxf>
    <dxf>
      <alignment horizontal="center"/>
    </dxf>
    <dxf>
      <font>
        <color theme="5"/>
      </font>
    </dxf>
    <dxf>
      <font>
        <color theme="5"/>
      </font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horizontal="center"/>
    </dxf>
    <dxf>
      <alignment horizontal="center"/>
    </dxf>
    <dxf>
      <font>
        <color theme="5"/>
      </font>
    </dxf>
    <dxf>
      <alignment horizontal="center"/>
    </dxf>
    <dxf>
      <alignment horizontal="center"/>
    </dxf>
    <dxf>
      <alignment horizontal="center"/>
    </dxf>
    <dxf>
      <alignment wrapText="1"/>
    </dxf>
    <dxf>
      <alignment vertical="center"/>
    </dxf>
    <dxf>
      <alignment vertical="center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IZABETH RODRIGUEZ RUBIO - PC-1074" refreshedDate="45884.622441203705" createdVersion="8" refreshedVersion="8" minRefreshableVersion="3" recordCount="548" xr:uid="{99952943-69F9-43EF-BA35-1834312C357D}">
  <cacheSource type="worksheet">
    <worksheetSource ref="A1:AT1048576" sheet="Base General"/>
  </cacheSource>
  <cacheFields count="48">
    <cacheField name="Busqueda" numFmtId="0">
      <sharedItems containsBlank="1"/>
    </cacheField>
    <cacheField name="CLAVE" numFmtId="0">
      <sharedItems containsBlank="1"/>
    </cacheField>
    <cacheField name="Codigo Origen" numFmtId="0">
      <sharedItems containsBlank="1"/>
    </cacheField>
    <cacheField name="Origen (FF)" numFmtId="0">
      <sharedItems containsBlank="1" count="20">
        <s v="PARTICIPACIONES FEDERALES 2025"/>
        <s v="RECURSOS FISCALES 2025"/>
        <s v="FONDO DE APORTACIÓN AL FORTALECIMIENTO MUNICIPAL 2025 (FORTAMUN)"/>
        <s v="PARTICIPACIONES ESTATALES 2025"/>
        <s v="FONDO DE APORTACIÓN A LA INFRAESTRUCTURA SOCIAL MUNICIPAL 2025 (FAISMUN)"/>
        <s v="RECURSOS FISCALES (RESERVAS TERRITORIALES) 2025"/>
        <s v="SUBSIDIO POLICÍA METROPOLITANA 2025 (APORTACIÓN ESTATAL)"/>
        <s v="PRODDER 2025 (APORTACIÓN FEDERAL)"/>
        <s v="PRODDER 2025 (APORTACIÓN MUNICIPAL)"/>
        <s v="ESTRATEGIA ALE 2025 (APORTACIÓN ESTATAL)"/>
        <s v="BARRIOS DE PAZ 2025 (APORTACIÓN ESTATAL) "/>
        <s v="PRODDER 2024 (APORTACIÓN FEDERAL)"/>
        <s v="PARTICIPACIONES ESTATALES 2024"/>
        <s v="FONDO DE APORTACIÓN AL FORTALECIMIENTO MUNICIPAL 2024 (FORTAMUN)"/>
        <s v="PARTICIPACIONES FEDERALES 2024"/>
        <s v="PROGRAMA ESTRATEGIA ALE 2024 (APORTACIÓN ESTATAL)"/>
        <s v="SUBSIDIO POLICÍA METROPOLITANA 2024 (APORTACIÓN ESTATAL)"/>
        <s v="REGULARIZACIÓN DE VEHICULOS USADOS DE PROCEDENCIA EXTRANJERA 2023 (APORTACIÓN FEDERAL)"/>
        <s v="FONDO DE APORTACIÓN A LA INFRAESTRUCTURA SOCIAL MUNICIPAL 2024 (FAISM-DF)"/>
        <m/>
      </sharedItems>
    </cacheField>
    <cacheField name="Etiquetado" numFmtId="0">
      <sharedItems containsBlank="1"/>
    </cacheField>
    <cacheField name="Tipo Gasto Nombre" numFmtId="0">
      <sharedItems containsBlank="1"/>
    </cacheField>
    <cacheField name="Codigo Finalidad" numFmtId="0">
      <sharedItems containsString="0" containsBlank="1" containsNumber="1" containsInteger="1" minValue="1" maxValue="3"/>
    </cacheField>
    <cacheField name="Nombre finalidad" numFmtId="0">
      <sharedItems containsBlank="1"/>
    </cacheField>
    <cacheField name="Codigo Funcion" numFmtId="0">
      <sharedItems containsString="0" containsBlank="1" containsNumber="1" minValue="1.3" maxValue="3.8"/>
    </cacheField>
    <cacheField name="Nombre Funcion" numFmtId="0">
      <sharedItems containsBlank="1"/>
    </cacheField>
    <cacheField name="Codigo Subfuncion" numFmtId="0">
      <sharedItems containsBlank="1"/>
    </cacheField>
    <cacheField name="Nombre Subfuncion" numFmtId="0">
      <sharedItems containsBlank="1"/>
    </cacheField>
    <cacheField name="Codigo Clasifi. Prog" numFmtId="0">
      <sharedItems containsBlank="1"/>
    </cacheField>
    <cacheField name="Detalle Clasifi Prog" numFmtId="0">
      <sharedItems containsBlank="1"/>
    </cacheField>
    <cacheField name="Cod. Dependencia" numFmtId="0">
      <sharedItems containsBlank="1"/>
    </cacheField>
    <cacheField name="Dependencia" numFmtId="0">
      <sharedItems containsBlank="1"/>
    </cacheField>
    <cacheField name="Codigo Programa" numFmtId="0">
      <sharedItems containsString="0" containsBlank="1" containsNumber="1" containsInteger="1" minValue="0" maxValue="7"/>
    </cacheField>
    <cacheField name="Nombre programa" numFmtId="0">
      <sharedItems containsBlank="1"/>
    </cacheField>
    <cacheField name="Codigo Proyecto" numFmtId="0">
      <sharedItems containsString="0" containsBlank="1" containsNumber="1" containsInteger="1" minValue="1" maxValue="65"/>
    </cacheField>
    <cacheField name="Proyecto" numFmtId="0">
      <sharedItems containsBlank="1"/>
    </cacheField>
    <cacheField name="Cod. Unidad Ejectura" numFmtId="0">
      <sharedItems containsBlank="1"/>
    </cacheField>
    <cacheField name="Centro costos" numFmtId="0">
      <sharedItems containsBlank="1"/>
    </cacheField>
    <cacheField name="Capitulo codigo" numFmtId="0">
      <sharedItems containsString="0" containsBlank="1" containsNumber="1" containsInteger="1" minValue="1000" maxValue="9000" count="8">
        <n v="1000"/>
        <n v="3000"/>
        <n v="6000"/>
        <n v="5000"/>
        <n v="4000"/>
        <n v="2000"/>
        <n v="9000"/>
        <m/>
      </sharedItems>
    </cacheField>
    <cacheField name="Capitulo nombre" numFmtId="0">
      <sharedItems containsBlank="1"/>
    </cacheField>
    <cacheField name="Partida" numFmtId="0">
      <sharedItems containsString="0" containsBlank="1" containsNumber="1" containsInteger="1" minValue="1111" maxValue="9211"/>
    </cacheField>
    <cacheField name="Descripción" numFmtId="0">
      <sharedItems containsBlank="1"/>
    </cacheField>
    <cacheField name="Codigo Destino" numFmtId="0">
      <sharedItems containsBlank="1" containsMixedTypes="1" containsNumber="1" containsInteger="1" minValue="0" maxValue="63"/>
    </cacheField>
    <cacheField name="Concepto Destino" numFmtId="0">
      <sharedItems containsBlank="1"/>
    </cacheField>
    <cacheField name="Importe Ajustado" numFmtId="0">
      <sharedItems containsString="0" containsBlank="1" containsNumber="1" minValue="0" maxValue="2289760447.5900002"/>
    </cacheField>
    <cacheField name="Presupuestado" numFmtId="0">
      <sharedItems containsString="0" containsBlank="1" containsNumber="1" minValue="0" maxValue="669497019"/>
    </cacheField>
    <cacheField name="Pre-Comprometido" numFmtId="0">
      <sharedItems containsString="0" containsBlank="1" containsNumber="1" minValue="0" maxValue="391579341.48000002"/>
    </cacheField>
    <cacheField name="Comprometido" numFmtId="0">
      <sharedItems containsString="0" containsBlank="1" containsNumber="1" minValue="0" maxValue="391579341.48000002"/>
    </cacheField>
    <cacheField name="Devengado" numFmtId="0">
      <sharedItems containsString="0" containsBlank="1" containsNumber="1" minValue="0" maxValue="391579341.48000002"/>
    </cacheField>
    <cacheField name="Ejercido" numFmtId="0">
      <sharedItems containsString="0" containsBlank="1" containsNumber="1" minValue="0" maxValue="391566511.22000003"/>
    </cacheField>
    <cacheField name="Pagado" numFmtId="0">
      <sharedItems containsString="0" containsBlank="1" containsNumber="1" minValue="0" maxValue="391566511.22000003"/>
    </cacheField>
    <cacheField name="Disponible/Subejercicio" numFmtId="0">
      <sharedItems containsString="0" containsBlank="1" containsNumber="1" minValue="0" maxValue="277169490.98000002"/>
    </cacheField>
    <cacheField name="Ampliación" numFmtId="0">
      <sharedItems containsString="0" containsBlank="1" containsNumber="1" minValue="0" maxValue="63800000"/>
    </cacheField>
    <cacheField name="Ampliación por transferencia" numFmtId="0">
      <sharedItems containsString="0" containsBlank="1" containsNumber="1" minValue="0" maxValue="200000000"/>
    </cacheField>
    <cacheField name="Disminución" numFmtId="0">
      <sharedItems containsString="0" containsBlank="1" containsNumber="1" containsInteger="1" minValue="-17800000" maxValue="0"/>
    </cacheField>
    <cacheField name="Disminución por transferencia" numFmtId="0">
      <sharedItems containsString="0" containsBlank="1" containsNumber="1" minValue="-17800000" maxValue="106332686.77"/>
    </cacheField>
    <cacheField name="Ajuste por" numFmtId="0">
      <sharedItems containsString="0" containsBlank="1" containsNumber="1" minValue="-106332686.77" maxValue="200000000"/>
    </cacheField>
    <cacheField name="Transferencia" numFmtId="43">
      <sharedItems containsString="0" containsBlank="1" containsNumber="1" minValue="-4000000" maxValue="4136063.8555046916"/>
    </cacheField>
    <cacheField name="Ampliación2" numFmtId="43">
      <sharedItems containsString="0" containsBlank="1" containsNumber="1" minValue="0" maxValue="45000000"/>
    </cacheField>
    <cacheField name="Reducción" numFmtId="43">
      <sharedItems containsString="0" containsBlank="1" containsNumber="1" minValue="0" maxValue="19160440"/>
    </cacheField>
    <cacheField name="Nuevo Importe Ajustado" numFmtId="43">
      <sharedItems containsString="0" containsBlank="1" containsNumber="1" minValue="0" maxValue="667034033.76999998"/>
    </cacheField>
    <cacheField name="Nuevo Disponible" numFmtId="0">
      <sharedItems containsString="0" containsBlank="1" containsNumber="1" minValue="0" maxValue="275454692.28999996"/>
    </cacheField>
    <cacheField name="Comentarios" numFmtId="0">
      <sharedItems containsBlank="1"/>
    </cacheField>
    <cacheField name="Nuevo Destin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PABLO ROSALES RODRIGUEZ - PC-0543" refreshedDate="45884.69716087963" createdVersion="8" refreshedVersion="8" minRefreshableVersion="3" recordCount="534" xr:uid="{ABBE3072-DB6A-4581-82B4-CA90F82B2ACB}">
  <cacheSource type="worksheet">
    <worksheetSource ref="A1:AR535" sheet="Base General"/>
  </cacheSource>
  <cacheFields count="44">
    <cacheField name="Codigo Origen" numFmtId="0">
      <sharedItems/>
    </cacheField>
    <cacheField name="Origen (FF)" numFmtId="0">
      <sharedItems count="19">
        <s v="PARTICIPACIONES FEDERALES 2025"/>
        <s v="RECURSOS FISCALES 2025"/>
        <s v="FONDO DE APORTACIÓN AL FORTALECIMIENTO MUNICIPAL 2025 (FORTAMUN)"/>
        <s v="PARTICIPACIONES ESTATALES 2025"/>
        <s v="FONDO DE APORTACIÓN A LA INFRAESTRUCTURA SOCIAL MUNICIPAL 2025 (FAISMUN)"/>
        <s v="RECURSOS FISCALES (RESERVAS TERRITORIALES) 2025"/>
        <s v="SUBSIDIO POLICÍA METROPOLITANA 2025 (APORTACIÓN ESTATAL)"/>
        <s v="PRODDER 2025 (APORTACIÓN FEDERAL)"/>
        <s v="PRODDER 2025 (APORTACIÓN MUNICIPAL)"/>
        <s v="ESTRATEGIA ALE 2025 (APORTACIÓN ESTATAL)"/>
        <s v="BARRIOS DE PAZ 2025 (APORTACIÓN ESTATAL) "/>
        <s v="PRODDER 2024 (APORTACIÓN FEDERAL)"/>
        <s v="PARTICIPACIONES ESTATALES 2024"/>
        <s v="FONDO DE APORTACIÓN AL FORTALECIMIENTO MUNICIPAL 2024 (FORTAMUN)"/>
        <s v="PARTICIPACIONES FEDERALES 2024"/>
        <s v="PROGRAMA ESTRATEGIA ALE 2024 (APORTACIÓN ESTATAL)"/>
        <s v="SUBSIDIO POLICÍA METROPOLITANA 2024 (APORTACIÓN ESTATAL)"/>
        <s v="REGULARIZACIÓN DE VEHICULOS USADOS DE PROCEDENCIA EXTRANJERA 2023 (APORTACIÓN FEDERAL)"/>
        <s v="FONDO DE APORTACIÓN A LA INFRAESTRUCTURA SOCIAL MUNICIPAL 2024 (FAISM-DF)"/>
      </sharedItems>
    </cacheField>
    <cacheField name="Etiquetado" numFmtId="0">
      <sharedItems containsBlank="1"/>
    </cacheField>
    <cacheField name="Tipo Gasto Nombre" numFmtId="0">
      <sharedItems count="3">
        <s v="(GCORR) GASTO CORRIENTE"/>
        <s v="(GCAP) GASTO CAPITAL"/>
        <s v="(ADDP) AMORTIZACIÓN DE LA DEUDA Y DISMINUCIÓN DE PASIVOS"/>
      </sharedItems>
    </cacheField>
    <cacheField name="Codigo Finalidad" numFmtId="0">
      <sharedItems containsSemiMixedTypes="0" containsString="0" containsNumber="1" containsInteger="1" minValue="1" maxValue="3"/>
    </cacheField>
    <cacheField name="Nombre finalidad" numFmtId="0">
      <sharedItems count="3">
        <s v="GOBIERNO"/>
        <s v="DESARROLLO SOCIAL"/>
        <s v="DESARROLLO ECONÓMICO"/>
      </sharedItems>
    </cacheField>
    <cacheField name="Codigo Funcion" numFmtId="0">
      <sharedItems containsSemiMixedTypes="0" containsString="0" containsNumber="1" minValue="1.3" maxValue="3.8"/>
    </cacheField>
    <cacheField name="Nombre Funcion" numFmtId="0">
      <sharedItems count="13">
        <s v="COORDINACIÓN DE LA POLÍTICA DE GOBIERNO"/>
        <s v="VIVIENDA Y SERVICIOS A LA COMUNIDAD"/>
        <s v="PROTECCIÓN AMBIENTAL"/>
        <s v="ASUNTOS DE ORDEN PÚBLICO Y DE SEGURIDAD INTERIOR"/>
        <s v="PROTECCIÓN SOCIAL"/>
        <s v="CIENCIA, TECNOLOGÍA E INNOVACIÓN"/>
        <s v="OTROS ASUNTOS SOCIALES"/>
        <s v="ASUNTOS ECONÓMICOS, COMERCIALES Y LABORALES EN GENERAL"/>
        <s v="SALUD"/>
        <s v="RECREACIÓN, CULTURA Y OTRAS MANIFESTACIONES SOCIALES"/>
        <s v="EDUCACIÓN"/>
        <s v="AGROPECUARIA, SILVICULTURA, PESCA Y CAZA"/>
        <s v="TURISMO"/>
      </sharedItems>
    </cacheField>
    <cacheField name="Codigo Subfuncion" numFmtId="0">
      <sharedItems/>
    </cacheField>
    <cacheField name="Nombre Subfuncion" numFmtId="0">
      <sharedItems count="20">
        <s v="FUNCIÓN PÚBLICA"/>
        <s v="DESARROLLO REGIONAL"/>
        <s v="ORDENACIÓN DE DESECHOS"/>
        <s v="POLICÍA"/>
        <s v="ALUMBRADO PÚBLICO"/>
        <s v="FAMILIA E HIJOS"/>
        <s v="INNOVACIÓN"/>
        <s v="OTROS ASUNTOS SOCIALES"/>
        <s v="ASUNTOS ECONÓMICOS Y COMERCIALES EN GENERAL"/>
        <s v="PRESTACIÓN DE SERVICIOS DE SALUD A LA COMUNIDAD"/>
        <s v="DEPORTE Y RECREACIÓN"/>
        <s v="OTROS GRUPOS VULNERABLES"/>
        <s v="EDUCACIÓN BÁSICA"/>
        <s v="AGROPECUARIA"/>
        <s v="PROTECCIÓN CIVIL"/>
        <s v="TURISMO"/>
        <s v="PROTECCIÓN DE LA DIVERSIDAD BIOLÓGICA Y DEL PAISAJE"/>
        <s v="CULTURA"/>
        <s v="ASUNTOS JURÍDICOS"/>
        <s v="OTROS ASUNTOS DE ORDEN PÚBLICO Y SEGURIDAD"/>
      </sharedItems>
    </cacheField>
    <cacheField name="Codigo Clasifi. Prog" numFmtId="0">
      <sharedItems/>
    </cacheField>
    <cacheField name="Detalle Clasifi Prog" numFmtId="0">
      <sharedItems/>
    </cacheField>
    <cacheField name="Cod. Dependencia" numFmtId="0">
      <sharedItems/>
    </cacheField>
    <cacheField name="Dependencia" numFmtId="0">
      <sharedItems count="19">
        <s v="OFICIALÍA MAYOR ADMINISTRATIVA"/>
        <s v="COORDINACIÓN GENERAL DE GESTIÓN DEL TERRITORIO Y OBRAS PÚBLICAS"/>
        <s v="COORDINACIÓN GENERAL DE FORTALECIMIENTO A LOS SERVICIOS PÚBLICOS MUNICIPALES"/>
        <s v="SECRETARÍA GENERAL DEL AYUNTAMIENTO"/>
        <s v="TESORERÍA MUNICIPAL"/>
        <s v="SISTEMA INTEGRAL PARA EL DESARROLLO DE LA FAMILIA  (DIF)"/>
        <s v="COORDINACIÓN GENERAL DE INTELIGENCIA E INNOVACIÓN SOCIAL"/>
        <s v="COORDINACIÓN GENERAL DE CERCANÍA Y CORRESPONSABILIDAD SOCIAL"/>
        <s v="COORDINACIÓN GENERAL DE POTENCIA ECONÓMICA"/>
        <s v="JEFATURA DE GABINETE"/>
        <s v="COORDINACIÓN GENERAL DE PREVENCIÓN Y SERVICIOS DE EMERGENCIA"/>
        <s v="CONSEJO MUNICIPAL DEL DEPORTE"/>
        <s v="CENTRO DE ESTIMULACIÓN PARA PERSONAS CON DISCAPACIDAD INTELECTUAL (CENDI)"/>
        <s v="PRESIDENCIA"/>
        <s v="COORDINACIÓN GENERAL DE TRAMITES Y SERVICIOS"/>
        <s v="INSTITUTO DE ALTERNATIVAS PARA LOS JÓVEN (INDAJO)"/>
        <s v="INSTITUTO MUNICIPAL DE LA MUJER TLAJOMULQUENSE"/>
        <s v="ORGANO INTERNO DE CONTROL"/>
        <s v="SINDICATURA MUNICIPAL"/>
      </sharedItems>
    </cacheField>
    <cacheField name="Codigo Programa" numFmtId="0">
      <sharedItems containsSemiMixedTypes="0" containsString="0" containsNumber="1" containsInteger="1" minValue="0" maxValue="7"/>
    </cacheField>
    <cacheField name="Nombre programa" numFmtId="0">
      <sharedItems count="8">
        <s v="GOBIERNO INTELIGENTE"/>
        <s v="GESTIÓN INTEGRAL DEL AGUA"/>
        <s v="INFRAESTRUCTURA Y SERVICIOS PÚBLICOS"/>
        <s v="SEGURIDAD CIUDADANA"/>
        <s v="CORRESPONSABILIDAD SOCIAL (TRANSVERSAL)"/>
        <s v="DESARROLLO ECONÓMICO Y EMPLEO"/>
        <s v="SOCIEDAD COHESIVA Y RESILENTE"/>
        <s v="CIUDAD SUSTENTABLE"/>
      </sharedItems>
    </cacheField>
    <cacheField name="Codigo Proyecto" numFmtId="0">
      <sharedItems containsSemiMixedTypes="0" containsString="0" containsNumber="1" containsInteger="1" minValue="1" maxValue="65"/>
    </cacheField>
    <cacheField name="Proyecto" numFmtId="0">
      <sharedItems count="60">
        <s v="SERVICIOS PERSONALES"/>
        <s v="INFRAESTRUCTURA HIDRÁULICA PARA EL SUMINISTRO DE AGUA"/>
        <s v="OBRAS MULTIANUALES"/>
        <s v="OBRAS DE INFRAESTRUCTURA MUNICIPAL"/>
        <s v="RECOLECCION DE RESIDUOS SOLIDOS URBANOS"/>
        <s v="SUMINISTRO DE AGUA"/>
        <s v="DESPLIEGUE OPERATIVO COMISARIA DE LA POLICIA"/>
        <s v="DESPACHO DE LA SECRETARÍA GENERAL"/>
        <s v="BIENES ADQUIRIDOS"/>
        <s v="DESPACHO DE LA TESORERÍA MUNICIPAL"/>
        <s v="SERVICIO DE MANTENIMIENTO DE ALUMBRADO PÚBLICO"/>
        <s v="SISTEMA INTEGRAL PARA EL DESARROLLO DE LA FAMILIA"/>
        <s v="SISTEMAS INFORMATICOS MODERNIZADOS RECIBIDOS"/>
        <s v="PRESUPUESTO PARTICIPATIVO"/>
        <s v="MEJORAMIENTO URBANO"/>
        <s v="CHAMBA PARA TODOS"/>
        <s v="PROGRAMA BECAS A SECUNDARIA"/>
        <s v="PROMOCIÓN ECONOMICA Y DE EMPLEO EN EL MUNICIPIO"/>
        <s v="PROYECTO DE PRESUPUESTO"/>
        <s v="SEGUIMIENTO A LA POLÍTICA PÚBLICA DE GOBIERNO E IMAGEN INSTITUCIONAL"/>
        <s v="SERVICIOS MÉDICOS DE CALIDAD"/>
        <s v="SERVICIO DE MANTENIMIENTO EN LOS ESPACIOS PÚBLICOS"/>
        <s v="ACTIVIDADES DEPORTIVAS Y RECREATIVAS EN EL MUNICIPIO"/>
        <s v="MODERNIZACION CATASTRAL"/>
        <s v="ATENCIÓN PARA PERSONAS CON DISCAPACIDAD INTELECTUAL"/>
        <s v="APOYO ECONÓMICO A PERSONAS FÍSICAS, ASOCIACIONES E INSTITUCIONES SIN FINES DE LUCRO"/>
        <s v="APOYO A LAS AGENCIAS Y DELEGACIONES DEL MUNICIPIO"/>
        <s v="ATENCIÓN DE TRAMITES Y SERVICIOS DEL GOBIERNO MUNICIPAL"/>
        <s v="APOYO A INSTITUCIONES EDUCATIVAS"/>
        <s v="PROGRAMAS Y ACCIONES CULTURALES, RECREATIVOS Y DEPORTIVAS"/>
        <s v="DESARROLLO RURAL Y AGRICOLA EN EL MUNICIPIO"/>
        <s v="DESPLIEGUE OPERATIVO PROTECCIÓN CIVIL Y SERVICIOS MEDICOS"/>
        <s v="ATENCION A MUJERES DEL MUNICIPIO"/>
        <s v="INFRAESTRUCTURA TECNOLOGICA ENTREGADA"/>
        <s v="EQUIPAMIENTO"/>
        <s v="ATENCIÓN A EVENTOS DEL GOBIERNO MUNICIPAL  Y AGENDA GUBERNAMENTAL"/>
        <s v="PROCESOS ESTADISTICOS DEL MUNICIPIO"/>
        <s v="PROMOCIÓN CULTURAL Y APOYO A LAS TRADICIONES"/>
        <s v="RENTA TU CASA"/>
        <s v="ADMINISTRACIÓN CENTRAL DE PROTECCIÓN CIVIL Y BOMBEROS"/>
        <s v="FOEDEN"/>
        <s v="CONTROL DE FELINOS, CANINOS Y VIDA SILVESTRE EN EL MUNICIPIO"/>
        <s v="CONTROL, VIGILANCIA Y SUPERVISIÓN DE LAS ACTIVIDADES,PROGRAMAS Y POLITICAS MUNICIPALES"/>
        <s v="PROGRAMAS CUIDADORAS"/>
        <s v="RECURSOS RECAUDADOS DE MANERA EFICIENTE PROGRAMADOS"/>
        <s v="COMUNICACIÓN ESTRATÉGICA DEL GOBIERNO"/>
        <s v="POLITICA CULTURAL DE TLAJOMULCO DE ZUÑIGA"/>
        <s v="CAPACITACIÓN"/>
        <s v="POLITICA AMBIENTAL DEL MUNICIPIO"/>
        <s v="PROGRAMA ABC Y REZAGO EDUCATIVO"/>
        <s v="DESPACHO DE LA COORDINACIÓN GENERAL DE CERCANÍA Y CORRESPONSABILIDAD SOCIAL"/>
        <s v="ADMINISTRACIÓN CENTRAL DE LA COORDINACIÓN GENERAL DE POTENCIA ECONÓMICA"/>
        <s v="SACRIFICIO DE BOVINOS Y PORCINOS EN EL RASTRO MUNICIPAL"/>
        <s v="EQUIPOS DE PROTECCIÓN  Y HERRAMIENTA MANUAL"/>
        <s v="DESPACHO DE LA COORDINACIÓN GENERAL DE TERRITORIO Y OBRAS PÚBLICAS"/>
        <s v="DEFENSORÍA LEGAL"/>
        <s v="SERVICIO DE UNIDADES MOVILES ARRENDADAS"/>
        <s v="RED DE BASES DEL MUNICIPIO"/>
        <s v="PROGRAMA ESCOLAR"/>
        <s v="DESPACHO DE LA COORDINACIÓN GENERAL DE PREVENCIÓN Y PROTECCIÓN CIUDADANA"/>
      </sharedItems>
    </cacheField>
    <cacheField name="Cod. Unidad Ejectura" numFmtId="0">
      <sharedItems/>
    </cacheField>
    <cacheField name="Centro costos" numFmtId="0">
      <sharedItems/>
    </cacheField>
    <cacheField name="Capitulo codigo" numFmtId="0">
      <sharedItems containsSemiMixedTypes="0" containsString="0" containsNumber="1" containsInteger="1" minValue="1000" maxValue="9000" count="7">
        <n v="1000"/>
        <n v="3000"/>
        <n v="6000"/>
        <n v="5000"/>
        <n v="4000"/>
        <n v="2000"/>
        <n v="9000"/>
      </sharedItems>
    </cacheField>
    <cacheField name="Capitulo nombre" numFmtId="0">
      <sharedItems count="7">
        <s v="SERVICIOS PERSONALES"/>
        <s v="SERVICIOS GENERALES"/>
        <s v="INVERSION PUBLICA"/>
        <s v="BIENES MUEBLES, INMUEBLES E INTANGIBLES"/>
        <s v="TRANSFERENCIAS, ASIGNACIONES, SUBSIDIOS Y OTRAS AYUDAS"/>
        <s v="MATERIALES Y SUMINISTROS"/>
        <s v="DEUDA PUBLICA"/>
      </sharedItems>
    </cacheField>
    <cacheField name="Partida" numFmtId="0">
      <sharedItems containsSemiMixedTypes="0" containsString="0" containsNumber="1" containsInteger="1" minValue="1111" maxValue="9211" count="146">
        <n v="1131"/>
        <n v="3571"/>
        <n v="6121"/>
        <n v="1322"/>
        <n v="3581"/>
        <n v="6151"/>
        <n v="3111"/>
        <n v="6131"/>
        <n v="5811"/>
        <n v="1432"/>
        <n v="3381"/>
        <n v="6321"/>
        <n v="1221"/>
        <n v="4211"/>
        <n v="5691"/>
        <n v="3421"/>
        <n v="3261"/>
        <n v="3251"/>
        <n v="3551"/>
        <n v="2611"/>
        <n v="3411"/>
        <n v="1591"/>
        <n v="3511"/>
        <n v="1411"/>
        <n v="4411"/>
        <n v="1711"/>
        <n v="4351"/>
        <n v="3321"/>
        <n v="9111"/>
        <n v="3361"/>
        <n v="3391"/>
        <n v="1421"/>
        <n v="1211"/>
        <n v="2421"/>
        <n v="3941"/>
        <n v="1111"/>
        <n v="1431"/>
        <n v="2491"/>
        <n v="9211"/>
        <n v="3821"/>
        <n v="5191"/>
        <n v="5311"/>
        <n v="4431"/>
        <n v="4251"/>
        <n v="4311"/>
        <n v="2911"/>
        <n v="3922"/>
        <n v="1321"/>
        <n v="5911"/>
        <n v="2831"/>
        <n v="2181"/>
        <n v="2111"/>
        <n v="3531"/>
        <n v="3311"/>
        <n v="2981"/>
        <n v="5671"/>
        <n v="2131"/>
        <n v="3331"/>
        <n v="5611"/>
        <n v="2141"/>
        <n v="5111"/>
        <n v="2721"/>
        <n v="3591"/>
        <n v="1521"/>
        <n v="4451"/>
        <n v="4481"/>
        <n v="2711"/>
        <n v="5321"/>
        <n v="2411"/>
        <n v="2961"/>
        <n v="2991"/>
        <n v="2531"/>
        <n v="2541"/>
        <n v="5641"/>
        <n v="2461"/>
        <n v="1341"/>
        <n v="2471"/>
        <n v="5211"/>
        <n v="3221"/>
        <n v="3942"/>
        <n v="3631"/>
        <n v="3841"/>
        <n v="3611"/>
        <n v="2561"/>
        <n v="5151"/>
        <n v="2161"/>
        <n v="3271"/>
        <n v="3921"/>
        <n v="3341"/>
        <n v="3651"/>
        <n v="3541"/>
        <n v="3371"/>
        <n v="2351"/>
        <n v="2521"/>
        <n v="2551"/>
        <n v="4421"/>
        <n v="5231"/>
        <n v="5781"/>
        <n v="5971"/>
        <n v="3171"/>
        <n v="1331"/>
        <n v="2211"/>
        <n v="3911"/>
        <n v="3291"/>
        <n v="3481"/>
        <n v="3141"/>
        <n v="5621"/>
        <n v="5651"/>
        <n v="2941"/>
        <n v="3961"/>
        <n v="3962"/>
        <n v="2921"/>
        <n v="3751"/>
        <n v="3791"/>
        <n v="3561"/>
        <n v="5121"/>
        <n v="3711"/>
        <n v="3761"/>
        <n v="3181"/>
        <n v="3521"/>
        <n v="1231"/>
        <n v="3661"/>
        <n v="2441"/>
        <n v="2451"/>
        <n v="2931"/>
        <n v="3441"/>
        <n v="3721"/>
        <n v="2171"/>
        <n v="3161"/>
        <n v="2221"/>
        <n v="2391"/>
        <n v="2481"/>
        <n v="4391"/>
        <n v="3231"/>
        <n v="2591"/>
        <n v="2231"/>
        <n v="2741"/>
        <n v="5661"/>
        <n v="2821"/>
        <n v="2511"/>
        <n v="1441"/>
        <n v="2121"/>
        <n v="2731"/>
        <n v="3351"/>
        <n v="3451"/>
        <n v="3461"/>
      </sharedItems>
    </cacheField>
    <cacheField name="Descripción" numFmtId="0">
      <sharedItems count="146">
        <s v="SUELDO BASE AL PERSONAL PERMANENTE"/>
        <s v="INSTALACIÓN, REPARACIÓN Y MANTENIMIENTO DE MAQUINARIA, OTROS EQUIPOS Y HERRAMIENTA"/>
        <s v="EDIFICACIÓN NO  HABITACIONAL"/>
        <s v="GRATIFICACIÓN DE FIN DE AÑO"/>
        <s v="SERVICIOS DE LIMPIEZA Y MANEJO DE DESECHOS"/>
        <s v="CONSTRUCCIÓN DE VÍAS DE COMUNICACIÓN"/>
        <s v="ENERGÍA ELÉCTRICA"/>
        <s v="CONSTRUCCIÓN DE OBRAS PARA EL ABASTECIMIENTO DE AGUA, PETRÓLEO, GAS, ELECTRICIDAD Y TELECOMUNICACIONES"/>
        <s v="TERRENOS"/>
        <s v="APORTACIONES AL SISTEMA DE RETIRO DE PENSIONES"/>
        <s v="SERVICIOS DE VIGILANCIA"/>
        <s v="EJECUCIÓN DE PROYECTOS PRODUCTIVOS NO INCLUIDOS EN CONCEPTOS ANTERIORES DE ESTE CAPÍTULO"/>
        <s v="SUELDOS BASE AL PERSONAL EVENTUAL"/>
        <s v="TRANSFERENCIAS OTORGADAS A ENTIDADES PARAESTATALES NO EMPRESARIALES Y NO FINANCIERAS"/>
        <s v="OTROS EQUIPOS"/>
        <s v="SERVICIOS DE COBRANZA, INVESTIGACIÓN CREDITICIA Y SIMILAR"/>
        <s v="ARRENDAMIENTO DE MAQUINARIA, OTROS EQUIPOS Y HERRAMIENTAS"/>
        <s v="ARRENDAMIENTO DE EQUIPO DE TRANSPORTE"/>
        <s v="REPARACIÓN Y MANTENIMIENTO DE EQUIPO DE TRANSPORTE"/>
        <s v="COMBUSTIBLES, LUBRICANTES Y ADITIVOS"/>
        <s v="SERVICIOS FINANCIEROS Y BANCARIOS"/>
        <s v="OTRAS PRESTACIONES SOCIALES Y ECONÓMICAS"/>
        <s v="CONSERVACIÓN Y MANTENIMIENTO MENOR DE INMUEBLES"/>
        <s v="CUOTAS AL IMSS POR ENFERMEDADES Y MATERNIDAD (Modalidad 38)"/>
        <s v="AYUDAS SOCIALES A PERSONAS"/>
        <s v="ESTÍMULOS"/>
        <s v="SUBSIDIOS PARA CUBRIR DIFERENCIALES DE TASAS DE PRECIOS"/>
        <s v="SERVICIOS DE DISEÑO, ARQUITECTURA, INGENIERÍA Y ACTIVIDADES RELACIONADAS"/>
        <s v="AMORTIZACIÓN DE LA DEUDA INTERNA CON INSTITUCIONES DE CRÉDITO"/>
        <s v="SERVICIOS DE APOYO ADMINISTRATIVO, FOTOCOPIADO E IMPRESIÓN"/>
        <s v="SERVICIOS PROFESIONALES, CIENTÍFICOS Y TÉCNICOS INTEGRALES"/>
        <s v="CUOTAS PARA LA VIVIENDA (IPEJAL 3%)"/>
        <s v="HONORARIOS ASIMILABLES A SALARIOS"/>
        <s v="CEMENTO Y PRODUCTOS DE CONCRETO"/>
        <s v="SENTENCIAS Y RESOLUCIONES POR AUTORIDAD COMPETENTE"/>
        <s v="DIETAS"/>
        <s v="APORTACIONES AL SISTEMA DE RETIRO SEDAR"/>
        <s v="OTROS MATERIALES Y ARTÍCULOS DE CONSTRUCCIÓN Y REPARACIÓN"/>
        <s v="INTERESES DE LA DEUDA INTERNA CON INSTITUCIONES  DE CRÉDITO"/>
        <s v="GASTOS DE ORDEN  SOCIAL Y CULTURAL"/>
        <s v="OTROS MOBILIARIOS Y EQUIPOS DE ADMINISTRACIÓN"/>
        <s v="EQUIPO MÉDICO Y DE LABORATORIO"/>
        <s v="AYUDAS SOCIALES A INSTITUCIONES DE ENSEÑANZA"/>
        <s v="TRANSFERENCIAS A FIDEICOMISOS DE ENTIDADES FEDERATIVAS Y MUNICIPIOS"/>
        <s v="SUBSIDIOS A LA PRODUCCIÓN"/>
        <s v="HERRAMIENTAS MENORES"/>
        <s v="IMPUESTOS Y DERECHOS"/>
        <s v="PRIMAS VACACIONALES"/>
        <s v="SOFTWARE"/>
        <s v="PRENDAS DE PROTECCIÓN PARA SEGURIDAD PÚBLICA Y NACIONAL"/>
        <s v="MATERIALES PARA EL REGISTRO E IDENTIFICACIÓN DE BIENES Y PERSONAS"/>
        <s v="MATERIALES, ÚTILES Y EQUIPOS MENORES DE OFICINA"/>
        <s v="INSTALACIÓN, REPARACIÓN Y MANTENIMIENTO DE EQUIPO DE CÓMPUTO Y TECNOLOGÍA DE LA INFORMACIÓN"/>
        <s v="SERVICIOS LEGALES, DE CONTABILIDAD, AUDITORÍA Y RELACIONADOS"/>
        <s v="REFACCIONES Y ACCESORIOS MENORES DE MAQUINARIA Y OTROS EQUIPOS"/>
        <s v="HERRAMIENTAS Y MÁQUINAS-HERRAMIENTA"/>
        <s v="MATERIAL ESTADÍSTICO Y GEOGRÁFICO"/>
        <s v="SERVICIOS DE CONSULTORÍA ADMINISTRATIVA, PROCESOS, TÉCNICA Y EN TECNOLOGÍAS DE LA INFORMACIÓN"/>
        <s v="MAQUINARIA Y EQUIPO AGROPECUARIO"/>
        <s v="MATERIALES, ÚTILES Y EQUIPOS MENORES DE TECNOLOGÍAS DE LA INFORMACIÓN Y COMUNICACIONES"/>
        <s v="MUEBLES DE OFICINA Y ESTANTERÍA"/>
        <s v="PRENDAS DE SEGURIDAD Y PROTECCIÓN PERSONAL"/>
        <s v="SERVICIOS DE JARDINERÍA Y FUMIGACIÓN"/>
        <s v="INDEMNIZACIONES"/>
        <s v="AYUDAS SOCIALES A INSTITUCIONES SIN FINES DE LUCRO"/>
        <s v="AYUDAS POR DESASTRES NATURALES Y OTROS SINIESTROS"/>
        <s v="VESTUARIO Y UNIFORMES"/>
        <s v="INSTRUMENTAL MÉDICO Y DE LABORATORIO"/>
        <s v="PRODUCTOS MINERALES NO METÁLICOS"/>
        <s v="REFACCIONES Y ACCESORIOS MENORES DE EQUIPO DE TRANSPORTE"/>
        <s v="HERRAMIENTAS, REFACCIONES Y ACCESORIOS MENORES"/>
        <s v="MEDICINAS Y PRODUCTOS FARMACÉUTICOS"/>
        <s v="MATERIALES, ACCESORIOS Y SUMINISTROS MÉDICOS"/>
        <s v="SISTEMAS DE AIRE ACONDICIONADO, CALEFACCIÓN Y DE REFRIGERACIÓN INDUSTRIAL Y COMERCIAL"/>
        <s v="MATERIAL ELÉCTRICO Y ELECTRÓNICO"/>
        <s v="COMPENSACIONES"/>
        <s v="ARTÍCULOS METÁLICOS PARA LA CONSTRUCCIÓN"/>
        <s v="EQUIPOS Y APARATOS AUDIOVISUALES"/>
        <s v="ARRENDAMIENTO DE EDIFICIOS"/>
        <s v="DIVERSAS DEVOLUCIONES"/>
        <s v="SERVICIOS DE CREATIVIDAD, PREPRODUCCIÓN Y PRODUCCIÓN DE PUBLICIDAD, EXCEPTO INTERNET"/>
        <s v="EXPOSICIONES"/>
        <s v="DIFUSIÓN POR RADIO, TELEVISIÓN Y OTROS MEDIOS DE MENSAJES SOBRE PROGRAMAS Y ACTIVIDADES GUBERNAMENTALES"/>
        <s v="FIBRAS SINTÉTICAS, HULES PLÁSTICOS Y DERIVADOS"/>
        <s v="EQUIPO DE CÓMPUTO DE TECNOLOGÍAS DE LA INFORMACIÓN"/>
        <s v="MATERIAL DE LIMPIEZA"/>
        <s v="ARRENDAMIENTO DE ACTIVOS INTANGIBLES"/>
        <s v="Reintegro de Remanentes de Recursos Federales y Estatales"/>
        <s v="SERVICIOS DE CAPACITACIÓN"/>
        <s v="SERVICIOS DE LA INDUSTRIA FÍLMICA, DEL SONIDO Y DEL VIDEO"/>
        <s v="INSTALACIÓN, REPARACIÓN Y MANTENIMIENTO DE EQUIPO E INSTRUMENTAL MÉDICO Y DE LABORATORIO"/>
        <s v="SERVICIOS DE PROTECCIÓN Y SEGURIDAD"/>
        <s v="PRODUCTOS QUÍMICOS, FARMACÉUTICOS Y DE LABORATORIO ADQUIRIDOS COMO MATERIA PRIMA"/>
        <s v="FERTILIZANTES, PESTICIDAS Y OTROS AGROQUÍMICOS"/>
        <s v="MATERIALES, ACCESORIOS Y SUMINISTROS DE LABORATORIO"/>
        <s v="BECAS Y OTRAS AYUDAS PARA PROGRAMAS DE CAPACITACIÓN"/>
        <s v="CÁMARAS FOTOGRÁFICAS Y DE VIDEO"/>
        <s v="ÁRBOLES Y PLANTAS"/>
        <s v="LICENCIAS INFORMÁTICAS E INTELECTUALES"/>
        <s v="SERVICIOS DE ACCESO DE INTERNET, REDES Y PROCESAMIENTO DE INFORMACIÓN"/>
        <s v="HORAS EXTRAORDINARIAS"/>
        <s v="PRODUCTOS ALIMENTICIOS PARA PERSONAS"/>
        <s v="SERVICIOS FUNERARIOS Y DE CEMENTERIOS"/>
        <s v="OTROS ARRENDAMIENTOS"/>
        <s v="COMISIONES POR VENTAS"/>
        <s v="TELEFONÍA TRADICIONAL"/>
        <s v="MAQUINARIA Y EQUIPO INDUSTRIAL"/>
        <s v="EQUIPO DE COMUNICACIÓN Y TELECOMUNICACIÓN"/>
        <s v="REFACCIONES Y ACCESORIOS MENORES DE EQUIPO DE CÓMPUTO Y TECNOLOGÍAS DE LA INFORMACIÓN"/>
        <s v="OTROS GASTOS POR RESPONSABILIDADES"/>
        <s v="DIVERSOS GASTOS POR INCIDENTE VIAL"/>
        <s v="REFACCIONES Y ACCESORIOS MENORES DE EDIFICIOS"/>
        <s v="VIÁTICOS EN EL PAÍS"/>
        <s v="OTROS SERVICIOS DE TRASLADO Y HOSPEDAJE"/>
        <s v="REPARACIÓN Y MANTENIMIENTO DE EQUIPO DE DEFENSA Y SEGURIDAD"/>
        <s v="MUEBLES, EXCEPTO DE OFICINA Y ESTANTERÍA"/>
        <s v="PASAJES AÉREOS"/>
        <s v="VIÁTICOS EN EL EXTRANJERO"/>
        <s v="SERVICIOS POSTALES Y TELEGRÁFICOS"/>
        <s v="INSTALACIÓN, REPARACIÓN Y MANTENIMIENTO DE MOBILIARIO Y EQUIPO DE ADMINISTRACIÓN, EDUCACIONAL Y RECREATIVO"/>
        <s v="RETRIBUCIONES POR SERVICIOS DE CARÁCTER SOCIAL"/>
        <s v="SERVICIO DE CREACIÓN Y DIFUSIÓN DE CONTENIDO EXCLUSIVAMENTE A  TRAVÉS DE INTERNET"/>
        <s v="MADERA Y PRODUCTOS DE MADERA"/>
        <s v="VIDRIO Y PRODUCTOS DE VIDRIO"/>
        <s v="REFACCIONES Y ACCESORIOS MENORES DE MOBILIARIO Y EQUIPO DE ADMINISTRACIÓN EDUCACIONAL Y RECREATIVO"/>
        <s v="SEGUROS DE RESPONSABILIDAD PATRIMONIAL Y FIANZAS"/>
        <s v="PASAJES TERRESTRES"/>
        <s v="MATERIALES Y ÚTILES DE ENSEÑANZA"/>
        <s v="SERVICIOS DE TELECOMUNICACIONES Y SATÉLITES"/>
        <s v="PRODUCTOS ALIMENTICIOS PARA ANIMALES"/>
        <s v="OTROS PRODUCTOS ADQUIRIDOS COMO MATERIA PRIMA"/>
        <s v="MATERIALES COMPLEMENTARIOS"/>
        <s v="OTROS SUBSIDIOS"/>
        <s v="ARRENDAMIENTO DE MOBILIARIO Y EQUIPO DE ADMINISTRACIÓN, EDUCACIONAL Y RECREATIVO"/>
        <s v="OTROS PRODUCTOS QUÍMICOS"/>
        <s v="UTENSILIOS PARA EL SERVICIO DE ALIMENTACIÓN"/>
        <s v="PRODUCTOS TEXTILES"/>
        <s v="EQUIPO DE GENERACIÓN ELÉCTRICA, APARATOS Y ACCESORIOS ELÉCTRICOS"/>
        <s v="MATRIALES Y SUMINISTROS PARA SEGURIDAD"/>
        <s v="PRODUCTOS QUÍMICOS BÁSICOS"/>
        <s v="APORTACIONES PARA SEGUROS"/>
        <s v="MATERIALES Y ÚTILES DE IMPRESIÓN Y REPRODUCCIÓN"/>
        <s v="ARTÍCULOS DEPORTIVOS"/>
        <s v="SERVICIOS DE INVESTIGACION CIENTIFICA Y DESARROLLO"/>
        <s v="SEGURO DE BIENES PATRIMONIALES"/>
        <s v="ALMACENAJE, ENVASE Y EMBALAJE"/>
      </sharedItems>
    </cacheField>
    <cacheField name="Codigo Destino" numFmtId="0">
      <sharedItems containsMixedTypes="1" containsNumber="1" containsInteger="1" minValue="0" maxValue="63"/>
    </cacheField>
    <cacheField name="Concepto Destino" numFmtId="0">
      <sharedItems/>
    </cacheField>
    <cacheField name="Importe Ajustado" numFmtId="4">
      <sharedItems containsSemiMixedTypes="0" containsString="0" containsNumber="1" minValue="0" maxValue="668748832.46000004"/>
    </cacheField>
    <cacheField name="Presupuestado" numFmtId="4">
      <sharedItems containsSemiMixedTypes="0" containsString="0" containsNumber="1" minValue="0" maxValue="669497019"/>
    </cacheField>
    <cacheField name="Pre-Comprometido" numFmtId="4">
      <sharedItems containsSemiMixedTypes="0" containsString="0" containsNumber="1" minValue="0" maxValue="391579341.48000002"/>
    </cacheField>
    <cacheField name="Comprometido" numFmtId="4">
      <sharedItems containsSemiMixedTypes="0" containsString="0" containsNumber="1" minValue="0" maxValue="391579341.48000002"/>
    </cacheField>
    <cacheField name="Devengado" numFmtId="4">
      <sharedItems containsSemiMixedTypes="0" containsString="0" containsNumber="1" minValue="0" maxValue="391579341.48000002"/>
    </cacheField>
    <cacheField name="Ejercido" numFmtId="4">
      <sharedItems containsSemiMixedTypes="0" containsString="0" containsNumber="1" minValue="0" maxValue="391566511.22000003"/>
    </cacheField>
    <cacheField name="Pagado" numFmtId="4">
      <sharedItems containsSemiMixedTypes="0" containsString="0" containsNumber="1" minValue="0" maxValue="391566511.22000003"/>
    </cacheField>
    <cacheField name="Disponible/Subejercicio" numFmtId="4">
      <sharedItems containsSemiMixedTypes="0" containsString="0" containsNumber="1" minValue="0" maxValue="277169490.98000002"/>
    </cacheField>
    <cacheField name="Ampliación" numFmtId="4">
      <sharedItems containsSemiMixedTypes="0" containsString="0" containsNumber="1" minValue="0" maxValue="63800000"/>
    </cacheField>
    <cacheField name="Ampliación por transferencia" numFmtId="4">
      <sharedItems containsSemiMixedTypes="0" containsString="0" containsNumber="1" minValue="0" maxValue="200000000"/>
    </cacheField>
    <cacheField name="Disminución" numFmtId="4">
      <sharedItems containsSemiMixedTypes="0" containsString="0" containsNumber="1" containsInteger="1" minValue="0" maxValue="0"/>
    </cacheField>
    <cacheField name="Disminución por transferencia" numFmtId="4">
      <sharedItems containsSemiMixedTypes="0" containsString="0" containsNumber="1" minValue="-17800000" maxValue="106332686.77"/>
    </cacheField>
    <cacheField name="Ajuste por" numFmtId="4">
      <sharedItems containsSemiMixedTypes="0" containsString="0" containsNumber="1" minValue="-106332686.77" maxValue="200000000"/>
    </cacheField>
    <cacheField name="Transferencia" numFmtId="4">
      <sharedItems containsString="0" containsBlank="1" containsNumber="1" minValue="-4000000" maxValue="4136063.8555046916"/>
    </cacheField>
    <cacheField name="Ampliación2" numFmtId="4">
      <sharedItems containsString="0" containsBlank="1" containsNumber="1" minValue="0" maxValue="45000000"/>
    </cacheField>
    <cacheField name="Reducción" numFmtId="4">
      <sharedItems containsString="0" containsBlank="1" containsNumber="1" minValue="0" maxValue="19160440"/>
    </cacheField>
    <cacheField name="Nuevo Importe Ajustado" numFmtId="4">
      <sharedItems containsSemiMixedTypes="0" containsString="0" containsNumber="1" minValue="0" maxValue="667034033.76999998"/>
    </cacheField>
    <cacheField name="Nuevo Disponible" numFmtId="4">
      <sharedItems containsSemiMixedTypes="0" containsString="0" containsNumber="1" minValue="0" maxValue="275454692.2899999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48">
  <r>
    <s v="1.5-01-2505_25512007_2511311"/>
    <s v="1.5-01-2505_25512007_251131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131"/>
    <s v="SUELDO BASE AL PERSONAL PERMANENTE"/>
    <n v="1"/>
    <s v="PLANTILLA"/>
    <n v="668748832.46000004"/>
    <n v="669497019"/>
    <n v="391579341.48000002"/>
    <n v="391579341.48000002"/>
    <n v="391579341.48000002"/>
    <n v="391566511.22000003"/>
    <n v="391566511.22000003"/>
    <n v="277169490.98000002"/>
    <n v="1109766.57"/>
    <n v="0"/>
    <n v="0"/>
    <n v="1857953.11"/>
    <n v="-748186.54"/>
    <n v="-1714798.6900000572"/>
    <m/>
    <m/>
    <n v="667034033.76999998"/>
    <n v="275454692.28999996"/>
    <m/>
    <s v="PLANTILLA"/>
  </r>
  <r>
    <s v="1.1-00-2511_25163045_2535710"/>
    <s v="1.1-00-2511_25163045_25357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1"/>
    <s v="SERVICIOS GENERALES"/>
    <n v="3571"/>
    <s v="INSTALACIÓN, REPARACIÓN Y MANTENIMIENTO DE MAQUINARIA, OTROS EQUIPOS Y HERRAMIENTA"/>
    <n v="0"/>
    <s v="SIN DESCRIPCIÓN PARA DESTINOS 00"/>
    <n v="200000000"/>
    <n v="0"/>
    <n v="40125540.829999998"/>
    <n v="19231407.379999999"/>
    <n v="19231407.370000001"/>
    <n v="19231407.370000001"/>
    <n v="19231407.370000001"/>
    <n v="159874459.17000002"/>
    <n v="0"/>
    <n v="200000000"/>
    <n v="0"/>
    <n v="0"/>
    <n v="200000000"/>
    <m/>
    <m/>
    <m/>
    <n v="200000000"/>
    <n v="159874459.17000002"/>
    <m/>
    <m/>
  </r>
  <r>
    <s v="1.1-00-2511_25247033_2561210"/>
    <s v="1.1-00-2511_25247033_25612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7"/>
    <s v="OBRAS MULTIANUALES"/>
    <s v="033_25"/>
    <s v="DIRECCIÓN DE OBRAS PÚBLICAS"/>
    <x v="2"/>
    <s v="INVERSION PUBLICA"/>
    <n v="6121"/>
    <s v="EDIFICACIÓN NO  HABITACIONAL"/>
    <n v="0"/>
    <s v="SIN DESCRIPCIÓN PARA DESTINOS 00"/>
    <n v="140000000"/>
    <n v="140000000"/>
    <n v="21263248.420000002"/>
    <n v="21263248.420000002"/>
    <n v="21263248.420000002"/>
    <n v="0"/>
    <n v="0"/>
    <n v="118736751.58"/>
    <n v="0"/>
    <n v="0"/>
    <n v="0"/>
    <n v="0"/>
    <n v="0"/>
    <m/>
    <m/>
    <m/>
    <n v="140000000"/>
    <n v="118736751.58"/>
    <m/>
    <m/>
  </r>
  <r>
    <s v="1.1-00-2511_25249033_2561210"/>
    <s v="1.1-00-2511_25249033_25612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21"/>
    <s v="EDIFICACIÓN NO  HABITACIONAL"/>
    <n v="0"/>
    <s v="SIN DESCRIPCIÓN PARA DESTINOS 00"/>
    <n v="195080727.16"/>
    <n v="131280727.16"/>
    <n v="96185683.920000002"/>
    <n v="96185683.920000002"/>
    <n v="62021455.75"/>
    <n v="61893958.560000002"/>
    <n v="61893958.560000002"/>
    <n v="98895043.239999995"/>
    <n v="63800000"/>
    <n v="0"/>
    <n v="0"/>
    <n v="0"/>
    <n v="63800000"/>
    <m/>
    <m/>
    <m/>
    <n v="195080727.16"/>
    <n v="98895043.239999995"/>
    <m/>
    <m/>
  </r>
  <r>
    <s v="1.5-01-2505_25512007_2513221"/>
    <s v="1.5-01-2505_25512007_251322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22"/>
    <s v="GRATIFICACIÓN DE FIN DE AÑO"/>
    <n v="1"/>
    <s v="PLANTILLA"/>
    <n v="94864152.290000007"/>
    <n v="94978329"/>
    <n v="8543520.2400000002"/>
    <n v="8543520.2400000002"/>
    <n v="8543520.2400000002"/>
    <n v="8163620.6399999997"/>
    <n v="8053851.6200000001"/>
    <n v="86320632.050000012"/>
    <n v="7658972.3499999996"/>
    <n v="0"/>
    <n v="0"/>
    <n v="7773149.0599999996"/>
    <n v="-114176.71"/>
    <n v="-227902.99000000954"/>
    <m/>
    <m/>
    <n v="94636249.299999997"/>
    <n v="86092729.060000002"/>
    <m/>
    <s v="PLANTILLA"/>
  </r>
  <r>
    <s v="2.5-02-2509_25227019_2535810"/>
    <s v="2.5-02-2509_25227019_2535810"/>
    <s v="2.5-02-25"/>
    <x v="2"/>
    <s v="Si"/>
    <s v="(GCORR) GASTO CORRIENTE"/>
    <n v="2"/>
    <s v="DESARROLLO SOCIAL"/>
    <n v="2.1"/>
    <s v="PROTECCIÓN AMBIENTAL"/>
    <s v="2.1.1"/>
    <s v="ORDENACIÓN DE DESECHOS"/>
    <s v="E"/>
    <s v="Actividades del sector público, que realiza en for"/>
    <s v="09_25"/>
    <s v="COORDINACIÓN GENERAL DE FORTALECIMIENTO A LOS SERVICIOS PÚBLICOS MUNICIPALES"/>
    <n v="2"/>
    <s v="INFRAESTRUCTURA Y SERVICIOS PÚBLICOS"/>
    <n v="27"/>
    <s v="RECOLECCION DE RESIDUOS SOLIDOS URBANOS"/>
    <s v="019_25"/>
    <s v="DIRECCIÓN DE ASEO PÚBLICO"/>
    <x v="1"/>
    <s v="SERVICIOS GENERALES"/>
    <n v="3581"/>
    <s v="SERVICIOS DE LIMPIEZA Y MANEJO DE DESECHOS"/>
    <n v="0"/>
    <s v="SIN DESCRIPCIÓN PARA DESTINOS 00"/>
    <n v="260000000"/>
    <n v="260000000"/>
    <n v="174569997.49000001"/>
    <n v="174569997.49000001"/>
    <n v="174569997.49000001"/>
    <n v="174569997.49000001"/>
    <n v="174569997.49000001"/>
    <n v="85430002.50999999"/>
    <n v="0"/>
    <n v="0"/>
    <n v="0"/>
    <n v="0"/>
    <n v="0"/>
    <m/>
    <n v="0"/>
    <m/>
    <n v="260000000"/>
    <n v="85430002.50999999"/>
    <m/>
    <m/>
  </r>
  <r>
    <s v="2.5-02-2511_25249033_2561510"/>
    <s v="2.5-02-2511_25249033_2561510"/>
    <s v="2.5-02-25"/>
    <x v="2"/>
    <s v="Si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51"/>
    <s v="CONSTRUCCIÓN DE VÍAS DE COMUNICACIÓN"/>
    <n v="0"/>
    <s v="SIN DESCRIPCIÓN PARA DESTINOS 00"/>
    <n v="150267595.69999999"/>
    <n v="106767598.31999999"/>
    <n v="70968018.609999999"/>
    <n v="70968018.609999999"/>
    <n v="21506688.719999999"/>
    <n v="18544290.379999999"/>
    <n v="18544290.379999999"/>
    <n v="79299577.089999989"/>
    <n v="43500000"/>
    <n v="0"/>
    <n v="0"/>
    <n v="2.62"/>
    <n v="43499997.380000003"/>
    <m/>
    <m/>
    <m/>
    <n v="150267595.69999999"/>
    <n v="79299577.089999989"/>
    <m/>
    <m/>
  </r>
  <r>
    <s v="1.6-01-2509_25129021_2531110"/>
    <s v="1.6-01-2509_25129021_2531110"/>
    <s v="1.6-01-25"/>
    <x v="3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111"/>
    <s v="ENERGÍA ELÉCTRICA"/>
    <n v="0"/>
    <s v="SIN DESCRIPCIÓN PARA DESTINOS 00"/>
    <n v="72316441.739999995"/>
    <n v="0"/>
    <n v="21005661"/>
    <n v="21005661"/>
    <n v="21005661"/>
    <n v="21005661"/>
    <n v="21005661"/>
    <n v="51310780.739999995"/>
    <n v="0"/>
    <n v="72316441.739999995"/>
    <n v="0"/>
    <n v="0"/>
    <n v="72316441.739999995"/>
    <m/>
    <n v="33337902.93"/>
    <m/>
    <n v="105654344.66999999"/>
    <n v="84648683.669999987"/>
    <m/>
    <m/>
  </r>
  <r>
    <s v="1.1-00-2511_25247033_2561510"/>
    <s v="1.1-00-2511_25247033_25615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7"/>
    <s v="OBRAS MULTIANUALES"/>
    <s v="033_25"/>
    <s v="DIRECCIÓN DE OBRAS PÚBLICAS"/>
    <x v="2"/>
    <s v="INVERSION PUBLICA"/>
    <n v="6151"/>
    <s v="CONSTRUCCIÓN DE VÍAS DE COMUNICACIÓN"/>
    <n v="0"/>
    <s v="SIN DESCRIPCIÓN PARA DESTINOS 00"/>
    <n v="176660000"/>
    <n v="176660000"/>
    <n v="108444279.51000001"/>
    <n v="108444279.51000001"/>
    <n v="53737416.149999999"/>
    <n v="53737416.149999999"/>
    <n v="53737416.149999999"/>
    <n v="68215720.489999995"/>
    <n v="0"/>
    <n v="0"/>
    <n v="0"/>
    <n v="0"/>
    <n v="0"/>
    <m/>
    <n v="0"/>
    <m/>
    <n v="176660000"/>
    <n v="68215720.489999995"/>
    <m/>
    <m/>
  </r>
  <r>
    <s v="2.5-01-2511_25249033_2561510"/>
    <s v="2.5-01-2511_25249033_2561510"/>
    <s v="2.5-01-25"/>
    <x v="4"/>
    <s v="Si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51"/>
    <s v="CONSTRUCCIÓN DE VÍAS DE COMUNICACIÓN"/>
    <n v="0"/>
    <s v="SIN DESCRIPCIÓN PARA DESTINOS 00"/>
    <n v="66730231.399999999"/>
    <n v="74687600.400000006"/>
    <n v="0"/>
    <n v="0"/>
    <n v="0"/>
    <n v="0"/>
    <n v="0"/>
    <n v="66730231.399999999"/>
    <n v="0"/>
    <n v="0"/>
    <n v="0"/>
    <n v="7957369"/>
    <n v="-7957369"/>
    <m/>
    <m/>
    <m/>
    <n v="66730231.399999999"/>
    <n v="66730231.399999999"/>
    <m/>
    <m/>
  </r>
  <r>
    <s v="1.5-01-2505_25610007_2511313"/>
    <s v="1.5-01-2505_25610007_2511313"/>
    <s v="1.5-01-25"/>
    <x v="0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131"/>
    <s v="SUELDO BASE AL PERSONAL PERMANENTE"/>
    <n v="3"/>
    <s v="COMISARIA"/>
    <n v="96153133.430000007"/>
    <n v="0"/>
    <n v="37478348.009999998"/>
    <n v="37478348.009999998"/>
    <n v="37478348.009999998"/>
    <n v="37478348.009999998"/>
    <n v="37478348.009999998"/>
    <n v="58674785.420000009"/>
    <n v="57558643.25"/>
    <n v="38594490.18"/>
    <n v="0"/>
    <n v="0"/>
    <n v="96153133.430000007"/>
    <n v="-3443881.7591968179"/>
    <m/>
    <m/>
    <n v="92709251.670803189"/>
    <n v="55230903.660803191"/>
    <m/>
    <s v="PLANTILLA"/>
  </r>
  <r>
    <s v="1.1-00-2511_25249033_2561310"/>
    <s v="1.1-00-2511_25249033_25613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31"/>
    <s v="CONSTRUCCIÓN DE OBRAS PARA EL ABASTECIMIENTO DE AGUA, PETRÓLEO, GAS, ELECTRICIDAD Y TELECOMUNICACIONES"/>
    <n v="0"/>
    <s v="SIN DESCRIPCIÓN PARA DESTINOS 00"/>
    <n v="172776707.99000001"/>
    <n v="56576707.039999999"/>
    <n v="123722643.23"/>
    <n v="123722643.23"/>
    <n v="76167219.939999998"/>
    <n v="69336385.079999998"/>
    <n v="69336385.079999998"/>
    <n v="49054064.760000005"/>
    <n v="0"/>
    <n v="125200000.95"/>
    <n v="0"/>
    <n v="9000000"/>
    <n v="116200000.95"/>
    <m/>
    <m/>
    <m/>
    <n v="172776707.99000001"/>
    <n v="49054064.760000005"/>
    <m/>
    <m/>
  </r>
  <r>
    <m/>
    <s v="1.1-04-2502_2553002_25581162"/>
    <s v="1.1-04-25"/>
    <x v="5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3"/>
    <s v="BIENES MUEBLES, INMUEBLES E INTANGIBLES"/>
    <n v="5811"/>
    <s v="TERRENOS"/>
    <n v="62"/>
    <s v="CENTROS ADMINISTRATIVOS"/>
    <n v="0"/>
    <n v="0"/>
    <n v="0"/>
    <n v="0"/>
    <n v="0"/>
    <n v="0"/>
    <n v="0"/>
    <n v="0"/>
    <n v="0"/>
    <n v="0"/>
    <n v="0"/>
    <n v="0"/>
    <n v="0"/>
    <m/>
    <n v="45000000"/>
    <m/>
    <n v="45000000"/>
    <n v="45000000"/>
    <s v="Cat Chapala"/>
    <m/>
  </r>
  <r>
    <s v="1.5-01-2505_25512007_2514321"/>
    <s v="1.5-01-2505_25512007_251432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32"/>
    <s v="APORTACIONES AL SISTEMA DE RETIRO DE PENSIONES"/>
    <n v="1"/>
    <s v="PLANTILLA"/>
    <n v="119528831.88"/>
    <n v="119672681.44"/>
    <n v="78231649.980000004"/>
    <n v="78231649.980000004"/>
    <n v="78231649.980000004"/>
    <n v="78231649.980000004"/>
    <n v="78231649.980000004"/>
    <n v="41297181.899999991"/>
    <n v="179962.88"/>
    <n v="11.56"/>
    <n v="0"/>
    <n v="323824"/>
    <n v="-143849.56"/>
    <n v="-287157.75999999046"/>
    <m/>
    <m/>
    <n v="119241674.12"/>
    <n v="41010024.140000001"/>
    <m/>
    <s v="PLANTILLA"/>
  </r>
  <r>
    <s v="1.1-00-2505_2559007_2533810"/>
    <s v="1.1-00-2505_2559007_25338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381"/>
    <s v="SERVICIOS DE VIGILANCIA"/>
    <n v="0"/>
    <s v="SIN DESCRIPCIÓN PARA DESTINOS 00"/>
    <n v="40348671.939999998"/>
    <n v="0"/>
    <n v="0"/>
    <n v="0"/>
    <n v="0"/>
    <n v="0"/>
    <n v="0"/>
    <n v="40348671.939999998"/>
    <n v="40348671.939999998"/>
    <n v="0"/>
    <n v="0"/>
    <n v="0"/>
    <n v="40348671.939999998"/>
    <m/>
    <m/>
    <m/>
    <n v="40348671.939999998"/>
    <n v="40348671.939999998"/>
    <m/>
    <m/>
  </r>
  <r>
    <s v="1.1-00-2504_2555004_25632110"/>
    <s v="1.1-00-2504_2555004_25632110"/>
    <s v="1.1-00-25"/>
    <x v="1"/>
    <s v="No"/>
    <s v="(GCAP) GASTO CAPITAL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2"/>
    <s v="INVERSION PUBLICA"/>
    <n v="6321"/>
    <s v="EJECUCIÓN DE PROYECTOS PRODUCTIVOS NO INCLUIDOS EN CONCEPTOS ANTERIORES DE ESTE CAPÍTULO"/>
    <n v="10"/>
    <s v="CAT"/>
    <n v="85600000"/>
    <n v="85600011.480000004"/>
    <n v="55016077.759999998"/>
    <n v="55016077.759999998"/>
    <n v="55016077.759999998"/>
    <n v="48097135.109999999"/>
    <n v="48097135.109999999"/>
    <n v="30583922.240000002"/>
    <n v="0"/>
    <n v="0"/>
    <n v="0"/>
    <n v="11.48"/>
    <n v="-11.48"/>
    <m/>
    <n v="9500000"/>
    <m/>
    <n v="95100000"/>
    <n v="40083922.240000002"/>
    <m/>
    <m/>
  </r>
  <r>
    <s v="2.5-01-2511_25249033_2561310"/>
    <s v="2.5-01-2511_25249033_2561310"/>
    <s v="2.5-01-25"/>
    <x v="4"/>
    <s v="Si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31"/>
    <s v="CONSTRUCCIÓN DE OBRAS PARA EL ABASTECIMIENTO DE AGUA, PETRÓLEO, GAS, ELECTRICIDAD Y TELECOMUNICACIONES"/>
    <n v="0"/>
    <s v="SIN DESCRIPCIÓN PARA DESTINOS 00"/>
    <n v="37975438.600000001"/>
    <n v="37975439.359999999"/>
    <n v="0"/>
    <n v="0"/>
    <n v="0"/>
    <n v="0"/>
    <n v="0"/>
    <n v="37975438.600000001"/>
    <n v="0"/>
    <n v="0"/>
    <n v="0"/>
    <n v="0.76"/>
    <n v="-0.76"/>
    <m/>
    <m/>
    <m/>
    <n v="37975438.600000001"/>
    <n v="37975438.600000001"/>
    <m/>
    <m/>
  </r>
  <r>
    <s v="1.1-00-2511_25249033_2561510"/>
    <s v="1.1-00-2511_25249033_25615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51"/>
    <s v="CONSTRUCCIÓN DE VÍAS DE COMUNICACIÓN"/>
    <n v="0"/>
    <s v="SIN DESCRIPCIÓN PARA DESTINOS 00"/>
    <n v="198555132.84999999"/>
    <n v="158055130.22999999"/>
    <n v="190681445.38"/>
    <n v="190681445.38"/>
    <n v="100234146.27"/>
    <n v="95883515.329999998"/>
    <n v="95883515.329999998"/>
    <n v="7873687.4699999988"/>
    <n v="40500000"/>
    <n v="2.62"/>
    <n v="0"/>
    <n v="0"/>
    <n v="40500002.619999997"/>
    <m/>
    <n v="30000000"/>
    <m/>
    <n v="228555132.84999999"/>
    <n v="37873687.469999999"/>
    <m/>
    <m/>
  </r>
  <r>
    <s v="1.5-01-2505_25512007_2512212"/>
    <s v="1.5-01-2505_25512007_2512212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221"/>
    <s v="SUELDOS BASE AL PERSONAL EVENTUAL"/>
    <n v="2"/>
    <s v="EVENTUAL"/>
    <n v="46748470.850000001"/>
    <n v="1237440.08"/>
    <n v="19150970.760000002"/>
    <n v="19150970.760000002"/>
    <n v="19150970.760000002"/>
    <n v="19150970.760000002"/>
    <n v="19150970.760000002"/>
    <n v="27597500.09"/>
    <n v="46748470.850000001"/>
    <n v="0"/>
    <n v="0"/>
    <n v="1237440.08"/>
    <n v="45511030.770000003"/>
    <n v="4136063.8555046916"/>
    <m/>
    <m/>
    <n v="50884534.705504693"/>
    <n v="31733563.945504691"/>
    <m/>
    <s v="EVENTUAL"/>
  </r>
  <r>
    <s v="1.6-01-2505_25610007_2511313"/>
    <s v="1.6-01-2505_25610007_2511313"/>
    <s v="1.6-01-25"/>
    <x v="3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131"/>
    <s v="SUELDO BASE AL PERSONAL PERMANENTE"/>
    <n v="3"/>
    <s v="COMISARIA"/>
    <n v="106756370.23"/>
    <n v="213089057"/>
    <n v="75459130.170000002"/>
    <n v="75459130.170000002"/>
    <n v="75459130.170000002"/>
    <n v="75459130.170000002"/>
    <n v="75459130.170000002"/>
    <n v="31297240.060000002"/>
    <n v="0"/>
    <n v="0"/>
    <n v="0"/>
    <n v="106332686.77"/>
    <n v="-106332686.77"/>
    <m/>
    <m/>
    <m/>
    <n v="106756370.23"/>
    <n v="31297240.060000002"/>
    <m/>
    <s v="PLANTILLA"/>
  </r>
  <r>
    <s v="2.5-02-2511_25249033_2561310"/>
    <s v="2.5-02-2511_25249033_2561310"/>
    <s v="2.5-02-25"/>
    <x v="2"/>
    <s v="Si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31"/>
    <s v="CONSTRUCCIÓN DE OBRAS PARA EL ABASTECIMIENTO DE AGUA, PETRÓLEO, GAS, ELECTRICIDAD Y TELECOMUNICACIONES"/>
    <n v="0"/>
    <s v="SIN DESCRIPCIÓN PARA DESTINOS 00"/>
    <n v="28604161.300000001"/>
    <n v="19604161.489999998"/>
    <n v="0"/>
    <n v="0"/>
    <n v="0"/>
    <n v="0"/>
    <n v="0"/>
    <n v="28604161.300000001"/>
    <n v="0"/>
    <n v="9000000"/>
    <n v="0"/>
    <n v="0.19"/>
    <n v="8999999.8100000005"/>
    <m/>
    <m/>
    <m/>
    <n v="28604161.300000001"/>
    <n v="28604161.300000001"/>
    <m/>
    <m/>
  </r>
  <r>
    <m/>
    <m/>
    <m/>
    <x v="0"/>
    <m/>
    <s v="(GCORR) GASTO CORRIENTE"/>
    <n v="2"/>
    <s v="DESARROLLO SOCIAL"/>
    <n v="2.2000000000000002"/>
    <s v="VIVIENDA Y SERVICIOS A LA COMUNIDAD"/>
    <s v="2.2.4"/>
    <s v="ALUMBRADO PÚBLICO"/>
    <s v="E"/>
    <s v="Actividades del sector público, que realiza en for"/>
    <s v="09_25"/>
    <s v="COORDINACIÓN GENERAL DE FORTALECIMIENTO A LOS SERVICIOS PÚBLICOS MUNICIPALES"/>
    <n v="2"/>
    <s v="INFRAESTRUCTURA Y SERVICIOS PÚBLICOS"/>
    <n v="26"/>
    <s v="SERVICIO DE MANTENIMIENTO DE ALUMBRADO PÚBLICO"/>
    <s v="018_25"/>
    <s v="DIRECCIÓN DE ALUMBRADO PÚBLICO"/>
    <x v="1"/>
    <s v="SERVICIOS GENERALES"/>
    <n v="3111"/>
    <s v="ENERGÍA ELÉCTRICA"/>
    <n v="0"/>
    <s v="SIN DESCRIPCIÓN PARA DESTINOS 00"/>
    <n v="0"/>
    <n v="0"/>
    <n v="0"/>
    <n v="0"/>
    <n v="0"/>
    <n v="0"/>
    <n v="0"/>
    <n v="0"/>
    <n v="0"/>
    <n v="0"/>
    <n v="0"/>
    <n v="0"/>
    <n v="0"/>
    <m/>
    <n v="28000000"/>
    <m/>
    <n v="28000000"/>
    <n v="28000000"/>
    <m/>
    <m/>
  </r>
  <r>
    <s v="1.5-01-2505_25610007_2513223"/>
    <s v="1.5-01-2505_25610007_2513223"/>
    <s v="1.5-01-25"/>
    <x v="0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322"/>
    <s v="GRATIFICACIÓN DE FIN DE AÑO"/>
    <n v="3"/>
    <s v="COMISARIA"/>
    <n v="28181875.5"/>
    <n v="29595702"/>
    <n v="0"/>
    <n v="0"/>
    <n v="0"/>
    <n v="0"/>
    <n v="0"/>
    <n v="28181875.5"/>
    <n v="0"/>
    <n v="0"/>
    <n v="0"/>
    <n v="1413826.5"/>
    <n v="-1413826.5"/>
    <n v="-478316.90266679227"/>
    <m/>
    <m/>
    <n v="27703558.597333208"/>
    <n v="27703558.597333208"/>
    <m/>
    <s v="PLANTILLA"/>
  </r>
  <r>
    <s v="1.1-00-2519_25062044_2542110"/>
    <s v="1.1-00-2519_25062044_2542110"/>
    <s v="1.1-00-25"/>
    <x v="1"/>
    <s v="No"/>
    <s v="(GCORR) GASTO CORRIENTE"/>
    <n v="2"/>
    <s v="DESARROLLO SOCIAL"/>
    <n v="2.6"/>
    <s v="PROTECCIÓN SOCIAL"/>
    <s v="2.6.3"/>
    <s v="FAMILIA E HIJOS"/>
    <s v="R"/>
    <s v="Solamente actividades específicas, distintas a las"/>
    <s v="19_25"/>
    <s v="SISTEMA INTEGRAL PARA EL DESARROLLO DE LA FAMILIA  (DIF)"/>
    <n v="0"/>
    <s v="CORRESPONSABILIDAD SOCIAL (TRANSVERSAL)"/>
    <n v="62"/>
    <s v="SISTEMA INTEGRAL PARA EL DESARROLLO DE LA FAMILIA"/>
    <s v="044_25"/>
    <s v="SISTEMA INTEGRAL PARA EL DESARROLLO DE L"/>
    <x v="4"/>
    <s v="TRANSFERENCIAS, ASIGNACIONES, SUBSIDIOS Y OTRAS AYUDAS"/>
    <n v="4211"/>
    <s v="TRANSFERENCIAS OTORGADAS A ENTIDADES PARAESTATALES NO EMPRESARIALES Y NO FINANCIERAS"/>
    <n v="0"/>
    <s v="SIN DESCRIPCIÓN PARA DESTINOS 00"/>
    <n v="95000000"/>
    <n v="0"/>
    <n v="70000000"/>
    <n v="70000000"/>
    <n v="70000000"/>
    <n v="70000000"/>
    <n v="70000000"/>
    <n v="25000000"/>
    <n v="0"/>
    <n v="95000000"/>
    <n v="0"/>
    <n v="0"/>
    <n v="95000000"/>
    <m/>
    <m/>
    <m/>
    <n v="95000000"/>
    <n v="25000000"/>
    <m/>
    <m/>
  </r>
  <r>
    <s v="1.1-00-2514_25556039_2556910"/>
    <s v="1.1-00-2514_25556039_2556910"/>
    <s v="1.1-00-25"/>
    <x v="1"/>
    <s v="No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6"/>
    <s v="SISTEMAS INFORMATICOS MODERNIZADOS RECIBIDOS"/>
    <s v="039_25"/>
    <s v="DESPACHO DE LA COORDINACIÓN GENERAL DE I"/>
    <x v="3"/>
    <s v="BIENES MUEBLES, INMUEBLES E INTANGIBLES"/>
    <n v="5691"/>
    <s v="OTROS EQUIPOS"/>
    <n v="0"/>
    <s v="C5 Y SOFWARE CATASTRO"/>
    <n v="18050000"/>
    <n v="250000"/>
    <n v="0"/>
    <n v="0"/>
    <n v="0"/>
    <n v="0"/>
    <n v="0"/>
    <n v="18050000"/>
    <n v="0"/>
    <n v="17800000"/>
    <n v="0"/>
    <n v="0"/>
    <n v="17800000"/>
    <m/>
    <n v="6600000"/>
    <m/>
    <n v="24650000"/>
    <n v="24650000"/>
    <m/>
    <m/>
  </r>
  <r>
    <s v="1.1-00-2504_2555004_2534210"/>
    <s v="1.1-00-2504_2555004_25342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421"/>
    <s v="SERVICIOS DE COBRANZA, INVESTIGACIÓN CREDITICIA Y SIMILAR"/>
    <n v="0"/>
    <s v="SIN DESCRIPCIÓN PARA DESTINOS 00"/>
    <n v="40000000"/>
    <n v="40000000"/>
    <n v="16187905.109999999"/>
    <n v="16187905.109999999"/>
    <n v="16187905.109999999"/>
    <n v="16187905.109999999"/>
    <n v="13761570.33"/>
    <n v="23812094.890000001"/>
    <n v="0"/>
    <n v="0"/>
    <n v="0"/>
    <n v="0"/>
    <n v="0"/>
    <m/>
    <m/>
    <m/>
    <n v="40000000"/>
    <n v="23812094.890000001"/>
    <m/>
    <m/>
  </r>
  <r>
    <m/>
    <m/>
    <s v="1.1-00-25"/>
    <x v="1"/>
    <s v="Si"/>
    <s v="(GCORR) GASTO CORRIENTE"/>
    <n v="2"/>
    <s v="DESARROLLO SOCIAL"/>
    <n v="2.1"/>
    <s v="PROTECCIÓN AMBIENTAL"/>
    <s v="2.1.1"/>
    <s v="ORDENACIÓN DE DESECHOS"/>
    <s v="E"/>
    <s v="Actividades del sector público, que realiza en for"/>
    <s v="09_25"/>
    <s v="COORDINACIÓN GENERAL DE FORTALECIMIENTO A LOS SERVICIOS PÚBLICOS MUNICIPALES"/>
    <n v="2"/>
    <s v="INFRAESTRUCTURA Y SERVICIOS PÚBLICOS"/>
    <n v="27"/>
    <s v="RECOLECCION DE RESIDUOS SOLIDOS URBANOS"/>
    <s v="019_25"/>
    <s v="DIRECCIÓN DE ASEO PÚBLICO"/>
    <x v="1"/>
    <s v="SERVICIOS GENERALES"/>
    <n v="3581"/>
    <s v="SERVICIOS DE LIMPIEZA Y MANEJO DE DESECHOS"/>
    <n v="0"/>
    <s v="SIN DESCRIPCIÓN PARA DESTINOS 00"/>
    <n v="0"/>
    <n v="0"/>
    <n v="0"/>
    <n v="0"/>
    <n v="0"/>
    <n v="0"/>
    <n v="0"/>
    <n v="0"/>
    <n v="0"/>
    <n v="0"/>
    <m/>
    <n v="0"/>
    <n v="0"/>
    <n v="0"/>
    <n v="23800000"/>
    <n v="0"/>
    <n v="23800000"/>
    <n v="23800000"/>
    <m/>
    <m/>
  </r>
  <r>
    <s v="1.1-00-2509_25129021_2532610"/>
    <s v="1.1-00-2509_25129021_25326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261"/>
    <s v="ARRENDAMIENTO DE MAQUINARIA, OTROS EQUIPOS Y HERRAMIENTAS"/>
    <n v="0"/>
    <s v="SIN DESCRIPCIÓN PARA DESTINOS 00"/>
    <n v="50000000"/>
    <n v="50000000"/>
    <n v="46629194.399999999"/>
    <n v="46629194.399999999"/>
    <n v="45922462.799999997"/>
    <n v="45922462.799999997"/>
    <n v="45922462.799999997"/>
    <n v="3370805.6000000015"/>
    <n v="0"/>
    <n v="0"/>
    <n v="0"/>
    <n v="0"/>
    <n v="0"/>
    <m/>
    <n v="20000000"/>
    <m/>
    <n v="70000000"/>
    <n v="23370805.600000001"/>
    <m/>
    <m/>
  </r>
  <r>
    <s v="2.5-02-2505_2559007_2532510"/>
    <s v="2.5-02-2505_2559007_2532510"/>
    <s v="2.5-02-25"/>
    <x v="2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251"/>
    <s v="ARRENDAMIENTO DE EQUIPO DE TRANSPORTE"/>
    <n v="0"/>
    <s v="SIN DESCRIPCIÓN PARA DESTINOS 00"/>
    <n v="57000000"/>
    <n v="63000000"/>
    <n v="33810866.020000003"/>
    <n v="33810866.020000003"/>
    <n v="12210655.35"/>
    <n v="12210655.35"/>
    <n v="12210655.35"/>
    <n v="23189133.979999997"/>
    <n v="0"/>
    <n v="0"/>
    <n v="0"/>
    <n v="6000000"/>
    <n v="-6000000"/>
    <m/>
    <m/>
    <n v="15000000"/>
    <n v="42000000"/>
    <n v="8189133.9799999967"/>
    <m/>
    <m/>
  </r>
  <r>
    <s v="1.5-01-2505_25512007_2514323"/>
    <s v="1.5-01-2505_25512007_2514323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32"/>
    <s v="APORTACIONES AL SISTEMA DE RETIRO DE PENSIONES"/>
    <n v="3"/>
    <s v="COMISARIA"/>
    <n v="34174617.520000003"/>
    <n v="0"/>
    <n v="10529356.359999999"/>
    <n v="10529356.359999999"/>
    <n v="10529356.359999999"/>
    <n v="10529356.359999999"/>
    <n v="10529356.359999999"/>
    <n v="23645261.160000004"/>
    <n v="34174617.520000003"/>
    <n v="0"/>
    <n v="0"/>
    <n v="0"/>
    <n v="34174617.520000003"/>
    <n v="-602679.31000000006"/>
    <m/>
    <m/>
    <n v="33571938.210000001"/>
    <n v="23042581.850000001"/>
    <m/>
    <s v="PLANTILLA"/>
  </r>
  <r>
    <s v="1.1-00-2511_25248033_2561210"/>
    <s v="1.1-00-2511_25248033_25612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8"/>
    <s v="PRESUPUESTO PARTICIPATIVO"/>
    <s v="033_25"/>
    <s v="DIRECCIÓN DE OBRAS PÚBLICAS"/>
    <x v="2"/>
    <s v="INVERSION PUBLICA"/>
    <n v="6121"/>
    <s v="EDIFICACIÓN NO  HABITACIONAL"/>
    <n v="0"/>
    <s v="SIN DESCRIPCIÓN PARA DESTINOS 00"/>
    <n v="45325115.149999999"/>
    <n v="45325115.149999999"/>
    <n v="24430703.739999998"/>
    <n v="24430703.739999998"/>
    <n v="8519113.1799999997"/>
    <n v="8519113.1799999997"/>
    <n v="8519113.1799999997"/>
    <n v="20894411.41"/>
    <n v="0"/>
    <n v="0"/>
    <n v="0"/>
    <n v="0"/>
    <n v="0"/>
    <m/>
    <m/>
    <m/>
    <n v="45325115.149999999"/>
    <n v="20894411.41"/>
    <m/>
    <m/>
  </r>
  <r>
    <s v="1.1-00-2505_2559007_2535510"/>
    <s v="1.1-00-2505_2559007_25355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551"/>
    <s v="REPARACIÓN Y MANTENIMIENTO DE EQUIPO DE TRANSPORTE"/>
    <n v="0"/>
    <s v="SIN DESCRIPCIÓN PARA DESTINOS 00"/>
    <n v="25300000"/>
    <n v="20000000"/>
    <n v="4659213.5199999996"/>
    <n v="4051162.5"/>
    <n v="3532261.66"/>
    <n v="3038342.17"/>
    <n v="3038342.17"/>
    <n v="20640786.48"/>
    <n v="7000000"/>
    <n v="0"/>
    <n v="0"/>
    <n v="1700000"/>
    <n v="5300000"/>
    <m/>
    <m/>
    <m/>
    <n v="25300000"/>
    <n v="20640786.48"/>
    <m/>
    <m/>
  </r>
  <r>
    <s v="2.5-02-2505_25610007_2526110"/>
    <s v="2.5-02-2505_25610007_2526110"/>
    <s v="2.5-02-25"/>
    <x v="2"/>
    <s v="Si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5"/>
    <s v="MATERIALES Y SUMINISTROS"/>
    <n v="2611"/>
    <s v="COMBUSTIBLES, LUBRICANTES Y ADITIVOS"/>
    <n v="0"/>
    <s v="SIN DESCRIPCIÓN PARA DESTINOS 00"/>
    <n v="33000000"/>
    <n v="33000000"/>
    <n v="13487969.42"/>
    <n v="10465127.99"/>
    <n v="10465127.99"/>
    <n v="10465127.99"/>
    <n v="10465127.99"/>
    <n v="19512030.579999998"/>
    <n v="0"/>
    <n v="0"/>
    <n v="0"/>
    <n v="0"/>
    <n v="0"/>
    <m/>
    <n v="15000000"/>
    <m/>
    <n v="48000000"/>
    <n v="34512030.579999998"/>
    <s v="REVISAR CON OMA"/>
    <m/>
  </r>
  <r>
    <s v="1.1-00-2504_2555004_2534110"/>
    <s v="1.1-00-2504_2555004_25341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411"/>
    <s v="SERVICIOS FINANCIEROS Y BANCARIOS"/>
    <n v="0"/>
    <s v="SIN DESCRIPCIÓN PARA DESTINOS 00"/>
    <n v="31860620.57"/>
    <n v="17204100"/>
    <n v="12750431.630000001"/>
    <n v="12750431.630000001"/>
    <n v="12750431.630000001"/>
    <n v="12750431.630000001"/>
    <n v="12750431.630000001"/>
    <n v="19110188.939999998"/>
    <n v="14000000"/>
    <n v="1700000"/>
    <n v="0"/>
    <n v="1043479.43"/>
    <n v="14656520.57"/>
    <m/>
    <m/>
    <m/>
    <n v="31860620.57"/>
    <n v="19110188.939999998"/>
    <m/>
    <m/>
  </r>
  <r>
    <s v="1.5-01-2505_25610007_2515913"/>
    <s v="1.5-01-2505_25610007_2515913"/>
    <s v="1.5-01-25"/>
    <x v="0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591"/>
    <s v="OTRAS PRESTACIONES SOCIALES Y ECONÓMICAS"/>
    <n v="3"/>
    <s v="COMISARIA"/>
    <n v="19479665.379999999"/>
    <n v="0"/>
    <n v="1954400"/>
    <n v="1954400"/>
    <n v="1954400"/>
    <n v="1954400"/>
    <n v="1954400"/>
    <n v="17525265.379999999"/>
    <n v="19479665.379999999"/>
    <n v="0"/>
    <n v="0"/>
    <n v="0"/>
    <n v="19479665.379999999"/>
    <n v="-573482.92000000004"/>
    <m/>
    <m/>
    <n v="18906182.459999997"/>
    <n v="16951782.459999997"/>
    <m/>
    <s v="PLANTILLA"/>
  </r>
  <r>
    <s v="1.1-00-2511_25247033_2561310"/>
    <s v="1.1-00-2511_25247033_25613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7"/>
    <s v="OBRAS MULTIANUALES"/>
    <s v="033_25"/>
    <s v="DIRECCIÓN DE OBRAS PÚBLICAS"/>
    <x v="2"/>
    <s v="INVERSION PUBLICA"/>
    <n v="6131"/>
    <s v="CONSTRUCCIÓN DE OBRAS PARA EL ABASTECIMIENTO DE AGUA, PETRÓLEO, GAS, ELECTRICIDAD Y TELECOMUNICACIONES"/>
    <n v="0"/>
    <s v="SIN DESCRIPCIÓN PARA DESTINOS 00"/>
    <n v="16670000"/>
    <n v="16670000"/>
    <n v="0"/>
    <n v="0"/>
    <n v="0"/>
    <n v="0"/>
    <n v="0"/>
    <n v="16670000"/>
    <n v="0"/>
    <n v="0"/>
    <n v="0"/>
    <n v="0"/>
    <n v="0"/>
    <m/>
    <m/>
    <m/>
    <n v="16670000"/>
    <n v="16670000"/>
    <m/>
    <m/>
  </r>
  <r>
    <s v="1.1-00-2505_2559007_2526110"/>
    <s v="1.1-00-2505_2559007_2526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611"/>
    <s v="COMBUSTIBLES, LUBRICANTES Y ADITIVOS"/>
    <n v="0"/>
    <s v="SIN DESCRIPCIÓN PARA DESTINOS 00"/>
    <n v="42700000"/>
    <n v="40700000"/>
    <n v="26252446.809999999"/>
    <n v="21560368.949999999"/>
    <n v="20911059.02"/>
    <n v="16447183.4"/>
    <n v="16447183.4"/>
    <n v="16447553.190000001"/>
    <n v="2000000"/>
    <n v="0"/>
    <n v="0"/>
    <n v="0"/>
    <n v="2000000"/>
    <m/>
    <m/>
    <m/>
    <n v="42700000"/>
    <n v="16447553.190000001"/>
    <m/>
    <m/>
  </r>
  <r>
    <s v="1.1-00-2510_25039030_2535110"/>
    <s v="1.1-00-2510_25039030_2535110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10_25"/>
    <s v="COORDINACIÓN GENERAL DE CERCANÍA Y CORRESPONSABILIDAD SOCIAL"/>
    <n v="0"/>
    <s v="CORRESPONSABILIDAD SOCIAL (TRANSVERSAL)"/>
    <n v="39"/>
    <s v="MEJORAMIENTO URBANO"/>
    <s v="030_25"/>
    <s v="DIRECCION DE DESARROLLO Y CERCANIA SOCIA"/>
    <x v="1"/>
    <s v="SERVICIOS GENERALES"/>
    <n v="3511"/>
    <s v="CONSERVACIÓN Y MANTENIMIENTO MENOR DE INMUEBLES"/>
    <n v="0"/>
    <s v="SIN DESCRIPCIÓN PARA DESTINOS 00"/>
    <n v="30226080"/>
    <n v="30226080"/>
    <n v="14616000"/>
    <n v="14616000"/>
    <n v="14616000"/>
    <n v="12006000"/>
    <n v="12006000"/>
    <n v="15610080"/>
    <n v="0"/>
    <n v="0"/>
    <n v="0"/>
    <n v="0"/>
    <n v="0"/>
    <m/>
    <m/>
    <m/>
    <n v="30226080"/>
    <n v="15610080"/>
    <m/>
    <m/>
  </r>
  <r>
    <s v="1.5-01-2505_25512007_2514111"/>
    <s v="1.5-01-2505_25512007_251411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11"/>
    <s v="CUOTAS AL IMSS POR ENFERMEDADES Y MATERNIDAD (Modalidad 38)"/>
    <n v="1"/>
    <s v="PLANTILLA"/>
    <n v="40981313.789999999"/>
    <n v="41030639.359999999"/>
    <n v="26613495.059999999"/>
    <n v="26613495.059999999"/>
    <n v="26613495.059999999"/>
    <n v="26613495.059999999"/>
    <n v="26613495.059999999"/>
    <n v="14367818.73"/>
    <n v="62151.73"/>
    <n v="0"/>
    <n v="0"/>
    <n v="111477.3"/>
    <n v="-49325.57"/>
    <n v="-98454.089999996126"/>
    <m/>
    <m/>
    <n v="40882859.700000003"/>
    <n v="14269364.640000004"/>
    <m/>
    <s v="PLANTILLA"/>
  </r>
  <r>
    <s v="1.5-01-2505_25512007_2513222"/>
    <s v="1.5-01-2505_25512007_2513222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22"/>
    <s v="GRATIFICACIÓN DE FIN DE AÑO"/>
    <n v="2"/>
    <s v="EVENTUAL"/>
    <n v="10259124.880000001"/>
    <n v="0"/>
    <n v="37330.28"/>
    <n v="37330.28"/>
    <n v="37330.28"/>
    <n v="28996.78"/>
    <n v="28996.78"/>
    <n v="10221794.600000001"/>
    <n v="10259124.880000001"/>
    <n v="0"/>
    <n v="0"/>
    <n v="0"/>
    <n v="10259124.880000001"/>
    <n v="3947918.4388350006"/>
    <m/>
    <m/>
    <n v="14207043.318835001"/>
    <n v="14169713.038835002"/>
    <m/>
    <s v="EVENTUAL"/>
  </r>
  <r>
    <s v="1.1-00-2509_25129021_2531110"/>
    <s v="1.1-00-2509_25129021_25311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111"/>
    <s v="ENERGÍA ELÉCTRICA"/>
    <n v="0"/>
    <s v="SIN DESCRIPCIÓN PARA DESTINOS 00"/>
    <n v="159918108.22999999"/>
    <n v="248334549.97"/>
    <n v="146580205.30000001"/>
    <n v="146580205.30000001"/>
    <n v="146580205.30000001"/>
    <n v="125817276.3"/>
    <n v="125817276.3"/>
    <n v="13337902.929999977"/>
    <n v="0"/>
    <n v="0"/>
    <n v="0"/>
    <n v="88416441.739999995"/>
    <n v="-88416441.739999995"/>
    <m/>
    <m/>
    <n v="13337902.929999977"/>
    <n v="146580205.30000001"/>
    <n v="0"/>
    <m/>
    <m/>
  </r>
  <r>
    <s v="1.1-00-2510_25041031_2544110"/>
    <s v="1.1-00-2510_25041031_25441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4"/>
    <s v="TRANSFERENCIAS, ASIGNACIONES, SUBSIDIOS Y OTRAS AYUDAS"/>
    <n v="4411"/>
    <s v="AYUDAS SOCIALES A PERSONAS"/>
    <n v="0"/>
    <s v="SIN DESCRIPCIÓN PARA DESTINOS 00"/>
    <n v="22320394.5"/>
    <n v="55000000"/>
    <n v="9912000"/>
    <n v="9912000"/>
    <n v="9912000"/>
    <n v="8928000"/>
    <n v="8640000"/>
    <n v="12408394.5"/>
    <n v="0"/>
    <n v="0"/>
    <n v="0"/>
    <n v="32679605.5"/>
    <n v="-32679605.5"/>
    <m/>
    <m/>
    <m/>
    <n v="22320394.5"/>
    <n v="12408394.5"/>
    <m/>
    <m/>
  </r>
  <r>
    <s v="1.1-00-2510_25043031_2544110"/>
    <s v="1.1-00-2510_25043031_25441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3"/>
    <s v="PROGRAMA BECAS A SECUNDARIA"/>
    <s v="031_25"/>
    <s v="DIRECCIÓN DE POLÍTICA SOCIAL"/>
    <x v="4"/>
    <s v="TRANSFERENCIAS, ASIGNACIONES, SUBSIDIOS Y OTRAS AYUDAS"/>
    <n v="4411"/>
    <s v="AYUDAS SOCIALES A PERSONAS"/>
    <n v="0"/>
    <s v="SIN DESCRIPCIÓN PARA DESTINOS 00"/>
    <n v="12000000"/>
    <n v="12000000"/>
    <n v="0"/>
    <n v="0"/>
    <n v="0"/>
    <n v="0"/>
    <n v="0"/>
    <n v="12000000"/>
    <n v="0"/>
    <n v="0"/>
    <n v="0"/>
    <n v="0"/>
    <n v="0"/>
    <m/>
    <m/>
    <m/>
    <n v="12000000"/>
    <n v="12000000"/>
    <m/>
    <m/>
  </r>
  <r>
    <s v="1.5-01-2505_25610007_2514113"/>
    <s v="1.5-01-2505_25610007_2514113"/>
    <s v="1.5-01-25"/>
    <x v="0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411"/>
    <s v="CUOTAS AL IMSS POR ENFERMEDADES Y MATERNIDAD (Modalidad 38)"/>
    <n v="3"/>
    <s v="COMISARIA"/>
    <n v="12174570.220000001"/>
    <n v="12785343"/>
    <n v="0"/>
    <n v="0"/>
    <n v="0"/>
    <n v="0"/>
    <n v="0"/>
    <n v="12174570.220000001"/>
    <n v="0"/>
    <n v="0"/>
    <n v="0"/>
    <n v="610772.78"/>
    <n v="-610772.78"/>
    <n v="-206632.90595179982"/>
    <m/>
    <m/>
    <n v="11967937.314048201"/>
    <n v="11967937.314048201"/>
    <m/>
    <s v="PLANTILLA"/>
  </r>
  <r>
    <s v="2.6-01-2505_25610007_2517110"/>
    <s v="2.6-01-2505_25610007_2517110"/>
    <s v="2.6-01-25"/>
    <x v="6"/>
    <s v="Si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711"/>
    <s v="ESTÍMULOS"/>
    <n v="0"/>
    <s v="SIN DESCRIPCIÓN PARA DESTINOS 00"/>
    <n v="23000000"/>
    <n v="0"/>
    <n v="11691383.619999999"/>
    <n v="11691383.619999999"/>
    <n v="11691383.619999999"/>
    <n v="11691383.619999999"/>
    <n v="11691383.619999999"/>
    <n v="11308616.380000001"/>
    <n v="23000000"/>
    <n v="0"/>
    <n v="0"/>
    <n v="0"/>
    <n v="23000000"/>
    <m/>
    <m/>
    <m/>
    <n v="23000000"/>
    <n v="11308616.380000001"/>
    <m/>
    <m/>
  </r>
  <r>
    <s v="1.1-00-2504_2555004_25357151"/>
    <s v="1.1-00-2504_2555004_25357151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571"/>
    <s v="INSTALACIÓN, REPARACIÓN Y MANTENIMIENTO DE MAQUINARIA, OTROS EQUIPOS Y HERRAMIENTA"/>
    <n v="51"/>
    <s v="MEDIDORES"/>
    <n v="10000000"/>
    <n v="0"/>
    <n v="0"/>
    <n v="0"/>
    <n v="0"/>
    <n v="0"/>
    <n v="0"/>
    <n v="10000000"/>
    <n v="10000000"/>
    <n v="0"/>
    <n v="0"/>
    <n v="0"/>
    <n v="10000000"/>
    <m/>
    <m/>
    <m/>
    <n v="10000000"/>
    <n v="10000000"/>
    <m/>
    <m/>
  </r>
  <r>
    <s v="1.1-00-2512_25752036_25435127"/>
    <s v="1.1-00-2512_25752036_25435127"/>
    <s v="1.1-00-25"/>
    <x v="1"/>
    <s v="No"/>
    <s v="(GCORR) GASTO CORRIENTE"/>
    <n v="3"/>
    <s v="DESARROLLO ECONÓMICO"/>
    <n v="3.1"/>
    <s v="ASUNTOS ECONÓMICOS, COMERCIALES Y LABORALES EN GENERAL"/>
    <s v="3.1.1"/>
    <s v="ASUNTOS ECONÓMICOS Y COMERCIALES EN GENERAL"/>
    <s v="E"/>
    <s v="Actividades del sector público, que realiza en for"/>
    <s v="12_25"/>
    <s v="COORDINACIÓN GENERAL DE POTENCIA ECONÓMICA"/>
    <n v="7"/>
    <s v="DESARROLLO ECONÓMICO Y EMPLEO"/>
    <n v="52"/>
    <s v="PROMOCIÓN ECONOMICA Y DE EMPLEO EN EL MUNICIPIO"/>
    <s v="036_25"/>
    <s v="DIRECCIÓN DE PROMOCIÓN ECONÓMICA"/>
    <x v="4"/>
    <s v="TRANSFERENCIAS, ASIGNACIONES, SUBSIDIOS Y OTRAS AYUDAS"/>
    <n v="4351"/>
    <s v="SUBSIDIOS PARA CUBRIR DIFERENCIALES DE TASAS DE PRECIOS"/>
    <n v="27"/>
    <s v="CREDITO A EMPRENDEDORES"/>
    <n v="10000000"/>
    <n v="10000000"/>
    <n v="0"/>
    <n v="0"/>
    <n v="0"/>
    <n v="0"/>
    <n v="0"/>
    <n v="10000000"/>
    <n v="0"/>
    <n v="0"/>
    <n v="0"/>
    <n v="0"/>
    <n v="0"/>
    <m/>
    <m/>
    <m/>
    <n v="10000000"/>
    <n v="10000000"/>
    <m/>
    <m/>
  </r>
  <r>
    <s v="1.1-00-2511_25249033_25612152"/>
    <s v="1.1-00-2511_25249033_25612152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21"/>
    <s v="EDIFICACIÓN NO  HABITACIONAL"/>
    <n v="52"/>
    <s v="C4"/>
    <n v="10000000"/>
    <n v="0"/>
    <n v="0"/>
    <n v="0"/>
    <n v="0"/>
    <n v="0"/>
    <n v="0"/>
    <n v="10000000"/>
    <n v="10000000"/>
    <n v="0"/>
    <n v="0"/>
    <n v="0"/>
    <n v="10000000"/>
    <m/>
    <m/>
    <m/>
    <n v="10000000"/>
    <n v="10000000"/>
    <m/>
    <m/>
  </r>
  <r>
    <s v="1.1-00-2511_25163045_2533210"/>
    <s v="1.1-00-2511_25163045_25332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1"/>
    <s v="SERVICIOS GENERALES"/>
    <n v="3321"/>
    <s v="SERVICIOS DE DISEÑO, ARQUITECTURA, INGENIERÍA Y ACTIVIDADES RELACIONADAS"/>
    <n v="0"/>
    <s v="SIN DESCRIPCIÓN PARA DESTINOS 00"/>
    <n v="1000000"/>
    <n v="0"/>
    <n v="0"/>
    <n v="0"/>
    <n v="0"/>
    <n v="0"/>
    <n v="0"/>
    <n v="1000000"/>
    <n v="1000000"/>
    <n v="0"/>
    <n v="0"/>
    <n v="0"/>
    <n v="1000000"/>
    <m/>
    <n v="9000000"/>
    <m/>
    <n v="10000000"/>
    <n v="10000000"/>
    <m/>
    <m/>
  </r>
  <r>
    <e v="#N/A"/>
    <s v="1.1-00-2511_25249033_256131x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31"/>
    <s v="CONSTRUCCIÓN DE OBRAS PARA EL ABASTECIMIENTO DE AGUA, PETRÓLEO, GAS, ELECTRICIDAD Y TELECOMUNICACIONES"/>
    <s v="x"/>
    <s v="multianual de pozos"/>
    <n v="0"/>
    <n v="0"/>
    <n v="0"/>
    <n v="0"/>
    <m/>
    <m/>
    <m/>
    <m/>
    <m/>
    <m/>
    <m/>
    <m/>
    <m/>
    <n v="0"/>
    <n v="10000000"/>
    <n v="0"/>
    <n v="10000000"/>
    <n v="10000000"/>
    <m/>
    <m/>
  </r>
  <r>
    <s v="2.5-03-2511_25249033_2561310"/>
    <s v="2.5-03-2511_25249033_2561310"/>
    <s v="2.5-03-25"/>
    <x v="7"/>
    <s v="Si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31"/>
    <s v="CONSTRUCCIÓN DE OBRAS PARA EL ABASTECIMIENTO DE AGUA, PETRÓLEO, GAS, ELECTRICIDAD Y TELECOMUNICACIONES"/>
    <n v="0"/>
    <s v="SIN DESCRIPCIÓN PARA DESTINOS 00"/>
    <n v="9100000"/>
    <n v="0"/>
    <n v="0"/>
    <n v="0"/>
    <n v="0"/>
    <n v="0"/>
    <n v="0"/>
    <n v="9100000"/>
    <n v="9100000"/>
    <n v="0"/>
    <n v="0"/>
    <n v="0"/>
    <n v="9100000"/>
    <m/>
    <n v="400000"/>
    <m/>
    <n v="9500000"/>
    <n v="9500000"/>
    <m/>
    <m/>
  </r>
  <r>
    <s v="1.5-03-2511_25249033_2561310"/>
    <s v="1.5-03-2511_25249033_2561310"/>
    <s v="1.5-03-25"/>
    <x v="8"/>
    <s v="Si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31"/>
    <s v="CONSTRUCCIÓN DE OBRAS PARA EL ABASTECIMIENTO DE AGUA, PETRÓLEO, GAS, ELECTRICIDAD Y TELECOMUNICACIONES"/>
    <n v="0"/>
    <s v="SIN DESCRIPCIÓN PARA DESTINOS 00"/>
    <n v="9100000"/>
    <n v="0"/>
    <n v="0"/>
    <n v="0"/>
    <n v="0"/>
    <n v="0"/>
    <n v="0"/>
    <n v="9100000"/>
    <n v="9100000"/>
    <n v="0"/>
    <n v="0"/>
    <n v="0"/>
    <n v="9100000"/>
    <m/>
    <n v="400000"/>
    <m/>
    <n v="9500000"/>
    <n v="9500000"/>
    <m/>
    <m/>
  </r>
  <r>
    <s v="1.5-01-2504_2557005_2591110"/>
    <s v="1.5-01-2504_2557005_2591110"/>
    <s v="1.5-01-25"/>
    <x v="0"/>
    <s v="No"/>
    <s v="(ADDP) AMORTIZACIÓN DE LA DEUDA Y DISMINUCIÓN DE PASIVOS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6"/>
    <s v="DEUDA PUBLICA"/>
    <n v="9111"/>
    <s v="AMORTIZACIÓN DE LA DEUDA INTERNA CON INSTITUCIONES DE CRÉDITO"/>
    <n v="0"/>
    <s v="SIN DESCRIPCIÓN PARA DESTINOS 00"/>
    <n v="38364867"/>
    <n v="38364867"/>
    <n v="29106393.609999999"/>
    <n v="29106393.609999999"/>
    <n v="29106393.609999999"/>
    <n v="29106393.609999999"/>
    <n v="29106393.609999999"/>
    <n v="9258473.3900000006"/>
    <n v="0"/>
    <n v="0"/>
    <n v="0"/>
    <n v="0"/>
    <n v="0"/>
    <m/>
    <m/>
    <m/>
    <n v="38364867"/>
    <n v="9258473.3900000006"/>
    <m/>
    <m/>
  </r>
  <r>
    <m/>
    <m/>
    <s v="1.1-00-25"/>
    <x v="1"/>
    <s v="No"/>
    <s v="(GCAP) GASTO CAPITAL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3"/>
    <s v="BIENES MUEBLES, INMUEBLES E INTANGIBLES"/>
    <n v="5811"/>
    <s v="TERRENOS"/>
    <s v="x"/>
    <s v="CONTRADERECHOS"/>
    <n v="0"/>
    <n v="0"/>
    <n v="0"/>
    <n v="0"/>
    <n v="0"/>
    <n v="0"/>
    <n v="0"/>
    <n v="0"/>
    <n v="0"/>
    <n v="0"/>
    <n v="0"/>
    <n v="0"/>
    <n v="0"/>
    <m/>
    <n v="9000000"/>
    <m/>
    <n v="9000000"/>
    <n v="9000000"/>
    <s v="Contraderecho del oficio DPF/1039/2023"/>
    <m/>
  </r>
  <r>
    <s v="1.1-00-2509_25129021_25357111"/>
    <s v="1.1-00-2509_25129021_25357111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571"/>
    <s v="INSTALACIÓN, REPARACIÓN Y MANTENIMIENTO DE MAQUINARIA, OTROS EQUIPOS Y HERRAMIENTA"/>
    <n v="11"/>
    <s v="REACTIVOS"/>
    <n v="28160440"/>
    <n v="99999994.560000002"/>
    <n v="0"/>
    <n v="0"/>
    <n v="0"/>
    <n v="0"/>
    <n v="0"/>
    <n v="396"/>
    <n v="0"/>
    <n v="5.44"/>
    <n v="0"/>
    <n v="71839560"/>
    <n v="-71839554.560000002"/>
    <m/>
    <m/>
    <n v="19160440"/>
    <n v="9000000"/>
    <n v="9000000"/>
    <m/>
    <m/>
  </r>
  <r>
    <s v="1.1-00-2506_25514009_2533610"/>
    <s v="1.1-00-2506_25514009_2533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1"/>
    <s v="SERVICIOS GENERALES"/>
    <n v="3361"/>
    <s v="SERVICIOS DE APOYO ADMINISTRATIVO, FOTOCOPIADO E IMPRESIÓN"/>
    <n v="0"/>
    <s v="SIN DESCRIPCIÓN PARA DESTINOS 00"/>
    <n v="15000000"/>
    <n v="15000000"/>
    <n v="6940791.71"/>
    <n v="6939282.0199999996"/>
    <n v="6939282.0199999996"/>
    <n v="6191043.9900000002"/>
    <n v="6080243.3499999996"/>
    <n v="8059208.29"/>
    <n v="0"/>
    <n v="0"/>
    <n v="0"/>
    <n v="0"/>
    <n v="0"/>
    <m/>
    <m/>
    <m/>
    <n v="15000000"/>
    <n v="8059208.29"/>
    <m/>
    <m/>
  </r>
  <r>
    <s v="1.1-00-2504_2555004_25632144"/>
    <s v="1.1-00-2504_2555004_25632144"/>
    <s v="1.1-00-25"/>
    <x v="1"/>
    <s v="No"/>
    <s v="(GCAP) GASTO CAPITAL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2"/>
    <s v="INVERSION PUBLICA"/>
    <n v="6321"/>
    <s v="EJECUCIÓN DE PROYECTOS PRODUCTIVOS NO INCLUIDOS EN CONCEPTOS ANTERIORES DE ESTE CAPÍTULO"/>
    <n v="44"/>
    <s v="PLANTAS DE TRATAMIENTO"/>
    <n v="23580360"/>
    <n v="23580348.52"/>
    <n v="15720240"/>
    <n v="15720240"/>
    <n v="15720240"/>
    <n v="15720240"/>
    <n v="15720240"/>
    <n v="7860120"/>
    <n v="0"/>
    <n v="11.48"/>
    <n v="0"/>
    <n v="0"/>
    <n v="11.48"/>
    <m/>
    <n v="0"/>
    <m/>
    <n v="23580360"/>
    <n v="7860120"/>
    <m/>
    <m/>
  </r>
  <r>
    <s v="1.1-00-2508_25224016_2533910"/>
    <s v="1.1-00-2508_25224016_25339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1"/>
    <s v="SERVICIOS GENERALES"/>
    <n v="3391"/>
    <s v="SERVICIOS PROFESIONALES, CIENTÍFICOS Y TÉCNICOS INTEGRALES"/>
    <n v="0"/>
    <s v="SIN DESCRIPCIÓN PARA DESTINOS 00"/>
    <n v="11500000"/>
    <n v="12000000"/>
    <n v="3762670.9"/>
    <n v="3537485.9"/>
    <n v="3333334.02"/>
    <n v="1887717.19"/>
    <n v="1887717.19"/>
    <n v="7737329.0999999996"/>
    <n v="0"/>
    <n v="0"/>
    <n v="0"/>
    <n v="500000"/>
    <n v="-500000"/>
    <m/>
    <m/>
    <m/>
    <n v="11500000"/>
    <n v="7737329.0999999996"/>
    <m/>
    <m/>
  </r>
  <r>
    <s v="1.5-01-2505_25512007_2514211"/>
    <s v="1.5-01-2505_25512007_251421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21"/>
    <s v="CUOTAS PARA LA VIVIENDA (IPEJAL 3%)"/>
    <n v="1"/>
    <s v="PLANTILLA"/>
    <n v="20490656.890000001"/>
    <n v="20515317.440000001"/>
    <n v="12958343.43"/>
    <n v="12958343.43"/>
    <n v="12958343.43"/>
    <n v="12958343.43"/>
    <n v="12958343.43"/>
    <n v="7532313.4600000009"/>
    <n v="28850.89"/>
    <n v="1.56"/>
    <n v="0"/>
    <n v="53513"/>
    <n v="-24660.55"/>
    <n v="-49227.039999999106"/>
    <m/>
    <m/>
    <n v="20441429.850000001"/>
    <n v="7483086.4200000018"/>
    <m/>
    <s v="PLANTILLA"/>
  </r>
  <r>
    <s v="1.1-00-2505_25512007_2512112"/>
    <s v="1.1-00-2505_25512007_251211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211"/>
    <s v="HONORARIOS ASIMILABLES A SALARIOS"/>
    <n v="2"/>
    <s v="EVENTUAL"/>
    <n v="6052682"/>
    <n v="6052682"/>
    <n v="949002.65"/>
    <n v="949002.65"/>
    <n v="949002.65"/>
    <n v="949002.65"/>
    <n v="949002.65"/>
    <n v="5103679.3499999996"/>
    <n v="0"/>
    <n v="0"/>
    <n v="0"/>
    <n v="0"/>
    <n v="0"/>
    <n v="2000000"/>
    <m/>
    <m/>
    <n v="8052682"/>
    <n v="7103679.3499999996"/>
    <s v="OTROS CONCEPTOS"/>
    <s v="OTROS CONCEPTOS"/>
  </r>
  <r>
    <s v="1.1-00-2505_2559007_2535710"/>
    <s v="1.1-00-2505_2559007_25357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571"/>
    <s v="INSTALACIÓN, REPARACIÓN Y MANTENIMIENTO DE MAQUINARIA, OTROS EQUIPOS Y HERRAMIENTA"/>
    <n v="0"/>
    <s v="SIN DESCRIPCIÓN PARA DESTINOS 00"/>
    <n v="20158794"/>
    <n v="20000000"/>
    <n v="13479670.35"/>
    <n v="12437518.039999999"/>
    <n v="11820095.51"/>
    <n v="9845285.2699999996"/>
    <n v="9845285.2699999996"/>
    <n v="6679123.6500000004"/>
    <n v="0"/>
    <n v="158794"/>
    <n v="0"/>
    <n v="0"/>
    <n v="158794"/>
    <m/>
    <m/>
    <m/>
    <n v="20158794"/>
    <n v="6679123.6500000004"/>
    <m/>
    <m/>
  </r>
  <r>
    <s v="1.1-00-2504_2555004_25351110"/>
    <s v="1.1-00-2504_2555004_253511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511"/>
    <s v="CONSERVACIÓN Y MANTENIMIENTO MENOR DE INMUEBLES"/>
    <n v="10"/>
    <s v="CAT"/>
    <n v="20000000"/>
    <n v="20000000"/>
    <n v="13337966.439999999"/>
    <n v="13337966.439999999"/>
    <n v="13337966.439999999"/>
    <n v="11656722.279999999"/>
    <n v="11656722.279999999"/>
    <n v="6662033.5600000005"/>
    <n v="0"/>
    <n v="0"/>
    <n v="0"/>
    <n v="0"/>
    <n v="0"/>
    <m/>
    <m/>
    <m/>
    <n v="20000000"/>
    <n v="6662033.5600000005"/>
    <m/>
    <m/>
  </r>
  <r>
    <s v="1.1-00-2509_25225017_2524210"/>
    <s v="1.1-00-2509_25225017_2524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421"/>
    <s v="CEMENTO Y PRODUCTOS DE CONCRETO"/>
    <n v="0"/>
    <s v="SIN DESCRIPCIÓN PARA DESTINOS 00"/>
    <n v="19406000"/>
    <n v="20000000"/>
    <n v="12771798.130000001"/>
    <n v="12771798.130000001"/>
    <n v="796219.36"/>
    <n v="19508.88"/>
    <n v="19508.88"/>
    <n v="6634201.8699999992"/>
    <n v="0"/>
    <n v="0"/>
    <n v="0"/>
    <n v="594000"/>
    <n v="-594000"/>
    <m/>
    <m/>
    <m/>
    <n v="19406000"/>
    <n v="6634201.8699999992"/>
    <m/>
    <m/>
  </r>
  <r>
    <s v="1.1-00-2505_2559007_2539410"/>
    <s v="1.1-00-2505_2559007_2539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941"/>
    <s v="SENTENCIAS Y RESOLUCIONES POR AUTORIDAD COMPETENTE"/>
    <n v="0"/>
    <s v="SIN DESCRIPCIÓN PARA DESTINOS 00"/>
    <n v="17430446.73"/>
    <n v="15000000"/>
    <n v="15935769.720000001"/>
    <n v="15935769.720000001"/>
    <n v="15935769.720000001"/>
    <n v="15935769.720000001"/>
    <n v="15935769.720000001"/>
    <n v="1494677.0099999998"/>
    <n v="1830446.73"/>
    <n v="600000"/>
    <n v="0"/>
    <n v="0"/>
    <n v="2430446.73"/>
    <m/>
    <n v="5000000"/>
    <m/>
    <n v="22430446.73"/>
    <n v="6494677.0099999998"/>
    <m/>
    <m/>
  </r>
  <r>
    <s v="1.1-00-2509_25225017_2532610"/>
    <s v="1.1-00-2509_25225017_2532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1"/>
    <s v="SERVICIOS GENERALES"/>
    <n v="3261"/>
    <s v="ARRENDAMIENTO DE MAQUINARIA, OTROS EQUIPOS Y HERRAMIENTAS"/>
    <n v="0"/>
    <s v="SIN DESCRIPCIÓN PARA DESTINOS 00"/>
    <n v="6379000"/>
    <n v="20000000"/>
    <n v="0"/>
    <n v="0"/>
    <n v="0"/>
    <n v="0"/>
    <n v="0"/>
    <n v="6379000"/>
    <n v="0"/>
    <n v="0"/>
    <n v="0"/>
    <n v="13621000"/>
    <n v="-13621000"/>
    <m/>
    <m/>
    <n v="5000000"/>
    <n v="1379000"/>
    <n v="1379000"/>
    <m/>
    <m/>
  </r>
  <r>
    <s v="1.1-00-2516_25459041_2542110"/>
    <s v="1.1-00-2516_25459041_2542110"/>
    <s v="1.1-00-25"/>
    <x v="1"/>
    <s v="No"/>
    <s v="(GCORR) GASTO CORRIENTE"/>
    <n v="2"/>
    <s v="DESARROLLO SOCIAL"/>
    <n v="2.4"/>
    <s v="RECREACIÓN, CULTURA Y OTRAS MANIFESTACIONES SOCIALES"/>
    <s v="2.4.1"/>
    <s v="DEPORTE Y RECREACIÓN"/>
    <s v="R"/>
    <s v="Solamente actividades específicas, distintas a las"/>
    <s v="16_25"/>
    <s v="CONSEJO MUNICIPAL DEL DEPORTE"/>
    <n v="4"/>
    <s v="SOCIEDAD COHESIVA Y RESILENTE"/>
    <n v="59"/>
    <s v="ACTIVIDADES DEPORTIVAS Y RECREATIVAS EN EL MUNICIPIO"/>
    <s v="041_25"/>
    <s v="CONSEJO MUNICIPAL DEL DEPORTE"/>
    <x v="4"/>
    <s v="TRANSFERENCIAS, ASIGNACIONES, SUBSIDIOS Y OTRAS AYUDAS"/>
    <n v="4211"/>
    <s v="TRANSFERENCIAS OTORGADAS A ENTIDADES PARAESTATALES NO EMPRESARIALES Y NO FINANCIERAS"/>
    <n v="0"/>
    <s v="SIN DESCRIPCIÓN PARA DESTINOS 00"/>
    <n v="19813000"/>
    <n v="0"/>
    <n v="13507541.26"/>
    <n v="13507541.26"/>
    <n v="13507541.26"/>
    <n v="13507541.26"/>
    <n v="13507541.26"/>
    <n v="6305458.7400000002"/>
    <n v="0"/>
    <n v="19813000"/>
    <n v="0"/>
    <n v="0"/>
    <n v="19813000"/>
    <m/>
    <n v="0"/>
    <m/>
    <n v="19813000"/>
    <n v="6305458.7400000002"/>
    <m/>
    <m/>
  </r>
  <r>
    <s v="1.5-01-2505_25512007_2514322"/>
    <s v="1.5-01-2505_25512007_2514322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32"/>
    <s v="APORTACIONES AL SISTEMA DE RETIRO DE PENSIONES"/>
    <n v="2"/>
    <s v="EVENTUAL"/>
    <n v="14073897.66"/>
    <n v="0"/>
    <n v="9989240.4299999997"/>
    <n v="9989240.4299999997"/>
    <n v="9989240.4299999997"/>
    <n v="9989240.4299999997"/>
    <n v="9989240.4299999997"/>
    <n v="4084657.2300000004"/>
    <n v="6558795.6600000001"/>
    <n v="7515102"/>
    <n v="0"/>
    <n v="0"/>
    <n v="14073897.66"/>
    <n v="1780874.6012134291"/>
    <m/>
    <m/>
    <n v="15854772.261213429"/>
    <n v="5865531.8312134296"/>
    <m/>
    <s v="EVENTUAL"/>
  </r>
  <r>
    <s v="1.5-01-2505_25512007_2511111"/>
    <s v="1.5-01-2505_25512007_251111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111"/>
    <s v="DIETAS"/>
    <n v="1"/>
    <s v="PLANTILLA"/>
    <n v="14273064"/>
    <n v="14346945"/>
    <n v="8492637.0999999996"/>
    <n v="8492637.0999999996"/>
    <n v="8492637.0999999996"/>
    <n v="8492637.0999999996"/>
    <n v="8492637.0999999996"/>
    <n v="5780426.9000000004"/>
    <n v="0"/>
    <n v="16.5"/>
    <n v="0"/>
    <n v="73897.5"/>
    <n v="-73881"/>
    <n v="73897.199999999255"/>
    <m/>
    <m/>
    <n v="14346961.199999999"/>
    <n v="5854324.0999999996"/>
    <m/>
    <s v="PLANTILLA"/>
  </r>
  <r>
    <s v="1.1-00-2504_2556004_2533910"/>
    <s v="1.1-00-2504_2556004_25339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6"/>
    <s v="MODERNIZACION CATASTRAL"/>
    <s v="004_25"/>
    <s v="DIRECCIÓN DE PROCESOS ADMINISTRATIVOS Y"/>
    <x v="1"/>
    <s v="SERVICIOS GENERALES"/>
    <n v="3391"/>
    <s v="SERVICIOS PROFESIONALES, CIENTÍFICOS Y TÉCNICOS INTEGRALES"/>
    <n v="0"/>
    <s v="SIN DESCRIPCIÓN PARA DESTINOS 00"/>
    <n v="22600000"/>
    <n v="17000000"/>
    <n v="17000000"/>
    <n v="17000000"/>
    <n v="8500000.0199999996"/>
    <n v="8500000.0199999996"/>
    <n v="8500000.0199999996"/>
    <n v="5600000"/>
    <n v="3000000"/>
    <n v="2600000"/>
    <n v="0"/>
    <n v="0"/>
    <n v="5600000"/>
    <m/>
    <m/>
    <m/>
    <n v="22600000"/>
    <n v="5600000"/>
    <m/>
    <m/>
  </r>
  <r>
    <s v="1.5-01-2505_25512007_2514311"/>
    <s v="1.5-01-2505_25512007_251431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31"/>
    <s v="APORTACIONES AL SISTEMA DE RETIRO SEDAR"/>
    <n v="1"/>
    <s v="PLANTILLA"/>
    <n v="13660437.93"/>
    <n v="13676882.960000001"/>
    <n v="8094928.9100000001"/>
    <n v="8094928.9100000001"/>
    <n v="8094928.9100000001"/>
    <n v="8094928.9100000001"/>
    <n v="8094928.9100000001"/>
    <n v="5565509.0199999996"/>
    <n v="20567.93"/>
    <n v="0"/>
    <n v="0"/>
    <n v="37012.959999999999"/>
    <n v="-16445.03"/>
    <n v="-32818.029999999329"/>
    <m/>
    <m/>
    <n v="13627619.9"/>
    <n v="5532690.9900000002"/>
    <m/>
    <s v="PLANTILLA"/>
  </r>
  <r>
    <s v="1.1-00-2511_25248033_2561510"/>
    <s v="1.1-00-2511_25248033_25615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8"/>
    <s v="PRESUPUESTO PARTICIPATIVO"/>
    <s v="033_25"/>
    <s v="DIRECCIÓN DE OBRAS PÚBLICAS"/>
    <x v="2"/>
    <s v="INVERSION PUBLICA"/>
    <n v="6151"/>
    <s v="CONSTRUCCIÓN DE VÍAS DE COMUNICACIÓN"/>
    <n v="0"/>
    <s v="SIN DESCRIPCIÓN PARA DESTINOS 00"/>
    <n v="28397520.850000001"/>
    <n v="28397520.850000001"/>
    <n v="28082901.510000002"/>
    <n v="28082901.510000002"/>
    <n v="16769697.380000001"/>
    <n v="16769697.380000001"/>
    <n v="16769697.380000001"/>
    <n v="314619.33999999985"/>
    <n v="0"/>
    <n v="0"/>
    <n v="0"/>
    <n v="0"/>
    <n v="0"/>
    <m/>
    <n v="5000000"/>
    <m/>
    <n v="33397520.850000001"/>
    <n v="5314619.34"/>
    <m/>
    <m/>
  </r>
  <r>
    <s v="1.1-00-2515_25058040_2542110"/>
    <s v="1.1-00-2515_25058040_2542110"/>
    <s v="1.1-00-25"/>
    <x v="1"/>
    <s v="No"/>
    <s v="(GCORR) GASTO CORRIENTE"/>
    <n v="2"/>
    <s v="DESARROLLO SOCIAL"/>
    <n v="2.6"/>
    <s v="PROTECCIÓN SOCIAL"/>
    <s v="2.6.8"/>
    <s v="OTROS GRUPOS VULNERABLES"/>
    <s v="R"/>
    <s v="Solamente actividades específicas, distintas a las"/>
    <s v="15_25"/>
    <s v="CENTRO DE ESTIMULACIÓN PARA PERSONAS CON DISCAPACIDAD INTELECTUAL (CENDI)"/>
    <n v="0"/>
    <s v="CORRESPONSABILIDAD SOCIAL (TRANSVERSAL)"/>
    <n v="58"/>
    <s v="ATENCIÓN PARA PERSONAS CON DISCAPACIDAD INTELECTUAL"/>
    <s v="040_25"/>
    <s v="CENTRO DE ESTIMULACIÓN PARA PERSONAS CON"/>
    <x v="4"/>
    <s v="TRANSFERENCIAS, ASIGNACIONES, SUBSIDIOS Y OTRAS AYUDAS"/>
    <n v="4211"/>
    <s v="TRANSFERENCIAS OTORGADAS A ENTIDADES PARAESTATALES NO EMPRESARIALES Y NO FINANCIERAS"/>
    <n v="0"/>
    <s v="SIN DESCRIPCIÓN PARA DESTINOS 00"/>
    <n v="14064137.279999999"/>
    <n v="0"/>
    <n v="9204080.0800000001"/>
    <n v="9204080.0800000001"/>
    <n v="9204080.0800000001"/>
    <n v="8204080.0800000001"/>
    <n v="8204080.0800000001"/>
    <n v="4860057.1999999993"/>
    <n v="0"/>
    <n v="14064137.279999999"/>
    <n v="0"/>
    <n v="0"/>
    <n v="14064137.279999999"/>
    <m/>
    <m/>
    <m/>
    <n v="14064137.279999999"/>
    <n v="4860057.1999999993"/>
    <m/>
    <m/>
  </r>
  <r>
    <s v="2.5-02-2509_25226018_2531110"/>
    <s v="2.5-02-2509_25226018_2531110"/>
    <s v="2.5-02-25"/>
    <x v="2"/>
    <s v="Si"/>
    <s v="(GCORR) GASTO CORRIENTE"/>
    <n v="2"/>
    <s v="DESARROLLO SOCIAL"/>
    <n v="2.2000000000000002"/>
    <s v="VIVIENDA Y SERVICIOS A LA COMUNIDAD"/>
    <s v="2.2.4"/>
    <s v="ALUMBRADO PÚBLICO"/>
    <s v="E"/>
    <s v="Actividades del sector público, que realiza en for"/>
    <s v="09_25"/>
    <s v="COORDINACIÓN GENERAL DE FORTALECIMIENTO A LOS SERVICIOS PÚBLICOS MUNICIPALES"/>
    <n v="2"/>
    <s v="INFRAESTRUCTURA Y SERVICIOS PÚBLICOS"/>
    <n v="26"/>
    <s v="SERVICIO DE MANTENIMIENTO DE ALUMBRADO PÚBLICO"/>
    <s v="018_25"/>
    <s v="DIRECCIÓN DE ALUMBRADO PÚBLICO"/>
    <x v="1"/>
    <s v="SERVICIOS GENERALES"/>
    <n v="3111"/>
    <s v="ENERGÍA ELÉCTRICA"/>
    <n v="0"/>
    <s v="SIN DESCRIPCIÓN PARA DESTINOS 00"/>
    <n v="69587920.859999999"/>
    <n v="62000000"/>
    <n v="64828269"/>
    <n v="64828269"/>
    <n v="64680988"/>
    <n v="64652488"/>
    <n v="64652488"/>
    <n v="4759651.8599999994"/>
    <n v="7587920.8600000003"/>
    <n v="0"/>
    <n v="0"/>
    <n v="0"/>
    <n v="7587920.8600000003"/>
    <m/>
    <n v="0"/>
    <m/>
    <n v="69587920.859999999"/>
    <n v="4759651.8599999994"/>
    <m/>
    <m/>
  </r>
  <r>
    <s v="1.1-00-2510_25041031_2524910"/>
    <s v="1.1-00-2510_25041031_25249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5"/>
    <s v="MATERIALES Y SUMINISTROS"/>
    <n v="2491"/>
    <s v="OTROS MATERIALES Y ARTÍCULOS DE CONSTRUCCIÓN Y REPARACIÓN"/>
    <n v="0"/>
    <s v="SIN DESCRIPCIÓN PARA DESTINOS 00"/>
    <n v="632500"/>
    <n v="0"/>
    <n v="0"/>
    <n v="0"/>
    <n v="0"/>
    <n v="0"/>
    <n v="0"/>
    <n v="632500"/>
    <n v="632500"/>
    <n v="0"/>
    <n v="0"/>
    <n v="0"/>
    <n v="632500"/>
    <n v="4000000"/>
    <n v="2500000"/>
    <m/>
    <n v="7132500"/>
    <n v="7132500"/>
    <m/>
    <m/>
  </r>
  <r>
    <s v="1.1-00-2501_2541001_2544110"/>
    <s v="1.1-00-2501_2541001_2544110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01_25"/>
    <s v="PRESIDENCIA"/>
    <n v="4"/>
    <s v="SOCIEDAD COHESIVA Y RESILENTE"/>
    <n v="1"/>
    <s v="APOYO ECONÓMICO A PERSONAS FÍSICAS, ASOCIACIONES E INSTITUCIONES SIN FINES DE LUCRO"/>
    <s v="001_25"/>
    <s v="SECRETARÍA PARTICULAR"/>
    <x v="4"/>
    <s v="TRANSFERENCIAS, ASIGNACIONES, SUBSIDIOS Y OTRAS AYUDAS"/>
    <n v="4411"/>
    <s v="AYUDAS SOCIALES A PERSONAS"/>
    <n v="0"/>
    <s v="SIN DESCRIPCIÓN PARA DESTINOS 00"/>
    <n v="5799000"/>
    <n v="3799000"/>
    <n v="1531777"/>
    <n v="1531777"/>
    <n v="1531777"/>
    <n v="1436777"/>
    <n v="1371777"/>
    <n v="4267223"/>
    <n v="2000000"/>
    <n v="0"/>
    <n v="0"/>
    <n v="0"/>
    <n v="2000000"/>
    <m/>
    <m/>
    <m/>
    <n v="5799000"/>
    <n v="4267223"/>
    <m/>
    <m/>
  </r>
  <r>
    <s v="1.5-01-2504_2557005_2592110"/>
    <s v="1.5-01-2504_2557005_2592110"/>
    <s v="1.5-01-25"/>
    <x v="0"/>
    <s v="No"/>
    <s v="(ADDP) AMORTIZACIÓN DE LA DEUDA Y DISMINUCIÓN DE PASIVOS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6"/>
    <s v="DEUDA PUBLICA"/>
    <n v="9211"/>
    <s v="INTERESES DE LA DEUDA INTERNA CON INSTITUCIONES  DE CRÉDITO"/>
    <n v="0"/>
    <s v="SIN DESCRIPCIÓN PARA DESTINOS 00"/>
    <n v="10000000"/>
    <n v="10000000"/>
    <n v="7070032.2199999997"/>
    <n v="7070032.2199999997"/>
    <n v="7070032.2199999997"/>
    <n v="7070032.2199999997"/>
    <n v="7070032.2199999997"/>
    <n v="2929967.7800000003"/>
    <n v="0"/>
    <n v="0"/>
    <n v="0"/>
    <n v="0"/>
    <n v="0"/>
    <m/>
    <n v="1300000"/>
    <m/>
    <n v="11300000"/>
    <n v="4229967.78"/>
    <m/>
    <m/>
  </r>
  <r>
    <s v="1.1-00-2510_25038030_2538210"/>
    <s v="1.1-00-2510_25038030_25382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8"/>
    <s v="APOYO A LAS AGENCIAS Y DELEGACIONES DEL MUNICIPIO"/>
    <s v="030_25"/>
    <s v="DIRECCION DE DESARROLLO Y CERCANIA SOCIA"/>
    <x v="1"/>
    <s v="SERVICIOS GENERALES"/>
    <n v="3821"/>
    <s v="GASTOS DE ORDEN  SOCIAL Y CULTURAL"/>
    <n v="0"/>
    <s v="SIN DESCRIPCIÓN PARA DESTINOS 00"/>
    <n v="4000000"/>
    <n v="4000000"/>
    <n v="0"/>
    <n v="0"/>
    <n v="0"/>
    <n v="0"/>
    <n v="0"/>
    <n v="4000000"/>
    <n v="0"/>
    <n v="0"/>
    <n v="0"/>
    <n v="0"/>
    <n v="0"/>
    <m/>
    <m/>
    <m/>
    <n v="4000000"/>
    <n v="4000000"/>
    <m/>
    <m/>
  </r>
  <r>
    <s v="1.1-00-2513_25554038_25519142"/>
    <s v="1.1-00-2513_25554038_25519142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13_25"/>
    <s v="COORDINACIÓN GENERAL DE TRAMITES Y SERVICIOS"/>
    <n v="5"/>
    <s v="GOBIERNO INTELIGENTE"/>
    <n v="54"/>
    <s v="ATENCIÓN DE TRAMITES Y SERVICIOS DEL GOBIERNO MUNICIPAL"/>
    <s v="038_25"/>
    <s v="DIRECCION DE ENLACE CON LA SECRETARIA DE"/>
    <x v="3"/>
    <s v="BIENES MUEBLES, INMUEBLES E INTANGIBLES"/>
    <n v="5191"/>
    <s v="OTROS MOBILIARIOS Y EQUIPOS DE ADMINISTRACIÓN"/>
    <n v="42"/>
    <s v="EXPEDICION DE PASAPORTES"/>
    <n v="4000000"/>
    <n v="4000000"/>
    <n v="0"/>
    <n v="0"/>
    <n v="0"/>
    <n v="0"/>
    <n v="0"/>
    <n v="4000000"/>
    <n v="0"/>
    <n v="0"/>
    <n v="0"/>
    <n v="0"/>
    <n v="0"/>
    <m/>
    <m/>
    <n v="4000000"/>
    <n v="0"/>
    <n v="0"/>
    <m/>
    <m/>
  </r>
  <r>
    <s v="1.1-00-2508_25224016_2553110"/>
    <s v="1.1-00-2508_25224016_2553110"/>
    <s v="1.1-00-25"/>
    <x v="1"/>
    <s v="No"/>
    <s v="(GCAP) GASTO CAPITAL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3"/>
    <s v="BIENES MUEBLES, INMUEBLES E INTANGIBLES"/>
    <n v="5311"/>
    <s v="EQUIPO MÉDICO Y DE LABORATORIO"/>
    <n v="0"/>
    <s v="SIN DESCRIPCIÓN PARA DESTINOS 00"/>
    <n v="4000000"/>
    <n v="4000000"/>
    <n v="5100.43"/>
    <n v="5100.43"/>
    <n v="5100.43"/>
    <n v="5100.43"/>
    <n v="5100.43"/>
    <n v="3994899.57"/>
    <n v="0"/>
    <n v="0"/>
    <n v="0"/>
    <n v="0"/>
    <n v="0"/>
    <m/>
    <m/>
    <m/>
    <n v="4000000"/>
    <n v="3994899.57"/>
    <m/>
    <m/>
  </r>
  <r>
    <s v="1.1-00-2510_25040031_2544310"/>
    <s v="1.1-00-2510_25040031_2544310"/>
    <s v="1.1-00-25"/>
    <x v="1"/>
    <s v="No"/>
    <s v="(GCORR) GASTO CORRIENTE"/>
    <n v="2"/>
    <s v="DESARROLLO SOCIAL"/>
    <n v="2.5"/>
    <s v="EDUCACIÓN"/>
    <s v="2.5.1"/>
    <s v="EDUCACIÓN BÁSICA"/>
    <s v="S"/>
    <s v="Definidos en el Presupuesto de Egresos y los que s"/>
    <s v="10_25"/>
    <s v="COORDINACIÓN GENERAL DE CERCANÍA Y CORRESPONSABILIDAD SOCIAL"/>
    <n v="0"/>
    <s v="CORRESPONSABILIDAD SOCIAL (TRANSVERSAL)"/>
    <n v="40"/>
    <s v="APOYO A INSTITUCIONES EDUCATIVAS"/>
    <s v="031_25"/>
    <s v="DIRECCIÓN DE POLÍTICA SOCIAL"/>
    <x v="4"/>
    <s v="TRANSFERENCIAS, ASIGNACIONES, SUBSIDIOS Y OTRAS AYUDAS"/>
    <n v="4431"/>
    <s v="AYUDAS SOCIALES A INSTITUCIONES DE ENSEÑANZA"/>
    <n v="0"/>
    <s v="SIN DESCRIPCIÓN PARA DESTINOS 00"/>
    <n v="3900000"/>
    <n v="3900000"/>
    <n v="0"/>
    <n v="0"/>
    <n v="0"/>
    <n v="0"/>
    <n v="0"/>
    <n v="3900000"/>
    <n v="0"/>
    <n v="0"/>
    <n v="0"/>
    <n v="0"/>
    <n v="0"/>
    <m/>
    <m/>
    <m/>
    <n v="3900000"/>
    <n v="3900000"/>
    <m/>
    <m/>
  </r>
  <r>
    <s v="1.1-00-2517_25460042_2542110"/>
    <s v="1.1-00-2517_25460042_2542110"/>
    <s v="1.1-00-25"/>
    <x v="1"/>
    <s v="No"/>
    <s v="(GCORR) GASTO CORRIENTE"/>
    <n v="2"/>
    <s v="DESARROLLO SOCIAL"/>
    <n v="2.7"/>
    <s v="OTROS ASUNTOS SOCIALES"/>
    <s v="2.7.1"/>
    <s v="OTROS ASUNTOS SOCIALES"/>
    <s v="R"/>
    <s v="Solamente actividades específicas, distintas a las"/>
    <s v="17_25"/>
    <s v="INSTITUTO DE ALTERNATIVAS PARA LOS JÓVEN (INDAJO)"/>
    <n v="4"/>
    <s v="SOCIEDAD COHESIVA Y RESILENTE"/>
    <n v="60"/>
    <s v="PROGRAMAS Y ACCIONES CULTURALES, RECREATIVOS Y DEPORTIVAS"/>
    <s v="042_25"/>
    <s v="INSTITUTO DE ALTERNATIVAS PARA LOS JÓVEN"/>
    <x v="4"/>
    <s v="TRANSFERENCIAS, ASIGNACIONES, SUBSIDIOS Y OTRAS AYUDAS"/>
    <n v="4211"/>
    <s v="TRANSFERENCIAS OTORGADAS A ENTIDADES PARAESTATALES NO EMPRESARIALES Y NO FINANCIERAS"/>
    <n v="0"/>
    <s v="SIN DESCRIPCIÓN PARA DESTINOS 00"/>
    <n v="9360000"/>
    <n v="0"/>
    <n v="5554660.3600000003"/>
    <n v="5554660.3600000003"/>
    <n v="5554660.3600000003"/>
    <n v="5554660.3600000003"/>
    <n v="5554660.3600000003"/>
    <n v="3805339.6399999997"/>
    <n v="0"/>
    <n v="9360000"/>
    <n v="0"/>
    <n v="0"/>
    <n v="9360000"/>
    <m/>
    <m/>
    <m/>
    <n v="9360000"/>
    <n v="3805339.6399999997"/>
    <m/>
    <m/>
  </r>
  <r>
    <s v="1.1-00-2504_2557005_2542510"/>
    <s v="1.1-00-2504_2557005_25425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4"/>
    <s v="TRANSFERENCIAS, ASIGNACIONES, SUBSIDIOS Y OTRAS AYUDAS"/>
    <n v="4251"/>
    <s v="TRANSFERENCIAS A FIDEICOMISOS DE ENTIDADES FEDERATIVAS Y MUNICIPIOS"/>
    <n v="0"/>
    <s v="SIN DESCRIPCIÓN PARA DESTINOS 00"/>
    <n v="17150000"/>
    <n v="14000000"/>
    <n v="13480691.210000001"/>
    <n v="13480691.210000001"/>
    <n v="13480691.210000001"/>
    <n v="13480691.210000001"/>
    <n v="13480691.210000001"/>
    <n v="3669308.7899999991"/>
    <n v="8000000"/>
    <n v="800000"/>
    <n v="0"/>
    <n v="5650000"/>
    <n v="3150000"/>
    <m/>
    <m/>
    <m/>
    <n v="17150000"/>
    <n v="3669308.7899999991"/>
    <m/>
    <m/>
  </r>
  <r>
    <s v="1.1-00-2512_25751035_2543116"/>
    <s v="1.1-00-2512_25751035_2543116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4"/>
    <s v="TRANSFERENCIAS, ASIGNACIONES, SUBSIDIOS Y OTRAS AYUDAS"/>
    <n v="4311"/>
    <s v="SUBSIDIOS A LA PRODUCCIÓN"/>
    <n v="6"/>
    <s v="PRODUCTORES DE MAIZ"/>
    <n v="3500000"/>
    <n v="3499989.56"/>
    <n v="0"/>
    <n v="0"/>
    <n v="0"/>
    <n v="0"/>
    <n v="0"/>
    <n v="3500000"/>
    <n v="0"/>
    <n v="10.44"/>
    <n v="0"/>
    <n v="0"/>
    <n v="10.44"/>
    <m/>
    <m/>
    <m/>
    <n v="3500000"/>
    <n v="3500000"/>
    <m/>
    <m/>
  </r>
  <r>
    <s v="1.5-01-2505_25610007_2514213"/>
    <s v="1.5-01-2505_25610007_2514213"/>
    <s v="1.5-01-25"/>
    <x v="0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421"/>
    <s v="CUOTAS PARA LA VIVIENDA (IPEJAL 3%)"/>
    <n v="3"/>
    <s v="COMISARIA"/>
    <n v="6087285.1100000003"/>
    <n v="6392672"/>
    <n v="2487815.65"/>
    <n v="2487815.65"/>
    <n v="2487815.65"/>
    <n v="2487815.65"/>
    <n v="2487815.65"/>
    <n v="3599469.4600000004"/>
    <n v="0"/>
    <n v="0"/>
    <n v="0"/>
    <n v="305386.89"/>
    <n v="-305386.89"/>
    <n v="-103316.45297589991"/>
    <m/>
    <m/>
    <n v="5983968.6570241004"/>
    <n v="3496153.0070241005"/>
    <m/>
    <s v="PLANTILLA"/>
  </r>
  <r>
    <s v="1.1-00-2502_2553002_25581146"/>
    <s v="1.1-00-2502_2553002_25581146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3"/>
    <s v="BIENES MUEBLES, INMUEBLES E INTANGIBLES"/>
    <n v="5811"/>
    <s v="TERRENOS"/>
    <n v="46"/>
    <s v="RECONOCIMIENTO CONTRA DERECHOS"/>
    <n v="3507496"/>
    <n v="0"/>
    <n v="103734.1"/>
    <n v="103734.1"/>
    <n v="103734.1"/>
    <n v="103734.1"/>
    <n v="103734.1"/>
    <n v="3403761.9"/>
    <n v="3507496"/>
    <n v="0"/>
    <n v="0"/>
    <n v="0"/>
    <n v="3507496"/>
    <m/>
    <m/>
    <n v="3403761.9"/>
    <n v="103734.10000000009"/>
    <n v="0"/>
    <m/>
    <m/>
  </r>
  <r>
    <s v="1.1-00-2505_25611007_2526110"/>
    <s v="1.1-00-2505_25611007_2526110"/>
    <s v="1.1-00-25"/>
    <x v="1"/>
    <s v="No"/>
    <s v="(GCORR) GASTO CORRIENTE"/>
    <n v="1"/>
    <s v="GOBIERNO"/>
    <n v="1.7"/>
    <s v="ASUNTOS DE ORDEN PÚBLICO Y DE SEGURIDAD INTERIOR"/>
    <s v="1.7.2"/>
    <s v="PROTECCIÓN CIVIL"/>
    <s v="R"/>
    <s v="Solamente actividades específicas, distintas a las"/>
    <s v="05_25"/>
    <s v="OFICIALÍA MAYOR ADMINISTRATIVA"/>
    <n v="6"/>
    <s v="SEGURIDAD CIUDADANA"/>
    <n v="11"/>
    <s v="DESPLIEGUE OPERATIVO PROTECCIÓN CIVIL Y SERVICIOS MEDICOS"/>
    <s v="007_25"/>
    <s v="DIRECCIÓN DE ADMINISTRACIÓN"/>
    <x v="5"/>
    <s v="MATERIALES Y SUMINISTROS"/>
    <n v="2611"/>
    <s v="COMBUSTIBLES, LUBRICANTES Y ADITIVOS"/>
    <n v="0"/>
    <s v="SIN DESCRIPCIÓN PARA DESTINOS 00"/>
    <n v="6500000"/>
    <n v="6500000"/>
    <n v="3140105.09"/>
    <n v="2625540.08"/>
    <n v="2625540.08"/>
    <n v="2051026.77"/>
    <n v="2051026.77"/>
    <n v="3359894.91"/>
    <n v="0"/>
    <n v="0"/>
    <n v="0"/>
    <n v="0"/>
    <n v="0"/>
    <m/>
    <m/>
    <m/>
    <n v="6500000"/>
    <n v="3359894.91"/>
    <m/>
    <m/>
  </r>
  <r>
    <s v="1.1-00-2509_25225017_2529110"/>
    <s v="1.1-00-2509_25225017_2529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911"/>
    <s v="HERRAMIENTAS MENORES"/>
    <n v="0"/>
    <s v="SIN DESCRIPCIÓN PARA DESTINOS 00"/>
    <n v="3520000"/>
    <n v="1520000"/>
    <n v="376448.53"/>
    <n v="300552.05"/>
    <n v="200951.55"/>
    <n v="11942.48"/>
    <n v="11942.48"/>
    <n v="3143551.4699999997"/>
    <n v="2000000"/>
    <n v="0"/>
    <n v="0"/>
    <n v="0"/>
    <n v="2000000"/>
    <m/>
    <m/>
    <m/>
    <n v="3520000"/>
    <n v="3143551.4699999997"/>
    <m/>
    <m/>
  </r>
  <r>
    <s v="1.1-00-2518_25061043_2542110"/>
    <s v="1.1-00-2518_25061043_2542110"/>
    <s v="1.1-00-25"/>
    <x v="1"/>
    <s v="No"/>
    <s v="(GCORR) GASTO CORRIENTE"/>
    <n v="2"/>
    <s v="DESARROLLO SOCIAL"/>
    <n v="2.6"/>
    <s v="PROTECCIÓN SOCIAL"/>
    <s v="2.6.8"/>
    <s v="OTROS GRUPOS VULNERABLES"/>
    <s v="R"/>
    <s v="Solamente actividades específicas, distintas a las"/>
    <s v="18_25"/>
    <s v="INSTITUTO MUNICIPAL DE LA MUJER TLAJOMULQUENSE"/>
    <n v="0"/>
    <s v="CORRESPONSABILIDAD SOCIAL (TRANSVERSAL)"/>
    <n v="61"/>
    <s v="ATENCION A MUJERES DEL MUNICIPIO"/>
    <s v="043_25"/>
    <s v="INSTITUTO MUNICIPAL DE LA MUJER TLAJOMUL"/>
    <x v="4"/>
    <s v="TRANSFERENCIAS, ASIGNACIONES, SUBSIDIOS Y OTRAS AYUDAS"/>
    <n v="4211"/>
    <s v="TRANSFERENCIAS OTORGADAS A ENTIDADES PARAESTATALES NO EMPRESARIALES Y NO FINANCIERAS"/>
    <n v="0"/>
    <s v="SIN DESCRIPCIÓN PARA DESTINOS 00"/>
    <n v="7380968.3300000001"/>
    <n v="0"/>
    <n v="4330302.09"/>
    <n v="4330302.09"/>
    <n v="4330302.09"/>
    <n v="4330302.09"/>
    <n v="4330302.09"/>
    <n v="3050666.24"/>
    <n v="0"/>
    <n v="7380968.3300000001"/>
    <n v="0"/>
    <n v="0"/>
    <n v="7380968.3300000001"/>
    <m/>
    <m/>
    <m/>
    <n v="7380968.3300000001"/>
    <n v="3050666.24"/>
    <m/>
    <m/>
  </r>
  <r>
    <s v="1.1-00-2511_25163045_25392253"/>
    <s v="1.1-00-2511_25163045_25392253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1"/>
    <s v="SERVICIOS GENERALES"/>
    <n v="3922"/>
    <s v="IMPUESTOS Y DERECHOS"/>
    <n v="53"/>
    <s v="CNA"/>
    <n v="8421546"/>
    <n v="0"/>
    <n v="5394275"/>
    <n v="5394275"/>
    <n v="5394275"/>
    <n v="5394275"/>
    <n v="5394275"/>
    <n v="3027271"/>
    <n v="8421546"/>
    <n v="0"/>
    <n v="0"/>
    <n v="0"/>
    <n v="8421546"/>
    <m/>
    <m/>
    <m/>
    <n v="8421546"/>
    <n v="3027271"/>
    <m/>
    <m/>
  </r>
  <r>
    <s v="1.1-00-2509_25225017_2524910"/>
    <s v="1.1-00-2509_25225017_2524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491"/>
    <s v="OTROS MATERIALES Y ARTÍCULOS DE CONSTRUCCIÓN Y REPARACIÓN"/>
    <n v="0"/>
    <s v="SIN DESCRIPCIÓN PARA DESTINOS 00"/>
    <n v="9000000"/>
    <n v="6500000"/>
    <n v="5995315"/>
    <n v="5897875"/>
    <n v="5751280"/>
    <n v="893200"/>
    <n v="893200"/>
    <n v="3004685"/>
    <n v="2500000"/>
    <n v="0"/>
    <n v="0"/>
    <n v="0"/>
    <n v="2500000"/>
    <m/>
    <m/>
    <n v="300000"/>
    <n v="8700000"/>
    <n v="2704685"/>
    <m/>
    <m/>
  </r>
  <r>
    <s v="1.5-01-2505_25512007_2513211"/>
    <s v="1.5-01-2505_25512007_251321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21"/>
    <s v="PRIMAS VACACIONALES"/>
    <n v="1"/>
    <s v="PLANTILLA"/>
    <n v="9486415.2300000004"/>
    <n v="9497844.4000000004"/>
    <n v="6468088.8200000003"/>
    <n v="6468088.8200000003"/>
    <n v="6468088.8200000003"/>
    <n v="6422402.8300000001"/>
    <n v="6417023.7800000003"/>
    <n v="3018326.41"/>
    <n v="14386.83"/>
    <n v="0"/>
    <n v="0"/>
    <n v="25816"/>
    <n v="-11429.17"/>
    <n v="-22790.300000000745"/>
    <m/>
    <m/>
    <n v="9463624.9299999997"/>
    <n v="2995536.1099999994"/>
    <m/>
    <s v="PLANTILLA"/>
  </r>
  <r>
    <m/>
    <m/>
    <m/>
    <x v="0"/>
    <m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111"/>
    <s v="ENERGÍA ELÉCTRICA"/>
    <n v="0"/>
    <s v="SIN DESCRIPCIÓN PARA DESTINOS 00"/>
    <n v="0"/>
    <n v="0"/>
    <n v="0"/>
    <n v="0"/>
    <n v="0"/>
    <n v="0"/>
    <n v="0"/>
    <n v="0"/>
    <n v="0"/>
    <n v="0"/>
    <n v="0"/>
    <n v="0"/>
    <n v="0"/>
    <m/>
    <n v="2700000"/>
    <m/>
    <n v="2700000"/>
    <n v="2700000"/>
    <m/>
    <m/>
  </r>
  <r>
    <s v="1.1-00-2505_2559007_2535110"/>
    <s v="1.1-00-2505_2559007_2535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511"/>
    <s v="CONSERVACIÓN Y MANTENIMIENTO MENOR DE INMUEBLES"/>
    <n v="0"/>
    <s v="SIN DESCRIPCIÓN PARA DESTINOS 00"/>
    <n v="2900000"/>
    <n v="1000000"/>
    <n v="235248.88"/>
    <n v="42683.08"/>
    <n v="25609.86"/>
    <n v="25609.86"/>
    <n v="25609.86"/>
    <n v="2664751.12"/>
    <n v="2500000"/>
    <n v="0"/>
    <n v="0"/>
    <n v="600000"/>
    <n v="1900000"/>
    <m/>
    <m/>
    <n v="500000"/>
    <n v="2400000"/>
    <n v="2164751.12"/>
    <m/>
    <m/>
  </r>
  <r>
    <s v="1.1-00-2514_25555039_2559110"/>
    <s v="1.1-00-2514_25555039_2559110"/>
    <s v="1.1-00-25"/>
    <x v="1"/>
    <s v="No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911"/>
    <s v="SOFTWARE"/>
    <n v="0"/>
    <s v="SIN DESCRIPCIÓN PARA DESTINOS 00"/>
    <n v="22213641.25"/>
    <n v="32724441.25"/>
    <n v="21642584"/>
    <n v="21294584"/>
    <n v="8456284.0299999993"/>
    <n v="6960850.6900000004"/>
    <n v="6224250.6900000004"/>
    <n v="571057.25"/>
    <n v="4000000"/>
    <n v="25548000"/>
    <n v="0"/>
    <n v="40058800"/>
    <n v="-10510800"/>
    <n v="1960000"/>
    <m/>
    <m/>
    <n v="24173641.25"/>
    <n v="2531057.25"/>
    <s v="Oficio CGIIS/147/2025"/>
    <m/>
  </r>
  <r>
    <m/>
    <m/>
    <m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831"/>
    <s v="PRENDAS DE PROTECCIÓN PARA SEGURIDAD PÚBLICA Y NACIONAL"/>
    <n v="0"/>
    <m/>
    <n v="0"/>
    <n v="0"/>
    <n v="0"/>
    <n v="0"/>
    <m/>
    <m/>
    <m/>
    <m/>
    <m/>
    <m/>
    <m/>
    <m/>
    <m/>
    <n v="0"/>
    <n v="2000000"/>
    <m/>
    <n v="2000000"/>
    <n v="2000000"/>
    <s v="botas"/>
    <m/>
  </r>
  <r>
    <s v="1.1-00-2506_25516011_25382114"/>
    <s v="1.1-00-2506_25516011_25382114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1"/>
    <s v="SERVICIOS GENERALES"/>
    <n v="3821"/>
    <s v="GASTOS DE ORDEN  SOCIAL Y CULTURAL"/>
    <n v="14"/>
    <s v="POSADA GENERAL"/>
    <n v="2500000"/>
    <n v="2500009.7200000002"/>
    <n v="0"/>
    <n v="0"/>
    <n v="0"/>
    <n v="0"/>
    <n v="0"/>
    <n v="2500000"/>
    <n v="0"/>
    <n v="0"/>
    <n v="0"/>
    <n v="9.7200000000000006"/>
    <n v="-9.7200000000000006"/>
    <m/>
    <m/>
    <m/>
    <n v="2500000"/>
    <n v="2500000"/>
    <m/>
    <m/>
  </r>
  <r>
    <s v="2.5-01-2511_25249033_25615154"/>
    <s v="2.5-01-2511_25249033_25615154"/>
    <s v="2.5-01-25"/>
    <x v="4"/>
    <s v="Si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51"/>
    <s v="CONSTRUCCIÓN DE VÍAS DE COMUNICACIÓN"/>
    <n v="54"/>
    <s v="INTERESES FAISMUN"/>
    <n v="1100000"/>
    <n v="0"/>
    <n v="0"/>
    <n v="0"/>
    <n v="0"/>
    <n v="0"/>
    <n v="0"/>
    <n v="1100000"/>
    <n v="1100000"/>
    <n v="0"/>
    <n v="0"/>
    <n v="0"/>
    <n v="1100000"/>
    <n v="0"/>
    <n v="1400000"/>
    <m/>
    <n v="2500000"/>
    <n v="2500000"/>
    <m/>
    <m/>
  </r>
  <r>
    <s v="1.1-00-2504_2555004_2521810"/>
    <s v="1.1-00-2504_2555004_25218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181"/>
    <s v="MATERIALES PARA EL REGISTRO E IDENTIFICACIÓN DE BIENES Y PERSONAS"/>
    <n v="0"/>
    <s v="SIN DESCRIPCIÓN PARA DESTINOS 00"/>
    <n v="5977000"/>
    <n v="0"/>
    <n v="3496564.8"/>
    <n v="2988160"/>
    <n v="2988160"/>
    <n v="2988160"/>
    <n v="2988160"/>
    <n v="2480435.2000000002"/>
    <n v="5000000"/>
    <n v="6000000"/>
    <n v="0"/>
    <n v="5023000"/>
    <n v="5977000"/>
    <m/>
    <m/>
    <m/>
    <n v="5977000"/>
    <n v="2480435.2000000002"/>
    <m/>
    <m/>
  </r>
  <r>
    <s v="1.5-01-2505_25610007_2514313"/>
    <s v="1.5-01-2505_25610007_2514313"/>
    <s v="1.5-01-25"/>
    <x v="0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431"/>
    <s v="APORTACIONES AL SISTEMA DE RETIRO SEDAR"/>
    <n v="3"/>
    <s v="COMISARIA"/>
    <n v="4058190.07"/>
    <n v="4261782"/>
    <n v="1511135.93"/>
    <n v="1511135.93"/>
    <n v="1511135.93"/>
    <n v="1511135.93"/>
    <n v="1511135.93"/>
    <n v="2547054.1399999997"/>
    <n v="0"/>
    <n v="0"/>
    <n v="0"/>
    <n v="203591.93"/>
    <n v="-203591.93"/>
    <n v="-68877.631983957253"/>
    <m/>
    <m/>
    <n v="3989312.4380160426"/>
    <n v="2478176.5080160424"/>
    <m/>
    <s v="PLANTILLA"/>
  </r>
  <r>
    <s v="1.5-01-2505_25512007_2514112"/>
    <s v="1.5-01-2505_25512007_2514112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11"/>
    <s v="CUOTAS AL IMSS POR ENFERMEDADES Y MATERNIDAD (Modalidad 38)"/>
    <n v="2"/>
    <s v="EVENTUAL"/>
    <n v="4825336.34"/>
    <n v="2576604.64"/>
    <n v="3028750.56"/>
    <n v="3028750.56"/>
    <n v="3028750.56"/>
    <n v="3028750.56"/>
    <n v="3028750.56"/>
    <n v="1796585.7799999998"/>
    <n v="2248729.94"/>
    <n v="1.76"/>
    <n v="0"/>
    <n v="0"/>
    <n v="2248731.7000000002"/>
    <n v="610585.57813024148"/>
    <m/>
    <m/>
    <n v="5435921.9181302413"/>
    <n v="2407171.3581302413"/>
    <m/>
    <s v="EVENTUAL"/>
  </r>
  <r>
    <s v="1.5-01-2505_25512007_2515911"/>
    <s v="1.5-01-2505_25512007_2515911"/>
    <s v="1.5-01-25"/>
    <x v="0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591"/>
    <s v="OTRAS PRESTACIONES SOCIALES Y ECONÓMICAS"/>
    <n v="1"/>
    <s v="PLANTILLA"/>
    <n v="92806738.430000007"/>
    <n v="86510824.640000001"/>
    <n v="89834468.019999996"/>
    <n v="89834468.019999996"/>
    <n v="50564157.759999998"/>
    <n v="50563507.759999998"/>
    <n v="50563507.759999998"/>
    <n v="2972270.4100000113"/>
    <n v="6666298.2000000002"/>
    <n v="3905037.81"/>
    <n v="0"/>
    <n v="4275422.22"/>
    <n v="6295913.79"/>
    <n v="-657728.15"/>
    <m/>
    <m/>
    <n v="92149010.280000001"/>
    <n v="2314542.2600000054"/>
    <m/>
    <s v="PLANTILLA"/>
  </r>
  <r>
    <s v="1.1-00-2504_2555004_2521110"/>
    <s v="1.1-00-2504_2555004_25211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111"/>
    <s v="MATERIALES, ÚTILES Y EQUIPOS MENORES DE OFICINA"/>
    <n v="0"/>
    <s v="SIN DESCRIPCIÓN PARA DESTINOS 00"/>
    <n v="2330000.06"/>
    <n v="2335000.06"/>
    <n v="22751.82"/>
    <n v="22751.82"/>
    <n v="22751.82"/>
    <n v="22751.82"/>
    <n v="22751.82"/>
    <n v="2307248.2400000002"/>
    <n v="0"/>
    <n v="0"/>
    <n v="0"/>
    <n v="5000"/>
    <n v="-5000"/>
    <m/>
    <m/>
    <m/>
    <n v="2330000.06"/>
    <n v="2307248.2400000002"/>
    <m/>
    <m/>
  </r>
  <r>
    <s v="1.1-00-2514_25555039_2535310"/>
    <s v="1.1-00-2514_25555039_25353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1"/>
    <s v="SERVICIOS GENERALES"/>
    <n v="3531"/>
    <s v="INSTALACIÓN, REPARACIÓN Y MANTENIMIENTO DE EQUIPO DE CÓMPUTO Y TECNOLOGÍA DE LA INFORMACIÓN"/>
    <n v="0"/>
    <s v="SIN DESCRIPCIÓN PARA DESTINOS 00"/>
    <n v="3738520"/>
    <n v="3738520"/>
    <n v="1462564"/>
    <n v="1112564"/>
    <n v="1112564"/>
    <n v="187620.51"/>
    <n v="187620.51"/>
    <n v="2275956"/>
    <n v="0"/>
    <n v="0"/>
    <n v="0"/>
    <n v="0"/>
    <n v="0"/>
    <m/>
    <m/>
    <m/>
    <n v="3738520"/>
    <n v="2275956"/>
    <m/>
    <m/>
  </r>
  <r>
    <s v="1.6-01-2505_25512007_2512212"/>
    <s v="1.6-01-2505_25512007_2512212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221"/>
    <s v="SUELDOS BASE AL PERSONAL EVENTUAL"/>
    <n v="2"/>
    <s v="EVENTUAL"/>
    <n v="39814165.93"/>
    <n v="40995131.840000004"/>
    <n v="37780162.590000004"/>
    <n v="37780162.590000004"/>
    <n v="37780162.590000004"/>
    <n v="37780162.590000004"/>
    <n v="37780162.590000004"/>
    <n v="2034003.3399999961"/>
    <n v="0"/>
    <n v="22.16"/>
    <n v="0"/>
    <n v="1180988.07"/>
    <n v="-1180965.9099999999"/>
    <m/>
    <m/>
    <m/>
    <n v="39814165.93"/>
    <n v="2034003.3399999961"/>
    <m/>
    <s v="EVENTUAL"/>
  </r>
  <r>
    <s v="1.1-00-2512_25751035_25441157"/>
    <s v="1.1-00-2512_25751035_25441157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4"/>
    <s v="TRANSFERENCIAS, ASIGNACIONES, SUBSIDIOS Y OTRAS AYUDAS"/>
    <n v="4411"/>
    <s v="AYUDAS SOCIALES A PERSONAS"/>
    <n v="57"/>
    <s v="APOYO AL SECTOR PESQUERO"/>
    <n v="2200000"/>
    <n v="0"/>
    <n v="170000"/>
    <n v="170000"/>
    <n v="170000"/>
    <n v="170000"/>
    <n v="170000"/>
    <n v="2030000"/>
    <n v="0"/>
    <n v="3000000"/>
    <n v="0"/>
    <n v="800000"/>
    <n v="2200000"/>
    <m/>
    <m/>
    <m/>
    <n v="2200000"/>
    <n v="2030000"/>
    <m/>
    <m/>
  </r>
  <r>
    <s v="1.1-00-2511_25163045_2533110"/>
    <s v="1.1-00-2511_25163045_25331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1"/>
    <s v="SERVICIOS GENERALES"/>
    <n v="3311"/>
    <s v="SERVICIOS LEGALES, DE CONTABILIDAD, AUDITORÍA Y RELACIONADOS"/>
    <n v="0"/>
    <s v="SIN DESCRIPCIÓN PARA DESTINOS 00"/>
    <n v="0"/>
    <n v="0"/>
    <n v="0"/>
    <n v="0"/>
    <n v="0"/>
    <n v="0"/>
    <n v="0"/>
    <n v="0"/>
    <n v="0"/>
    <n v="0"/>
    <n v="0"/>
    <n v="0"/>
    <n v="0"/>
    <m/>
    <n v="2000000"/>
    <m/>
    <n v="2000000"/>
    <n v="2000000"/>
    <m/>
    <m/>
  </r>
  <r>
    <s v="1.1-00-2511_25163045_2529810"/>
    <s v="1.1-00-2511_25163045_25298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5"/>
    <s v="MATERIALES Y SUMINISTROS"/>
    <n v="2981"/>
    <s v="REFACCIONES Y ACCESORIOS MENORES DE MAQUINARIA Y OTROS EQUIPOS"/>
    <n v="0"/>
    <s v="SIN DESCRIPCIÓN PARA DESTINOS 00"/>
    <n v="2000000"/>
    <n v="0"/>
    <n v="0"/>
    <n v="0"/>
    <n v="0"/>
    <n v="0"/>
    <n v="0"/>
    <n v="2000000"/>
    <n v="2000000"/>
    <n v="0"/>
    <n v="0"/>
    <n v="0"/>
    <n v="2000000"/>
    <m/>
    <m/>
    <n v="1000000"/>
    <n v="1000000"/>
    <n v="1000000"/>
    <m/>
    <m/>
  </r>
  <r>
    <s v="1.1-00-2506_25515010_2533910"/>
    <s v="1.1-00-2506_25515010_2533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5"/>
    <s v="PROCESOS ESTADISTICOS DEL MUNICIPIO"/>
    <s v="010_25"/>
    <s v="DIRECCIÓN DE CENSOS Y ESTADISTICAS"/>
    <x v="1"/>
    <s v="SERVICIOS GENERALES"/>
    <n v="3391"/>
    <s v="SERVICIOS PROFESIONALES, CIENTÍFICOS Y TÉCNICOS INTEGRALES"/>
    <n v="0"/>
    <s v="SIN DESCRIPCIÓN PARA DESTINOS 00"/>
    <n v="3613264.12"/>
    <n v="2000000"/>
    <n v="1613264.12"/>
    <n v="0"/>
    <n v="0"/>
    <n v="0"/>
    <n v="0"/>
    <n v="2000000"/>
    <n v="0"/>
    <n v="1613264.12"/>
    <n v="0"/>
    <n v="0"/>
    <n v="1613264.12"/>
    <m/>
    <m/>
    <m/>
    <n v="3613264.12"/>
    <n v="2000000"/>
    <m/>
    <m/>
  </r>
  <r>
    <s v="1.1-00-2512_25753037_2542110"/>
    <s v="1.1-00-2512_25753037_2542110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4"/>
    <s v="TRANSFERENCIAS, ASIGNACIONES, SUBSIDIOS Y OTRAS AYUDAS"/>
    <n v="4211"/>
    <s v="TRANSFERENCIAS OTORGADAS A ENTIDADES PARAESTATALES NO EMPRESARIALES Y NO FINANCIERAS"/>
    <n v="0"/>
    <s v="SIN DESCRIPCIÓN PARA DESTINOS 00"/>
    <n v="4000000"/>
    <n v="0"/>
    <n v="2000000"/>
    <n v="2000000"/>
    <n v="2000000"/>
    <n v="2000000"/>
    <n v="2000000"/>
    <n v="2000000"/>
    <n v="1000000"/>
    <n v="3000000"/>
    <n v="0"/>
    <n v="0"/>
    <n v="4000000"/>
    <m/>
    <m/>
    <n v="2000000"/>
    <n v="2000000"/>
    <n v="0"/>
    <m/>
    <m/>
  </r>
  <r>
    <s v="1.1-00-2510_25045031_2544110"/>
    <s v="1.1-00-2510_25045031_25441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5"/>
    <s v="RENTA TU CASA"/>
    <s v="031_25"/>
    <s v="DIRECCIÓN DE POLÍTICA SOCIAL"/>
    <x v="4"/>
    <s v="TRANSFERENCIAS, ASIGNACIONES, SUBSIDIOS Y OTRAS AYUDAS"/>
    <n v="4411"/>
    <s v="AYUDAS SOCIALES A PERSONAS"/>
    <n v="0"/>
    <s v="SIN DESCRIPCIÓN PARA DESTINOS 00"/>
    <n v="2000000"/>
    <n v="3500000"/>
    <n v="0"/>
    <n v="0"/>
    <n v="0"/>
    <n v="0"/>
    <n v="0"/>
    <n v="2000000"/>
    <n v="0"/>
    <n v="0"/>
    <n v="0"/>
    <n v="1500000"/>
    <n v="-1500000"/>
    <m/>
    <m/>
    <m/>
    <n v="2000000"/>
    <n v="2000000"/>
    <m/>
    <m/>
  </r>
  <r>
    <s v="1.1-00-2506_25514009_2533910"/>
    <s v="1.1-00-2506_25514009_2533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1"/>
    <s v="SERVICIOS GENERALES"/>
    <n v="3391"/>
    <s v="SERVICIOS PROFESIONALES, CIENTÍFICOS Y TÉCNICOS INTEGRALES"/>
    <n v="0"/>
    <s v="SIN DESCRIPCIÓN PARA DESTINOS 00"/>
    <n v="3000000"/>
    <n v="0"/>
    <n v="1044000"/>
    <n v="1044000"/>
    <n v="1044000"/>
    <n v="1044000"/>
    <n v="1044000"/>
    <n v="1956000"/>
    <n v="3000000"/>
    <n v="0"/>
    <n v="0"/>
    <n v="0"/>
    <n v="3000000"/>
    <m/>
    <m/>
    <m/>
    <n v="3000000"/>
    <n v="1956000"/>
    <m/>
    <m/>
  </r>
  <r>
    <s v="1.1-00-2509_25225017_2556710"/>
    <s v="1.1-00-2509_25225017_25567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3"/>
    <s v="BIENES MUEBLES, INMUEBLES E INTANGIBLES"/>
    <n v="5671"/>
    <s v="HERRAMIENTAS Y MÁQUINAS-HERRAMIENTA"/>
    <n v="0"/>
    <s v="SIN DESCRIPCIÓN PARA DESTINOS 00"/>
    <n v="4850000"/>
    <n v="2300000"/>
    <n v="2939290"/>
    <n v="2939290"/>
    <n v="0"/>
    <n v="0"/>
    <n v="0"/>
    <n v="1910710"/>
    <n v="2700000"/>
    <n v="0"/>
    <n v="0"/>
    <n v="150000"/>
    <n v="2550000"/>
    <m/>
    <m/>
    <m/>
    <n v="4850000"/>
    <n v="1910710"/>
    <m/>
    <m/>
  </r>
  <r>
    <s v="1.1-00-2506_25516011_25382113"/>
    <s v="1.1-00-2506_25516011_25382113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1"/>
    <s v="SERVICIOS GENERALES"/>
    <n v="3821"/>
    <s v="GASTOS DE ORDEN  SOCIAL Y CULTURAL"/>
    <n v="13"/>
    <s v="INFORME DE GOBIERNO"/>
    <n v="950000"/>
    <n v="749980.56"/>
    <n v="0"/>
    <n v="0"/>
    <n v="0"/>
    <n v="0"/>
    <n v="0"/>
    <n v="950000"/>
    <n v="0"/>
    <n v="200019.44"/>
    <n v="0"/>
    <n v="0"/>
    <n v="200019.44"/>
    <m/>
    <n v="900000"/>
    <m/>
    <n v="1850000"/>
    <n v="1850000"/>
    <m/>
    <m/>
  </r>
  <r>
    <s v="1.1-00-2508_25621015_2521310"/>
    <s v="1.1-00-2508_25621015_25213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5"/>
    <s v="MATERIALES Y SUMINISTROS"/>
    <n v="2131"/>
    <s v="MATERIAL ESTADÍSTICO Y GEOGRÁFICO"/>
    <n v="0"/>
    <s v="SIN DESCRIPCIÓN PARA DESTINOS 00"/>
    <n v="2200000"/>
    <n v="2200000"/>
    <n v="0"/>
    <n v="0"/>
    <n v="0"/>
    <n v="0"/>
    <n v="0"/>
    <n v="2200000"/>
    <n v="0"/>
    <n v="0"/>
    <n v="0"/>
    <n v="0"/>
    <n v="0"/>
    <n v="-400000"/>
    <m/>
    <n v="1400000"/>
    <n v="400000"/>
    <n v="400000"/>
    <s v="Oficio: DPCB-TZ/JA/3165/2025"/>
    <m/>
  </r>
  <r>
    <s v="1.1-00-2504_2555004_2533310"/>
    <s v="1.1-00-2504_2555004_25333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331"/>
    <s v="SERVICIOS DE CONSULTORÍA ADMINISTRATIVA, PROCESOS, TÉCNICA Y EN TECNOLOGÍAS DE LA INFORMACIÓN"/>
    <n v="0"/>
    <s v="SIN DESCRIPCIÓN PARA DESTINOS 00"/>
    <n v="2379935.36"/>
    <n v="8358220.3600000003"/>
    <n v="694747.2"/>
    <n v="694747.2"/>
    <n v="347373.6"/>
    <n v="347373.6"/>
    <n v="347373.6"/>
    <n v="1685188.16"/>
    <n v="0"/>
    <n v="0"/>
    <n v="0"/>
    <n v="5978285"/>
    <n v="-5978285"/>
    <m/>
    <m/>
    <m/>
    <n v="2379935.36"/>
    <n v="1685188.16"/>
    <m/>
    <m/>
  </r>
  <r>
    <s v="1.1-00-2505_2559007_2556110"/>
    <s v="1.1-00-2505_2559007_25561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3"/>
    <s v="BIENES MUEBLES, INMUEBLES E INTANGIBLES"/>
    <n v="5611"/>
    <s v="MAQUINARIA Y EQUIPO AGROPECUARIO"/>
    <n v="0"/>
    <s v="SIN DESCRIPCIÓN PARA DESTINOS 00"/>
    <n v="1600000"/>
    <n v="0"/>
    <n v="0"/>
    <n v="0"/>
    <n v="0"/>
    <n v="0"/>
    <n v="0"/>
    <n v="1600000"/>
    <n v="0"/>
    <n v="1600000"/>
    <n v="0"/>
    <n v="0"/>
    <n v="1600000"/>
    <m/>
    <m/>
    <m/>
    <n v="1600000"/>
    <n v="1600000"/>
    <m/>
    <m/>
  </r>
  <r>
    <s v="1.1-00-2511_25249033_2563210"/>
    <s v="1.1-00-2511_25249033_2563210"/>
    <s v="1.1-00-25"/>
    <x v="1"/>
    <s v="No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321"/>
    <s v="EJECUCIÓN DE PROYECTOS PRODUCTIVOS NO INCLUIDOS EN CONCEPTOS ANTERIORES DE ESTE CAPÍTULO"/>
    <n v="0"/>
    <s v="SIN DESCRIPCIÓN PARA DESTINOS 00"/>
    <n v="9500000"/>
    <n v="8000000"/>
    <n v="7984277.71"/>
    <n v="7984277.71"/>
    <n v="3241345.32"/>
    <n v="2912662.26"/>
    <n v="2912662.26"/>
    <n v="1515722.29"/>
    <n v="1500000"/>
    <n v="0"/>
    <n v="0"/>
    <n v="0"/>
    <n v="1500000"/>
    <m/>
    <m/>
    <m/>
    <n v="9500000"/>
    <n v="1515722.29"/>
    <m/>
    <m/>
  </r>
  <r>
    <s v="1.1-00-2514_25555039_2521410"/>
    <s v="1.1-00-2514_25555039_25214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5"/>
    <s v="MATERIALES Y SUMINISTROS"/>
    <n v="2141"/>
    <s v="MATERIALES, ÚTILES Y EQUIPOS MENORES DE TECNOLOGÍAS DE LA INFORMACIÓN Y COMUNICACIONES"/>
    <n v="0"/>
    <s v="SIN DESCRIPCIÓN PARA DESTINOS 00"/>
    <n v="1350000"/>
    <n v="1950000"/>
    <n v="21344"/>
    <n v="0"/>
    <n v="0"/>
    <n v="0"/>
    <n v="0"/>
    <n v="1328656"/>
    <n v="0"/>
    <n v="0"/>
    <n v="0"/>
    <n v="600000"/>
    <n v="-600000"/>
    <m/>
    <m/>
    <n v="300000"/>
    <n v="1050000"/>
    <n v="1028656"/>
    <m/>
    <m/>
  </r>
  <r>
    <s v="2.6-01-2505_25610007_25171149"/>
    <s v="2.6-01-2505_25610007_25171149"/>
    <s v="2.6-01-25"/>
    <x v="6"/>
    <s v="Si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711"/>
    <s v="ESTÍMULOS"/>
    <n v="49"/>
    <s v="COMISIONADOS POLICIA METROPOLITANA"/>
    <n v="2688400"/>
    <n v="0"/>
    <n v="1362579.98"/>
    <n v="1362579.98"/>
    <n v="1362579.98"/>
    <n v="1362579.98"/>
    <n v="1362579.98"/>
    <n v="1325820.02"/>
    <n v="2688400"/>
    <n v="0"/>
    <n v="0"/>
    <n v="0"/>
    <n v="2688400"/>
    <m/>
    <m/>
    <m/>
    <n v="2688400"/>
    <n v="1325820.02"/>
    <m/>
    <m/>
  </r>
  <r>
    <s v="1.1-00-2512_25753037_25382133"/>
    <s v="1.1-00-2512_25753037_25382133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33"/>
    <s v="CHARRERIA"/>
    <n v="1300000"/>
    <n v="1300009.68"/>
    <n v="0"/>
    <n v="0"/>
    <n v="0"/>
    <n v="0"/>
    <n v="0"/>
    <n v="1300000"/>
    <n v="0"/>
    <n v="0"/>
    <n v="0"/>
    <n v="9.68"/>
    <n v="-9.68"/>
    <m/>
    <m/>
    <m/>
    <n v="1300000"/>
    <n v="1300000"/>
    <m/>
    <m/>
  </r>
  <r>
    <s v="1.1-00-2505_2559007_2551110"/>
    <s v="1.1-00-2505_2559007_25511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3"/>
    <s v="BIENES MUEBLES, INMUEBLES E INTANGIBLES"/>
    <n v="5111"/>
    <s v="MUEBLES DE OFICINA Y ESTANTERÍA"/>
    <n v="0"/>
    <s v="SIN DESCRIPCIÓN PARA DESTINOS 00"/>
    <n v="3211420.2"/>
    <n v="1500000"/>
    <n v="1911852.56"/>
    <n v="1911852.56"/>
    <n v="1911852.56"/>
    <n v="1911852.56"/>
    <n v="1911852.56"/>
    <n v="1299567.6400000001"/>
    <n v="1365789"/>
    <n v="350000"/>
    <n v="0"/>
    <n v="4368.8"/>
    <n v="1711420.2"/>
    <m/>
    <m/>
    <m/>
    <n v="3211420.2"/>
    <n v="1299567.6400000001"/>
    <m/>
    <m/>
  </r>
  <r>
    <s v="1.1-00-2509_25129021_2529110"/>
    <s v="1.1-00-2509_25129021_25291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911"/>
    <s v="HERRAMIENTAS MENORES"/>
    <n v="0"/>
    <s v="SIN DESCRIPCIÓN PARA DESTINOS 00"/>
    <n v="1290543.49"/>
    <n v="2300000"/>
    <n v="0"/>
    <n v="0"/>
    <n v="0"/>
    <n v="0"/>
    <n v="0"/>
    <n v="1290543.49"/>
    <n v="0"/>
    <n v="0"/>
    <n v="0"/>
    <n v="1009456.51"/>
    <n v="-1009456.51"/>
    <m/>
    <m/>
    <m/>
    <n v="1290543.49"/>
    <n v="1290543.49"/>
    <m/>
    <m/>
  </r>
  <r>
    <s v="1.1-00-2512_25753037_25382134"/>
    <s v="1.1-00-2512_25753037_25382134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34"/>
    <s v="MICTLAN"/>
    <n v="1250000"/>
    <n v="1500000"/>
    <n v="0"/>
    <n v="0"/>
    <n v="0"/>
    <n v="0"/>
    <n v="0"/>
    <n v="1250000"/>
    <n v="0"/>
    <n v="0"/>
    <n v="0"/>
    <n v="250000"/>
    <n v="-250000"/>
    <m/>
    <m/>
    <m/>
    <n v="1250000"/>
    <n v="1250000"/>
    <m/>
    <m/>
  </r>
  <r>
    <s v="1.6-01-2505_25512007_2513222"/>
    <s v="1.6-01-2505_25512007_2513222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22"/>
    <s v="GRATIFICACIÓN DE FIN DE AÑO"/>
    <n v="2"/>
    <s v="EVENTUAL"/>
    <n v="1426170.4"/>
    <n v="245185.92000000001"/>
    <n v="238677.71"/>
    <n v="238677.71"/>
    <n v="238677.71"/>
    <n v="194176.12"/>
    <n v="124485.77"/>
    <n v="1187492.69"/>
    <n v="0"/>
    <n v="1180988.3999999999"/>
    <n v="0"/>
    <n v="3.92"/>
    <n v="1180984.48"/>
    <m/>
    <m/>
    <m/>
    <n v="1426170.4"/>
    <n v="1187492.69"/>
    <m/>
    <s v="EVENTUAL"/>
  </r>
  <r>
    <s v="1.1-00-2504_2557005_2542110"/>
    <s v="1.1-00-2504_2557005_2542110"/>
    <s v="1.1-00-25"/>
    <x v="3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4"/>
    <s v="TRANSFERENCIAS, ASIGNACIONES, SUBSIDIOS Y OTRAS AYUDAS"/>
    <n v="4211"/>
    <s v="TRANSFERENCIAS OTORGADAS A ENTIDADES PARAESTATALES NO EMPRESARIALES Y NO FINANCIERAS"/>
    <n v="0"/>
    <s v="SIN DESCRIPCIÓN PARA DESTINOS 00"/>
    <n v="0"/>
    <n v="0"/>
    <n v="0"/>
    <n v="0"/>
    <n v="0"/>
    <n v="0"/>
    <n v="0"/>
    <n v="0"/>
    <n v="0"/>
    <n v="0"/>
    <n v="0"/>
    <n v="0"/>
    <n v="0"/>
    <m/>
    <n v="1100000"/>
    <m/>
    <n v="1100000"/>
    <n v="1100000"/>
    <m/>
    <m/>
  </r>
  <r>
    <s v="1.1-00-2509_25225017_2527210"/>
    <s v="1.1-00-2509_25225017_2527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721"/>
    <s v="PRENDAS DE SEGURIDAD Y PROTECCIÓN PERSONAL"/>
    <n v="0"/>
    <s v="SIN DESCRIPCIÓN PARA DESTINOS 00"/>
    <n v="1750000"/>
    <n v="750000"/>
    <n v="655913.76"/>
    <n v="655913.76"/>
    <n v="451641.24"/>
    <n v="2025.24"/>
    <n v="2025.24"/>
    <n v="1094086.24"/>
    <n v="1000000"/>
    <n v="0"/>
    <n v="0"/>
    <n v="0"/>
    <n v="1000000"/>
    <m/>
    <m/>
    <m/>
    <n v="1750000"/>
    <n v="1094086.24"/>
    <m/>
    <m/>
  </r>
  <r>
    <s v="1.1-00-2504_2555004_2559110"/>
    <s v="1.1-00-2504_2555004_2559110"/>
    <s v="1.1-00-25"/>
    <x v="1"/>
    <s v="No"/>
    <s v="(GCAP) GASTO CAPITAL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3"/>
    <s v="BIENES MUEBLES, INMUEBLES E INTANGIBLES"/>
    <n v="5911"/>
    <s v="SOFTWARE"/>
    <n v="0"/>
    <s v="SIN DESCRIPCIÓN PARA DESTINOS 00"/>
    <n v="1088000"/>
    <n v="2008000"/>
    <n v="7830"/>
    <n v="7830"/>
    <n v="7830"/>
    <n v="7830"/>
    <n v="7830"/>
    <n v="1080170"/>
    <n v="0"/>
    <n v="16500000"/>
    <n v="0"/>
    <n v="17420000"/>
    <n v="-920000"/>
    <m/>
    <n v="1000000"/>
    <m/>
    <n v="2088000"/>
    <n v="2080170"/>
    <m/>
    <m/>
  </r>
  <r>
    <s v="1.6-01-2505_25512007_2513212"/>
    <s v="1.6-01-2505_25512007_2513212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21"/>
    <s v="PRIMAS VACACIONALES"/>
    <n v="2"/>
    <s v="EVENTUAL"/>
    <n v="1168529.53"/>
    <n v="596425.6"/>
    <n v="516247.64"/>
    <n v="516247.64"/>
    <n v="516247.64"/>
    <n v="512070.11"/>
    <n v="506017.97"/>
    <n v="652281.89"/>
    <n v="0"/>
    <n v="572104.26"/>
    <n v="0"/>
    <n v="0.33"/>
    <n v="572103.93000000005"/>
    <n v="394791.84188348497"/>
    <m/>
    <m/>
    <n v="1563321.371883485"/>
    <n v="1047073.731883485"/>
    <m/>
    <s v="EVENTUAL"/>
  </r>
  <r>
    <s v="2.5-02-2505_25610007_2532510"/>
    <s v="2.5-02-2505_25610007_2532510"/>
    <s v="2.5-02-25"/>
    <x v="2"/>
    <s v="Si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1"/>
    <s v="SERVICIOS GENERALES"/>
    <n v="3251"/>
    <s v="ARRENDAMIENTO DE EQUIPO DE TRANSPORTE"/>
    <n v="0"/>
    <s v="SIN DESCRIPCIÓN PARA DESTINOS 00"/>
    <n v="70000000"/>
    <n v="64000000"/>
    <n v="68958396.859999999"/>
    <n v="68958396.859999999"/>
    <n v="34479198.479999997"/>
    <n v="34479198.479999997"/>
    <n v="34479198.479999997"/>
    <n v="1041603.1400000006"/>
    <n v="0"/>
    <n v="6000000"/>
    <n v="0"/>
    <n v="0"/>
    <n v="6000000"/>
    <m/>
    <m/>
    <n v="1041603.14"/>
    <n v="68958396.859999999"/>
    <n v="0"/>
    <m/>
    <m/>
  </r>
  <r>
    <s v="1.1-00-2509_25225017_2535910"/>
    <s v="1.1-00-2509_25225017_2535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1"/>
    <s v="SERVICIOS GENERALES"/>
    <n v="3591"/>
    <s v="SERVICIOS DE JARDINERÍA Y FUMIGACIÓN"/>
    <n v="0"/>
    <s v="SIN DESCRIPCIÓN PARA DESTINOS 00"/>
    <n v="19000000"/>
    <n v="0"/>
    <n v="17993224"/>
    <n v="17993224"/>
    <n v="0"/>
    <n v="0"/>
    <n v="0"/>
    <n v="1006776"/>
    <n v="18000000"/>
    <n v="1000000"/>
    <n v="0"/>
    <n v="0"/>
    <n v="19000000"/>
    <m/>
    <m/>
    <n v="1006776"/>
    <n v="17993224"/>
    <n v="0"/>
    <m/>
    <m/>
  </r>
  <r>
    <s v="1.6-01-2505_25512007_2514212"/>
    <s v="1.6-01-2505_25512007_2514212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21"/>
    <s v="CUOTAS PARA LA VIVIENDA (IPEJAL 3%)"/>
    <n v="2"/>
    <s v="EVENTUAL"/>
    <n v="2412668.17"/>
    <n v="1288304.56"/>
    <n v="1713332.44"/>
    <n v="1713332.44"/>
    <n v="1713332.44"/>
    <n v="1713332.44"/>
    <n v="1713332.44"/>
    <n v="699335.73"/>
    <n v="0"/>
    <n v="1124365.17"/>
    <n v="0"/>
    <n v="1.56"/>
    <n v="1124363.6100000001"/>
    <n v="305292.78906512074"/>
    <m/>
    <m/>
    <n v="2717960.9590651207"/>
    <n v="1004628.5190651207"/>
    <m/>
    <s v="EVENTUAL"/>
  </r>
  <r>
    <s v="1.1-00-2505_25512007_2515212"/>
    <s v="1.1-00-2505_25512007_251521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521"/>
    <s v="INDEMNIZACIONES"/>
    <n v="2"/>
    <s v="EVENTUAL"/>
    <n v="3000000"/>
    <n v="3000000"/>
    <n v="0"/>
    <n v="0"/>
    <n v="0"/>
    <n v="0"/>
    <n v="0"/>
    <n v="3000000"/>
    <n v="0"/>
    <n v="0"/>
    <n v="0"/>
    <n v="0"/>
    <n v="0"/>
    <n v="-2000000"/>
    <m/>
    <m/>
    <n v="1000000"/>
    <n v="1000000"/>
    <s v="OTROS CONCEPTOS"/>
    <s v="OTROS CONCEPTOS"/>
  </r>
  <r>
    <s v="1.1-00-2514_25555039_2524910"/>
    <s v="1.1-00-2514_25555039_25249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5"/>
    <s v="MATERIALES Y SUMINISTROS"/>
    <n v="2491"/>
    <s v="OTROS MATERIALES Y ARTÍCULOS DE CONSTRUCCIÓN Y REPARACIÓN"/>
    <n v="0"/>
    <s v="SIN DESCRIPCIÓN PARA DESTINOS 00"/>
    <n v="1000000"/>
    <n v="1000000"/>
    <n v="0"/>
    <n v="0"/>
    <n v="0"/>
    <n v="0"/>
    <n v="0"/>
    <n v="1000000"/>
    <n v="0"/>
    <n v="0"/>
    <n v="0"/>
    <n v="0"/>
    <n v="0"/>
    <m/>
    <m/>
    <n v="500000"/>
    <n v="500000"/>
    <n v="500000"/>
    <m/>
    <m/>
  </r>
  <r>
    <s v="1.1-00-2502_2553002_2539220"/>
    <s v="1.1-00-2502_2553002_253922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1"/>
    <s v="SERVICIOS GENERALES"/>
    <n v="3922"/>
    <s v="IMPUESTOS Y DERECHOS"/>
    <n v="0"/>
    <s v="SIN DESCRIPCIÓN PARA DESTINOS 00"/>
    <n v="1000000"/>
    <n v="1000000"/>
    <n v="0"/>
    <n v="0"/>
    <n v="0"/>
    <n v="0"/>
    <n v="0"/>
    <n v="1000000"/>
    <n v="0"/>
    <n v="0"/>
    <n v="0"/>
    <n v="0"/>
    <n v="0"/>
    <m/>
    <m/>
    <n v="500000"/>
    <n v="500000"/>
    <n v="500000"/>
    <m/>
    <m/>
  </r>
  <r>
    <s v="1.1-00-2501_2541001_25445140"/>
    <s v="1.1-00-2501_2541001_25445140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01_25"/>
    <s v="PRESIDENCIA"/>
    <n v="4"/>
    <s v="SOCIEDAD COHESIVA Y RESILENTE"/>
    <n v="1"/>
    <s v="APOYO ECONÓMICO A PERSONAS FÍSICAS, ASOCIACIONES E INSTITUCIONES SIN FINES DE LUCRO"/>
    <s v="001_25"/>
    <s v="SECRETARÍA PARTICULAR"/>
    <x v="4"/>
    <s v="TRANSFERENCIAS, ASIGNACIONES, SUBSIDIOS Y OTRAS AYUDAS"/>
    <n v="4451"/>
    <s v="AYUDAS SOCIALES A INSTITUCIONES SIN FINES DE LUCRO"/>
    <n v="40"/>
    <s v="TELETON"/>
    <n v="1000000"/>
    <n v="1000011.2"/>
    <n v="0"/>
    <n v="0"/>
    <n v="0"/>
    <n v="0"/>
    <n v="0"/>
    <n v="1000000"/>
    <n v="0"/>
    <n v="0"/>
    <n v="0"/>
    <n v="11.2"/>
    <n v="-11.2"/>
    <m/>
    <m/>
    <m/>
    <n v="1000000"/>
    <n v="1000000"/>
    <m/>
    <m/>
  </r>
  <r>
    <s v="1.1-00-2501_2542001_2544810"/>
    <s v="1.1-00-2501_2542001_2544810"/>
    <s v="1.1-00-25"/>
    <x v="1"/>
    <s v="No"/>
    <s v="(GCORR) GASTO CORRIENTE"/>
    <n v="2"/>
    <s v="DESARROLLO SOCIAL"/>
    <n v="2.7"/>
    <s v="OTROS ASUNTOS SOCIALES"/>
    <s v="2.7.1"/>
    <s v="OTROS ASUNTOS SOCIALES"/>
    <s v="N"/>
    <s v=" "/>
    <s v="01_25"/>
    <s v="PRESIDENCIA"/>
    <n v="4"/>
    <s v="SOCIEDAD COHESIVA Y RESILENTE"/>
    <n v="2"/>
    <s v="FOEDEN"/>
    <s v="001_25"/>
    <s v="SECRETARÍA PARTICULAR"/>
    <x v="4"/>
    <s v="TRANSFERENCIAS, ASIGNACIONES, SUBSIDIOS Y OTRAS AYUDAS"/>
    <n v="4481"/>
    <s v="AYUDAS POR DESASTRES NATURALES Y OTROS SINIESTROS"/>
    <n v="0"/>
    <s v="SIN DESCRIPCIÓN PARA DESTINOS 00"/>
    <n v="1000000"/>
    <n v="1000000"/>
    <n v="0"/>
    <n v="0"/>
    <n v="0"/>
    <n v="0"/>
    <n v="0"/>
    <n v="1000000"/>
    <n v="0"/>
    <n v="0"/>
    <n v="0"/>
    <n v="0"/>
    <n v="0"/>
    <m/>
    <m/>
    <m/>
    <n v="1000000"/>
    <n v="1000000"/>
    <m/>
    <m/>
  </r>
  <r>
    <s v="1.1-00-2506_25516011_2538210"/>
    <s v="1.1-00-2506_25516011_2538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1"/>
    <s v="SERVICIOS GENERALES"/>
    <n v="3821"/>
    <s v="GASTOS DE ORDEN  SOCIAL Y CULTURAL"/>
    <n v="0"/>
    <s v="SIN DESCRIPCIÓN PARA DESTINOS 00"/>
    <n v="1200000"/>
    <n v="1000009.72"/>
    <n v="1200000"/>
    <n v="1200000"/>
    <n v="943765.67"/>
    <n v="931342.07"/>
    <n v="931342.07"/>
    <n v="0"/>
    <n v="0"/>
    <n v="400000"/>
    <n v="0"/>
    <n v="200009.72"/>
    <n v="199990.28"/>
    <m/>
    <n v="1000000"/>
    <m/>
    <n v="2200000"/>
    <n v="1000000"/>
    <m/>
    <m/>
  </r>
  <r>
    <s v="1.1-00-2504_2555004_2539410"/>
    <s v="1.1-00-2504_2555004_25394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941"/>
    <s v="SENTENCIAS Y RESOLUCIONES POR AUTORIDAD COMPETENTE"/>
    <n v="0"/>
    <s v="SIN DESCRIPCIÓN PARA DESTINOS 00"/>
    <n v="1000000"/>
    <n v="1000000"/>
    <n v="22400"/>
    <n v="22400"/>
    <n v="22400"/>
    <n v="22400"/>
    <n v="22400"/>
    <n v="977600"/>
    <n v="0"/>
    <n v="0"/>
    <n v="0"/>
    <n v="0"/>
    <n v="0"/>
    <m/>
    <m/>
    <m/>
    <n v="1000000"/>
    <n v="977600"/>
    <m/>
    <m/>
  </r>
  <r>
    <s v="1.1-00-2506_25514009_2527110"/>
    <s v="1.1-00-2506_25514009_2527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5"/>
    <s v="MATERIALES Y SUMINISTROS"/>
    <n v="2711"/>
    <s v="VESTUARIO Y UNIFORMES"/>
    <n v="0"/>
    <s v="SIN DESCRIPCIÓN PARA DESTINOS 00"/>
    <n v="3000000"/>
    <n v="3000000"/>
    <n v="2023502.84"/>
    <n v="2023502.84"/>
    <n v="2023502.84"/>
    <n v="2003701.64"/>
    <n v="2003701.64"/>
    <n v="976497.15999999992"/>
    <n v="0"/>
    <n v="0"/>
    <n v="0"/>
    <n v="0"/>
    <n v="0"/>
    <m/>
    <m/>
    <m/>
    <n v="3000000"/>
    <n v="976497.15999999992"/>
    <m/>
    <m/>
  </r>
  <r>
    <s v="1.1-00-2508_25224016_2553210"/>
    <s v="1.1-00-2508_25224016_2553210"/>
    <s v="1.1-00-25"/>
    <x v="1"/>
    <s v="No"/>
    <s v="(GCAP) GASTO CAPITAL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3"/>
    <s v="BIENES MUEBLES, INMUEBLES E INTANGIBLES"/>
    <n v="5321"/>
    <s v="INSTRUMENTAL MÉDICO Y DE LABORATORIO"/>
    <n v="0"/>
    <s v="SIN DESCRIPCIÓN PARA DESTINOS 00"/>
    <n v="1000000"/>
    <n v="1000000"/>
    <n v="34800"/>
    <n v="34800"/>
    <n v="34800"/>
    <n v="34800"/>
    <n v="34800"/>
    <n v="965200"/>
    <n v="0"/>
    <n v="0"/>
    <n v="0"/>
    <n v="0"/>
    <n v="0"/>
    <m/>
    <m/>
    <m/>
    <n v="1000000"/>
    <n v="965200"/>
    <m/>
    <m/>
  </r>
  <r>
    <s v="1.1-00-2514_25555039_2533910"/>
    <s v="1.1-00-2514_25555039_25339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1"/>
    <s v="SERVICIOS GENERALES"/>
    <n v="3391"/>
    <s v="SERVICIOS PROFESIONALES, CIENTÍFICOS Y TÉCNICOS INTEGRALES"/>
    <n v="0"/>
    <s v="SIN DESCRIPCIÓN PARA DESTINOS 00"/>
    <n v="1949364"/>
    <n v="2200000"/>
    <n v="1022428.64"/>
    <n v="1018368.64"/>
    <n v="1018368.64"/>
    <n v="0"/>
    <n v="0"/>
    <n v="926935.36"/>
    <n v="0"/>
    <n v="0"/>
    <n v="0"/>
    <n v="250636"/>
    <n v="-250636"/>
    <m/>
    <m/>
    <m/>
    <n v="1949364"/>
    <n v="926935.36"/>
    <m/>
    <m/>
  </r>
  <r>
    <s v="1.1-00-2509_25225017_2524110"/>
    <s v="1.1-00-2509_25225017_2524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411"/>
    <s v="PRODUCTOS MINERALES NO METÁLICOS"/>
    <n v="0"/>
    <s v="SIN DESCRIPCIÓN PARA DESTINOS 00"/>
    <n v="1407200"/>
    <n v="1407200"/>
    <n v="485982.81"/>
    <n v="485982.81"/>
    <n v="24766.81"/>
    <n v="24766.81"/>
    <n v="24766.81"/>
    <n v="921217.19"/>
    <n v="0"/>
    <n v="0"/>
    <n v="0"/>
    <n v="0"/>
    <n v="0"/>
    <m/>
    <m/>
    <m/>
    <n v="1407200"/>
    <n v="921217.19"/>
    <m/>
    <m/>
  </r>
  <r>
    <s v="1.1-00-2505_2559007_2529610"/>
    <s v="1.1-00-2505_2559007_2529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961"/>
    <s v="REFACCIONES Y ACCESORIOS MENORES DE EQUIPO DE TRANSPORTE"/>
    <n v="0"/>
    <s v="SIN DESCRIPCIÓN PARA DESTINOS 00"/>
    <n v="2100000"/>
    <n v="400000"/>
    <n v="1188146.6599999999"/>
    <n v="1188146.6599999999"/>
    <n v="58521.34"/>
    <n v="33581.31"/>
    <n v="33581.31"/>
    <n v="911853.34000000008"/>
    <n v="0"/>
    <n v="1700000"/>
    <n v="0"/>
    <n v="0"/>
    <n v="1700000"/>
    <m/>
    <m/>
    <m/>
    <n v="2100000"/>
    <n v="911853.34000000008"/>
    <m/>
    <m/>
  </r>
  <r>
    <s v="1.1-00-2514_25555039_2529910"/>
    <s v="1.1-00-2514_25555039_25299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5"/>
    <s v="MATERIALES Y SUMINISTROS"/>
    <n v="2991"/>
    <s v="HERRAMIENTAS, REFACCIONES Y ACCESORIOS MENORES"/>
    <n v="0"/>
    <s v="SIN DESCRIPCIÓN PARA DESTINOS 00"/>
    <n v="900000"/>
    <n v="900000"/>
    <n v="0"/>
    <n v="0"/>
    <n v="0"/>
    <n v="0"/>
    <n v="0"/>
    <n v="900000"/>
    <n v="0"/>
    <n v="0"/>
    <n v="0"/>
    <n v="0"/>
    <n v="0"/>
    <m/>
    <m/>
    <n v="300000"/>
    <n v="600000"/>
    <n v="600000"/>
    <m/>
    <m/>
  </r>
  <r>
    <s v="1.1-00-2509_25330022_2525310"/>
    <s v="1.1-00-2509_25330022_2525310"/>
    <s v="1.1-00-25"/>
    <x v="1"/>
    <s v="No"/>
    <s v="(GCORR) GASTO CORRIENTE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5"/>
    <s v="MATERIALES Y SUMINISTROS"/>
    <n v="2531"/>
    <s v="MEDICINAS Y PRODUCTOS FARMACÉUTICOS"/>
    <n v="0"/>
    <s v="SIN DESCRIPCIÓN PARA DESTINOS 00"/>
    <n v="1800000"/>
    <n v="1800000"/>
    <n v="908375.84"/>
    <n v="308950"/>
    <n v="308950"/>
    <n v="308950"/>
    <n v="308950"/>
    <n v="891624.16"/>
    <n v="0"/>
    <n v="0"/>
    <n v="0"/>
    <n v="0"/>
    <n v="0"/>
    <m/>
    <m/>
    <m/>
    <n v="1800000"/>
    <n v="891624.16"/>
    <m/>
    <m/>
  </r>
  <r>
    <s v="1.1-00-2509_25330022_2525410"/>
    <s v="1.1-00-2509_25330022_2525410"/>
    <s v="1.1-00-25"/>
    <x v="1"/>
    <s v="No"/>
    <s v="(GCORR) GASTO CORRIENTE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5"/>
    <s v="MATERIALES Y SUMINISTROS"/>
    <n v="2541"/>
    <s v="MATERIALES, ACCESORIOS Y SUMINISTROS MÉDICOS"/>
    <n v="0"/>
    <s v="SIN DESCRIPCIÓN PARA DESTINOS 00"/>
    <n v="1000000"/>
    <n v="1000000"/>
    <n v="133921.98000000001"/>
    <n v="133921.98000000001"/>
    <n v="131683.19"/>
    <n v="131683.19"/>
    <n v="131683.19"/>
    <n v="866078.02"/>
    <n v="0"/>
    <n v="0"/>
    <n v="0"/>
    <n v="0"/>
    <n v="0"/>
    <m/>
    <m/>
    <m/>
    <n v="1000000"/>
    <n v="866078.02"/>
    <m/>
    <m/>
  </r>
  <r>
    <s v="1.1-00-2505_2559007_2556410"/>
    <s v="1.1-00-2505_2559007_25564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3"/>
    <s v="BIENES MUEBLES, INMUEBLES E INTANGIBLES"/>
    <n v="5641"/>
    <s v="SISTEMAS DE AIRE ACONDICIONADO, CALEFACCIÓN Y DE REFRIGERACIÓN INDUSTRIAL Y COMERCIAL"/>
    <n v="0"/>
    <s v="SIN DESCRIPCIÓN PARA DESTINOS 00"/>
    <n v="1050000"/>
    <n v="150000"/>
    <n v="248148.34"/>
    <n v="248148.34"/>
    <n v="0"/>
    <n v="0"/>
    <n v="0"/>
    <n v="801851.66"/>
    <n v="1000000"/>
    <n v="0"/>
    <n v="0"/>
    <n v="100000"/>
    <n v="900000"/>
    <m/>
    <m/>
    <m/>
    <n v="1050000"/>
    <n v="801851.66"/>
    <m/>
    <m/>
  </r>
  <r>
    <s v="1.1-00-2509_25129021_2524610"/>
    <s v="1.1-00-2509_25129021_25246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461"/>
    <s v="MATERIAL ELÉCTRICO Y ELECTRÓNICO"/>
    <n v="0"/>
    <s v="SIN DESCRIPCIÓN PARA DESTINOS 00"/>
    <n v="800000"/>
    <n v="800000"/>
    <n v="4238"/>
    <n v="4238"/>
    <n v="4238"/>
    <n v="4238"/>
    <n v="4238"/>
    <n v="795762"/>
    <n v="0"/>
    <n v="0"/>
    <n v="0"/>
    <n v="0"/>
    <n v="0"/>
    <m/>
    <m/>
    <m/>
    <n v="800000"/>
    <n v="795762"/>
    <m/>
    <m/>
  </r>
  <r>
    <s v="2.5-02-2511_25249033_2561210"/>
    <s v="2.5-02-2511_25249033_2561210"/>
    <s v="2.5-02-25"/>
    <x v="2"/>
    <s v="Si"/>
    <s v="(GCAP) GASTO CAPITAL"/>
    <n v="1"/>
    <s v="GOBIERNO"/>
    <n v="1.3"/>
    <s v="COORDINACIÓN DE LA POLÍTICA DE GOBIERNO"/>
    <s v="1.3.4"/>
    <s v="FUNCIÓN PÚBLICA"/>
    <s v="K"/>
    <s v="Proyectos de inversión sujetos a registro en la Ca"/>
    <s v="11_25"/>
    <s v="COORDINACIÓN GENERAL DE GESTIÓN DEL TERRITORIO Y OBRAS PÚBLICAS"/>
    <n v="2"/>
    <s v="INFRAESTRUCTURA Y SERVICIOS PÚBLICOS"/>
    <n v="49"/>
    <s v="OBRAS DE INFRAESTRUCTURA MUNICIPAL"/>
    <s v="033_25"/>
    <s v="DIRECCIÓN DE OBRAS PÚBLICAS"/>
    <x v="2"/>
    <s v="INVERSION PUBLICA"/>
    <n v="6121"/>
    <s v="EDIFICACIÓN NO  HABITACIONAL"/>
    <n v="0"/>
    <s v="SIN DESCRIPCIÓN PARA DESTINOS 00"/>
    <n v="5500000"/>
    <n v="0"/>
    <n v="4712593.79"/>
    <n v="4712593.79"/>
    <n v="1971819.23"/>
    <n v="1971819.23"/>
    <n v="1971819.23"/>
    <n v="787406.21"/>
    <n v="5500000"/>
    <n v="0"/>
    <n v="0"/>
    <n v="0"/>
    <n v="5500000"/>
    <m/>
    <m/>
    <m/>
    <n v="5500000"/>
    <n v="787406.21"/>
    <m/>
    <m/>
  </r>
  <r>
    <s v="1.1-00-2507_25517012_2533110"/>
    <s v="1.1-00-2507_25517012_2533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7_25"/>
    <s v="ORGANO INTERNO DE CONTROL"/>
    <n v="5"/>
    <s v="GOBIERNO INTELIGENTE"/>
    <n v="17"/>
    <s v="CONTROL, VIGILANCIA Y SUPERVISIÓN DE LAS ACTIVIDADES,PROGRAMAS Y POLITICAS MUNICIPALES"/>
    <s v="012_25"/>
    <s v="DESPACHO DEL ORGANO INTERNO DE CONTROL"/>
    <x v="1"/>
    <s v="SERVICIOS GENERALES"/>
    <n v="3311"/>
    <s v="SERVICIOS LEGALES, DE CONTABILIDAD, AUDITORÍA Y RELACIONADOS"/>
    <n v="0"/>
    <s v="SIN DESCRIPCIÓN PARA DESTINOS 00"/>
    <n v="1448768"/>
    <n v="1500000"/>
    <n v="1070680"/>
    <n v="1070680"/>
    <n v="371780"/>
    <n v="301600"/>
    <n v="301600"/>
    <n v="378088"/>
    <n v="0"/>
    <n v="0"/>
    <n v="0"/>
    <n v="51232"/>
    <n v="-51232"/>
    <m/>
    <n v="400000"/>
    <m/>
    <n v="1848768"/>
    <n v="778088"/>
    <m/>
    <m/>
  </r>
  <r>
    <s v="1.6-01-2505_25512007_2513410"/>
    <s v="1.6-01-2505_25512007_2513410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41"/>
    <s v="COMPENSACIONES"/>
    <n v="0"/>
    <s v="SIN DESCRIPCIÓN PARA DESTINOS 00"/>
    <n v="1500000"/>
    <n v="0"/>
    <n v="725191.4"/>
    <n v="725191.4"/>
    <n v="725191.4"/>
    <n v="725191.4"/>
    <n v="725191.4"/>
    <n v="774808.6"/>
    <n v="0"/>
    <n v="1500000"/>
    <n v="0"/>
    <n v="0"/>
    <n v="1500000"/>
    <n v="0"/>
    <m/>
    <m/>
    <n v="1500000"/>
    <n v="774808.6"/>
    <s v="OTROS CONCEPTOS"/>
    <s v="OTROS CONCEPTOS"/>
  </r>
  <r>
    <s v="1.1-00-2510_25057031_2544110"/>
    <s v="1.1-00-2510_25057031_25441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57"/>
    <s v="PROGRAMAS CUIDADORAS"/>
    <s v="031_25"/>
    <s v="DIRECCIÓN DE POLÍTICA SOCIAL"/>
    <x v="4"/>
    <s v="TRANSFERENCIAS, ASIGNACIONES, SUBSIDIOS Y OTRAS AYUDAS"/>
    <n v="4411"/>
    <s v="AYUDAS SOCIALES A PERSONAS"/>
    <n v="0"/>
    <s v="SIN DESCRIPCIÓN PARA DESTINOS 00"/>
    <n v="1500000"/>
    <n v="0"/>
    <n v="735000"/>
    <n v="735000"/>
    <n v="735000"/>
    <n v="735000"/>
    <n v="735000"/>
    <n v="765000"/>
    <n v="0"/>
    <n v="1500000"/>
    <n v="0"/>
    <n v="0"/>
    <n v="1500000"/>
    <m/>
    <m/>
    <m/>
    <n v="1500000"/>
    <n v="765000"/>
    <m/>
    <m/>
  </r>
  <r>
    <s v="1.6-01-2505_25512007_2514312"/>
    <s v="1.6-01-2505_25512007_2514312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31"/>
    <s v="APORTACIONES AL SISTEMA DE RETIRO SEDAR"/>
    <n v="2"/>
    <s v="EVENTUAL"/>
    <n v="1608445.45"/>
    <n v="858864.04"/>
    <n v="1066514.94"/>
    <n v="1066514.94"/>
    <n v="1066514.94"/>
    <n v="1066514.94"/>
    <n v="1066514.94"/>
    <n v="541930.51"/>
    <n v="0"/>
    <n v="749581.61"/>
    <n v="0"/>
    <n v="0.2"/>
    <n v="749581.41"/>
    <n v="203528.52271009749"/>
    <m/>
    <m/>
    <n v="1811973.9727100974"/>
    <n v="745459.0327100975"/>
    <m/>
    <s v="EVENTUAL"/>
  </r>
  <r>
    <s v="1.1-00-2501_2541001_2544510"/>
    <s v="1.1-00-2501_2541001_2544510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01_25"/>
    <s v="PRESIDENCIA"/>
    <n v="4"/>
    <s v="SOCIEDAD COHESIVA Y RESILENTE"/>
    <n v="1"/>
    <s v="APOYO ECONÓMICO A PERSONAS FÍSICAS, ASOCIACIONES E INSTITUCIONES SIN FINES DE LUCRO"/>
    <s v="001_25"/>
    <s v="SECRETARÍA PARTICULAR"/>
    <x v="4"/>
    <s v="TRANSFERENCIAS, ASIGNACIONES, SUBSIDIOS Y OTRAS AYUDAS"/>
    <n v="4451"/>
    <s v="AYUDAS SOCIALES A INSTITUCIONES SIN FINES DE LUCRO"/>
    <n v="0"/>
    <s v="SIN DESCRIPCIÓN PARA DESTINOS 00"/>
    <n v="850000"/>
    <n v="910011.2"/>
    <n v="120000"/>
    <n v="120000"/>
    <n v="120000"/>
    <n v="120000"/>
    <n v="120000"/>
    <n v="730000"/>
    <n v="0"/>
    <n v="11.2"/>
    <n v="0"/>
    <n v="60022.400000000001"/>
    <n v="-60011.199999999997"/>
    <m/>
    <m/>
    <m/>
    <n v="850000"/>
    <n v="730000"/>
    <m/>
    <m/>
  </r>
  <r>
    <s v="1.1-00-2509_25225017_2524710"/>
    <s v="1.1-00-2509_25225017_25247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471"/>
    <s v="ARTÍCULOS METÁLICOS PARA LA CONSTRUCCIÓN"/>
    <n v="0"/>
    <s v="SIN DESCRIPCIÓN PARA DESTINOS 00"/>
    <n v="1300000"/>
    <n v="1300000"/>
    <n v="594709.12"/>
    <n v="594709.12"/>
    <n v="173589.22"/>
    <n v="28023.279999999999"/>
    <n v="28023.279999999999"/>
    <n v="705290.88"/>
    <n v="0"/>
    <n v="0"/>
    <n v="0"/>
    <n v="0"/>
    <n v="0"/>
    <m/>
    <m/>
    <m/>
    <n v="1300000"/>
    <n v="705290.88"/>
    <m/>
    <m/>
  </r>
  <r>
    <s v="1.1-00-2506_25514009_2552110"/>
    <s v="1.1-00-2506_25514009_25521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3"/>
    <s v="BIENES MUEBLES, INMUEBLES E INTANGIBLES"/>
    <n v="5211"/>
    <s v="EQUIPOS Y APARATOS AUDIOVISUALES"/>
    <n v="0"/>
    <s v="SIN DESCRIPCIÓN PARA DESTINOS 00"/>
    <n v="670000"/>
    <n v="0"/>
    <n v="0"/>
    <n v="0"/>
    <n v="0"/>
    <n v="0"/>
    <n v="0"/>
    <n v="670000"/>
    <n v="0"/>
    <n v="670000"/>
    <n v="0"/>
    <n v="0"/>
    <n v="670000"/>
    <m/>
    <m/>
    <m/>
    <n v="670000"/>
    <n v="670000"/>
    <m/>
    <m/>
  </r>
  <r>
    <s v="1.1-00-2505_2559007_2532210"/>
    <s v="1.1-00-2505_2559007_2532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221"/>
    <s v="ARRENDAMIENTO DE EDIFICIOS"/>
    <n v="0"/>
    <s v="SIN DESCRIPCIÓN PARA DESTINOS 00"/>
    <n v="6239987.5499999998"/>
    <n v="2500000"/>
    <n v="5570444.6900000004"/>
    <n v="5013644.6900000004"/>
    <n v="2874850.1"/>
    <n v="2868470.1"/>
    <n v="2868470.1"/>
    <n v="669542.8599999994"/>
    <n v="0"/>
    <n v="3949994"/>
    <n v="0"/>
    <n v="210006.45"/>
    <n v="3739987.55"/>
    <m/>
    <m/>
    <m/>
    <n v="6239987.5499999998"/>
    <n v="669542.8599999994"/>
    <m/>
    <m/>
  </r>
  <r>
    <s v="1.1-00-2504_2558006_2539420"/>
    <s v="1.1-00-2504_2558006_253942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8"/>
    <s v="RECURSOS RECAUDADOS DE MANERA EFICIENTE PROGRAMADOS"/>
    <s v="006_25"/>
    <s v="DIRECCIÓN DE INGRESOS"/>
    <x v="1"/>
    <s v="SERVICIOS GENERALES"/>
    <n v="3942"/>
    <s v="DIVERSAS DEVOLUCIONES"/>
    <n v="0"/>
    <s v="SIN DESCRIPCIÓN PARA DESTINOS 00"/>
    <n v="675000"/>
    <n v="700000"/>
    <n v="48730.12"/>
    <n v="48730.12"/>
    <n v="48730.12"/>
    <n v="26054.01"/>
    <n v="26054.01"/>
    <n v="626269.88"/>
    <n v="0"/>
    <n v="0"/>
    <n v="0"/>
    <n v="25000"/>
    <n v="-25000"/>
    <m/>
    <m/>
    <m/>
    <n v="675000"/>
    <n v="626269.88"/>
    <m/>
    <m/>
  </r>
  <r>
    <s v="1.1-00-2505_2559007_2539220"/>
    <s v="1.1-00-2505_2559007_253922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922"/>
    <s v="IMPUESTOS Y DERECHOS"/>
    <n v="0"/>
    <s v="SIN DESCRIPCIÓN PARA DESTINOS 00"/>
    <n v="1000000"/>
    <n v="1000000"/>
    <n v="376820"/>
    <n v="376820"/>
    <n v="376820"/>
    <n v="376820"/>
    <n v="376820"/>
    <n v="623180"/>
    <n v="0"/>
    <n v="0"/>
    <n v="0"/>
    <n v="0"/>
    <n v="0"/>
    <m/>
    <m/>
    <m/>
    <n v="1000000"/>
    <n v="623180"/>
    <m/>
    <m/>
  </r>
  <r>
    <s v="1.1-00-2504_2558006_2521810"/>
    <s v="1.1-00-2504_2558006_25218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8"/>
    <s v="RECURSOS RECAUDADOS DE MANERA EFICIENTE PROGRAMADOS"/>
    <s v="006_25"/>
    <s v="DIRECCIÓN DE INGRESOS"/>
    <x v="5"/>
    <s v="MATERIALES Y SUMINISTROS"/>
    <n v="2181"/>
    <s v="MATERIALES PARA EL REGISTRO E IDENTIFICACIÓN DE BIENES Y PERSONAS"/>
    <n v="0"/>
    <s v="SIN DESCRIPCIÓN PARA DESTINOS 00"/>
    <n v="1954000"/>
    <n v="8000000"/>
    <n v="1343080"/>
    <n v="1343080"/>
    <n v="567080"/>
    <n v="567080"/>
    <n v="567080"/>
    <n v="610920"/>
    <n v="0"/>
    <n v="0"/>
    <n v="0"/>
    <n v="6046000"/>
    <n v="-6046000"/>
    <m/>
    <m/>
    <m/>
    <n v="1954000"/>
    <n v="610920"/>
    <m/>
    <m/>
  </r>
  <r>
    <s v="1.1-00-2514_25555039_2524610"/>
    <s v="1.1-00-2514_25555039_25246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5"/>
    <s v="MATERIALES Y SUMINISTROS"/>
    <n v="2461"/>
    <s v="MATERIAL ELÉCTRICO Y ELECTRÓNICO"/>
    <n v="0"/>
    <s v="SIN DESCRIPCIÓN PARA DESTINOS 00"/>
    <n v="600000"/>
    <n v="600000"/>
    <n v="0"/>
    <n v="0"/>
    <n v="0"/>
    <n v="0"/>
    <n v="0"/>
    <n v="600000"/>
    <n v="0"/>
    <n v="0"/>
    <n v="0"/>
    <n v="0"/>
    <n v="0"/>
    <m/>
    <m/>
    <m/>
    <n v="600000"/>
    <n v="600000"/>
    <m/>
    <m/>
  </r>
  <r>
    <s v="1.1-00-2506_25513008_2536310"/>
    <s v="1.1-00-2506_25513008_25363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3"/>
    <s v="COMUNICACIÓN ESTRATÉGICA DEL GOBIERNO"/>
    <s v="008_25"/>
    <s v="COORDINACION GENERAL DE COMUNICACIÓN EST"/>
    <x v="1"/>
    <s v="SERVICIOS GENERALES"/>
    <n v="3631"/>
    <s v="SERVICIOS DE CREATIVIDAD, PREPRODUCCIÓN Y PRODUCCIÓN DE PUBLICIDAD, EXCEPTO INTERNET"/>
    <n v="0"/>
    <s v="SIN DESCRIPCIÓN PARA DESTINOS 00"/>
    <n v="6600000"/>
    <n v="4870000"/>
    <n v="6000000"/>
    <n v="6000000"/>
    <n v="3000000"/>
    <n v="3000000"/>
    <n v="3000000"/>
    <n v="600000"/>
    <n v="0"/>
    <n v="1730000"/>
    <n v="0"/>
    <n v="0"/>
    <n v="1730000"/>
    <m/>
    <m/>
    <m/>
    <n v="6600000"/>
    <n v="600000"/>
    <m/>
    <m/>
  </r>
  <r>
    <s v="1.1-00-2510_25037029_25382121"/>
    <s v="1.1-00-2510_25037029_25382121"/>
    <s v="1.1-00-25"/>
    <x v="1"/>
    <s v="No"/>
    <s v="(GCORR) GASTO CORRIENTE"/>
    <n v="2"/>
    <s v="DESARROLLO SOCIAL"/>
    <n v="2.4"/>
    <s v="RECREACIÓN, CULTURA Y OTRAS MANIFESTACIONES SOCIALES"/>
    <s v="2.4.2"/>
    <s v="CULTURA"/>
    <s v="F"/>
    <s v="Actividades destinadas a la promoción y fomento de"/>
    <s v="10_25"/>
    <s v="COORDINACIÓN GENERAL DE CERCANÍA Y CORRESPONSABILIDAD SOCIAL"/>
    <n v="0"/>
    <s v="CORRESPONSABILIDAD SOCIAL (TRANSVERSAL)"/>
    <n v="37"/>
    <s v="POLITICA CULTURAL DE TLAJOMULCO DE ZUÑIGA"/>
    <s v="029_25"/>
    <s v="DIRECCIÓN DE CULTURA"/>
    <x v="1"/>
    <s v="SERVICIOS GENERALES"/>
    <n v="3821"/>
    <s v="GASTOS DE ORDEN  SOCIAL Y CULTURAL"/>
    <n v="21"/>
    <s v="FESTIVAL MAROMETA"/>
    <n v="600000"/>
    <n v="1500000"/>
    <n v="0"/>
    <n v="0"/>
    <n v="0"/>
    <n v="0"/>
    <n v="0"/>
    <n v="600000"/>
    <n v="0"/>
    <n v="0"/>
    <n v="0"/>
    <n v="900000"/>
    <n v="-900000"/>
    <m/>
    <m/>
    <m/>
    <n v="600000"/>
    <n v="600000"/>
    <m/>
    <m/>
  </r>
  <r>
    <s v="1.1-00-2510_25043031_2538210"/>
    <s v="1.1-00-2510_25043031_25382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3"/>
    <s v="PROGRAMA BECAS A SECUNDARIA"/>
    <s v="031_25"/>
    <s v="DIRECCIÓN DE POLÍTICA SOCIAL"/>
    <x v="1"/>
    <s v="SERVICIOS GENERALES"/>
    <n v="3821"/>
    <s v="GASTOS DE ORDEN  SOCIAL Y CULTURAL"/>
    <n v="0"/>
    <s v="SIN DESCRIPCIÓN PARA DESTINOS 00"/>
    <n v="591780"/>
    <n v="75000"/>
    <n v="0"/>
    <n v="0"/>
    <n v="0"/>
    <n v="0"/>
    <n v="0"/>
    <n v="591780"/>
    <n v="0"/>
    <n v="516780"/>
    <n v="0"/>
    <n v="0"/>
    <n v="516780"/>
    <m/>
    <m/>
    <m/>
    <n v="591780"/>
    <n v="591780"/>
    <m/>
    <m/>
  </r>
  <r>
    <s v="1.1-00-2510_25037029_2538410"/>
    <s v="1.1-00-2510_25037029_2538410"/>
    <s v="1.1-00-25"/>
    <x v="1"/>
    <s v="No"/>
    <s v="(GCORR) GASTO CORRIENTE"/>
    <n v="2"/>
    <s v="DESARROLLO SOCIAL"/>
    <n v="2.4"/>
    <s v="RECREACIÓN, CULTURA Y OTRAS MANIFESTACIONES SOCIALES"/>
    <s v="2.4.2"/>
    <s v="CULTURA"/>
    <s v="F"/>
    <s v="Actividades destinadas a la promoción y fomento de"/>
    <s v="10_25"/>
    <s v="COORDINACIÓN GENERAL DE CERCANÍA Y CORRESPONSABILIDAD SOCIAL"/>
    <n v="0"/>
    <s v="CORRESPONSABILIDAD SOCIAL (TRANSVERSAL)"/>
    <n v="37"/>
    <s v="POLITICA CULTURAL DE TLAJOMULCO DE ZUÑIGA"/>
    <s v="029_25"/>
    <s v="DIRECCIÓN DE CULTURA"/>
    <x v="1"/>
    <s v="SERVICIOS GENERALES"/>
    <n v="3841"/>
    <s v="EXPOSICIONES"/>
    <n v="0"/>
    <s v="SIN DESCRIPCIÓN PARA DESTINOS 00"/>
    <n v="566000"/>
    <n v="566000"/>
    <n v="0"/>
    <n v="0"/>
    <n v="0"/>
    <n v="0"/>
    <n v="0"/>
    <n v="566000"/>
    <n v="0"/>
    <n v="0"/>
    <n v="0"/>
    <n v="0"/>
    <n v="0"/>
    <m/>
    <m/>
    <m/>
    <n v="566000"/>
    <n v="566000"/>
    <m/>
    <m/>
  </r>
  <r>
    <s v="1.1-00-2506_25513008_2536110"/>
    <s v="1.1-00-2506_25513008_2536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3"/>
    <s v="COMUNICACIÓN ESTRATÉGICA DEL GOBIERNO"/>
    <s v="008_25"/>
    <s v="COORDINACION GENERAL DE COMUNICACIÓN EST"/>
    <x v="1"/>
    <s v="SERVICIOS GENERALES"/>
    <n v="3611"/>
    <s v="DIFUSIÓN POR RADIO, TELEVISIÓN Y OTROS MEDIOS DE MENSAJES SOBRE PROGRAMAS Y ACTIVIDADES GUBERNAMENTALES"/>
    <n v="0"/>
    <s v="SIN DESCRIPCIÓN PARA DESTINOS 00"/>
    <n v="32506735.879999999"/>
    <n v="30000000"/>
    <n v="31957589.579999998"/>
    <n v="31957589.579999998"/>
    <n v="12714096.15"/>
    <n v="10802200.16"/>
    <n v="10802200.16"/>
    <n v="549146.30000000075"/>
    <n v="7250000"/>
    <n v="0"/>
    <n v="0"/>
    <n v="4743264.12"/>
    <n v="2506735.88"/>
    <m/>
    <m/>
    <m/>
    <n v="32506735.879999999"/>
    <n v="549146.30000000075"/>
    <m/>
    <m/>
  </r>
  <r>
    <s v="1.1-00-2509_25129021_2527210"/>
    <s v="1.1-00-2509_25129021_25272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721"/>
    <s v="PRENDAS DE SEGURIDAD Y PROTECCIÓN PERSONAL"/>
    <n v="0"/>
    <s v="SIN DESCRIPCIÓN PARA DESTINOS 00"/>
    <n v="880000"/>
    <n v="580000"/>
    <n v="350390"/>
    <n v="350390"/>
    <n v="0"/>
    <n v="0"/>
    <n v="0"/>
    <n v="529610"/>
    <n v="300000"/>
    <n v="0"/>
    <n v="0"/>
    <n v="0"/>
    <n v="300000"/>
    <m/>
    <m/>
    <m/>
    <n v="880000"/>
    <n v="529610"/>
    <m/>
    <m/>
  </r>
  <r>
    <s v="1.1-00-2502_2553002_2534110"/>
    <s v="1.1-00-2502_2553002_2534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1"/>
    <s v="SERVICIOS GENERALES"/>
    <n v="3411"/>
    <s v="SERVICIOS FINANCIEROS Y BANCARIOS"/>
    <n v="0"/>
    <s v="SIN DESCRIPCIÓN PARA DESTINOS 00"/>
    <n v="1200000"/>
    <n v="1200000"/>
    <n v="698850.55"/>
    <n v="0"/>
    <n v="0"/>
    <n v="0"/>
    <n v="0"/>
    <n v="501149.44999999995"/>
    <n v="0"/>
    <n v="0"/>
    <n v="0"/>
    <n v="0"/>
    <n v="0"/>
    <m/>
    <m/>
    <m/>
    <n v="1200000"/>
    <n v="501149.44999999995"/>
    <m/>
    <m/>
  </r>
  <r>
    <s v="1.1-00-2511_25163045_2529110"/>
    <s v="1.1-00-2511_25163045_25291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5"/>
    <s v="MATERIALES Y SUMINISTROS"/>
    <n v="2911"/>
    <s v="HERRAMIENTAS MENORES"/>
    <n v="0"/>
    <s v="SIN DESCRIPCIÓN PARA DESTINOS 00"/>
    <n v="500000"/>
    <n v="0"/>
    <n v="0"/>
    <n v="0"/>
    <n v="0"/>
    <n v="0"/>
    <n v="0"/>
    <n v="500000"/>
    <n v="500000"/>
    <n v="0"/>
    <n v="0"/>
    <n v="0"/>
    <n v="500000"/>
    <m/>
    <m/>
    <m/>
    <n v="500000"/>
    <n v="500000"/>
    <m/>
    <m/>
  </r>
  <r>
    <s v="1.1-00-2514_25555039_2529110"/>
    <s v="1.1-00-2514_25555039_25291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5"/>
    <s v="MATERIALES Y SUMINISTROS"/>
    <n v="2911"/>
    <s v="HERRAMIENTAS MENORES"/>
    <n v="0"/>
    <s v="SIN DESCRIPCIÓN PARA DESTINOS 00"/>
    <n v="500000"/>
    <n v="500000"/>
    <n v="0"/>
    <n v="0"/>
    <n v="0"/>
    <n v="0"/>
    <n v="0"/>
    <n v="500000"/>
    <n v="0"/>
    <n v="0"/>
    <n v="0"/>
    <n v="0"/>
    <n v="0"/>
    <m/>
    <m/>
    <m/>
    <n v="500000"/>
    <n v="500000"/>
    <m/>
    <m/>
  </r>
  <r>
    <s v="1.1-00-2512_25753037_25382120"/>
    <s v="1.1-00-2512_25753037_25382120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20"/>
    <s v="FESTIVAL DEL MARIACHI"/>
    <n v="300000"/>
    <n v="300000"/>
    <n v="0"/>
    <n v="0"/>
    <n v="0"/>
    <n v="0"/>
    <n v="0"/>
    <n v="300000"/>
    <n v="0"/>
    <n v="0"/>
    <n v="0"/>
    <n v="0"/>
    <n v="0"/>
    <n v="200000"/>
    <m/>
    <m/>
    <n v="500000"/>
    <n v="500000"/>
    <s v="Oficio CGPE/LSR-372/2025"/>
    <m/>
  </r>
  <r>
    <s v="1.1-00-2512_25753037_25382132"/>
    <s v="1.1-00-2512_25753037_25382132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32"/>
    <s v="ARBOL NAVIDEÑO"/>
    <n v="500000"/>
    <n v="500000"/>
    <n v="0"/>
    <n v="0"/>
    <n v="0"/>
    <n v="0"/>
    <n v="0"/>
    <n v="500000"/>
    <n v="0"/>
    <n v="0"/>
    <n v="0"/>
    <n v="0"/>
    <n v="0"/>
    <m/>
    <m/>
    <m/>
    <n v="500000"/>
    <n v="500000"/>
    <m/>
    <m/>
  </r>
  <r>
    <s v="1.1-00-2506_25514009_25445137"/>
    <s v="1.1-00-2506_25514009_25445137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4"/>
    <s v="TRANSFERENCIAS, ASIGNACIONES, SUBSIDIOS Y OTRAS AYUDAS"/>
    <n v="4451"/>
    <s v="AYUDAS SOCIALES A INSTITUCIONES SIN FINES DE LUCRO"/>
    <n v="37"/>
    <s v="FIL"/>
    <n v="500000"/>
    <n v="500000"/>
    <n v="0"/>
    <n v="0"/>
    <n v="0"/>
    <n v="0"/>
    <n v="0"/>
    <n v="500000"/>
    <n v="0"/>
    <n v="0"/>
    <n v="0"/>
    <n v="0"/>
    <n v="0"/>
    <m/>
    <m/>
    <m/>
    <n v="500000"/>
    <n v="500000"/>
    <m/>
    <m/>
  </r>
  <r>
    <s v="1.1-00-2508_25224016_2551110"/>
    <s v="1.1-00-2508_25224016_2551110"/>
    <s v="1.1-00-25"/>
    <x v="1"/>
    <s v="No"/>
    <s v="(GCAP) GASTO CAPITAL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3"/>
    <s v="BIENES MUEBLES, INMUEBLES E INTANGIBLES"/>
    <n v="5111"/>
    <s v="MUEBLES DE OFICINA Y ESTANTERÍA"/>
    <n v="0"/>
    <s v="SIN DESCRIPCIÓN PARA DESTINOS 00"/>
    <n v="500000"/>
    <n v="500000"/>
    <n v="0"/>
    <n v="0"/>
    <n v="0"/>
    <n v="0"/>
    <n v="0"/>
    <n v="500000"/>
    <n v="0"/>
    <n v="0"/>
    <n v="0"/>
    <n v="0"/>
    <n v="0"/>
    <m/>
    <m/>
    <m/>
    <n v="500000"/>
    <n v="500000"/>
    <m/>
    <m/>
  </r>
  <r>
    <m/>
    <m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01_25"/>
    <s v="PRESIDENCIA"/>
    <n v="4"/>
    <s v="SOCIEDAD COHESIVA Y RESILENTE"/>
    <n v="1"/>
    <s v="APOYO ECONÓMICO A PERSONAS FÍSICAS, ASOCIACIONES E INSTITUCIONES SIN FINES DE LUCRO"/>
    <s v="001_25"/>
    <s v="SECRETARÍA PARTICULAR"/>
    <x v="4"/>
    <s v="TRANSFERENCIAS, ASIGNACIONES, SUBSIDIOS Y OTRAS AYUDAS"/>
    <n v="4451"/>
    <s v="AYUDAS SOCIALES A INSTITUCIONES SIN FINES DE LUCRO"/>
    <n v="63"/>
    <s v="FIESTAS DE OCTUBRE"/>
    <n v="0"/>
    <n v="0"/>
    <n v="0"/>
    <n v="0"/>
    <n v="0"/>
    <n v="0"/>
    <n v="0"/>
    <n v="0"/>
    <n v="0"/>
    <n v="0"/>
    <n v="0"/>
    <n v="0"/>
    <n v="0"/>
    <m/>
    <n v="500000"/>
    <m/>
    <n v="500000"/>
    <n v="500000"/>
    <s v="Patrocinio"/>
    <m/>
  </r>
  <r>
    <s v="1.1-00-2508_25224016_2525310"/>
    <s v="1.1-00-2508_25224016_25253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531"/>
    <s v="MEDICINAS Y PRODUCTOS FARMACÉUTICOS"/>
    <n v="0"/>
    <s v="SIN DESCRIPCIÓN PARA DESTINOS 00"/>
    <n v="7800000"/>
    <n v="6000000"/>
    <n v="7364131.9100000001"/>
    <n v="7364131.9100000001"/>
    <n v="357523.42"/>
    <n v="326327.95"/>
    <n v="326327.95"/>
    <n v="435868.08999999985"/>
    <n v="0"/>
    <n v="1800000"/>
    <n v="0"/>
    <n v="0"/>
    <n v="1800000"/>
    <m/>
    <m/>
    <m/>
    <n v="7800000"/>
    <n v="435868.08999999985"/>
    <m/>
    <m/>
  </r>
  <r>
    <s v="1.1-00-2509_25129021_2525610"/>
    <s v="1.1-00-2509_25129021_25256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561"/>
    <s v="FIBRAS SINTÉTICAS, HULES PLÁSTICOS Y DERIVADOS"/>
    <n v="0"/>
    <s v="SIN DESCRIPCIÓN PARA DESTINOS 00"/>
    <n v="3316050.51"/>
    <n v="2500000"/>
    <n v="2881952.43"/>
    <n v="9957.44"/>
    <n v="9957.44"/>
    <n v="9957.44"/>
    <n v="9957.44"/>
    <n v="434098.07999999961"/>
    <n v="0"/>
    <n v="816050.51"/>
    <n v="0"/>
    <n v="0"/>
    <n v="816050.51"/>
    <m/>
    <m/>
    <m/>
    <n v="3316050.51"/>
    <n v="434098.07999999961"/>
    <m/>
    <m/>
  </r>
  <r>
    <s v="1.1-00-2505_2559007_2529810"/>
    <s v="1.1-00-2505_2559007_25298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981"/>
    <s v="REFACCIONES Y ACCESORIOS MENORES DE MAQUINARIA Y OTROS EQUIPOS"/>
    <n v="0"/>
    <s v="SIN DESCRIPCIÓN PARA DESTINOS 00"/>
    <n v="500000"/>
    <n v="500000"/>
    <n v="69351.509999999995"/>
    <n v="69351.509999999995"/>
    <n v="69351.509999999995"/>
    <n v="63267.51"/>
    <n v="63267.51"/>
    <n v="430648.49"/>
    <n v="0"/>
    <n v="0"/>
    <n v="0"/>
    <n v="0"/>
    <n v="0"/>
    <m/>
    <m/>
    <m/>
    <n v="500000"/>
    <n v="430648.49"/>
    <m/>
    <m/>
  </r>
  <r>
    <s v="1.1-00-2504_2555004_2551510"/>
    <s v="1.1-00-2504_2555004_25515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3"/>
    <s v="BIENES MUEBLES, INMUEBLES E INTANGIBLES"/>
    <n v="5151"/>
    <s v="EQUIPO DE CÓMPUTO DE TECNOLOGÍAS DE LA INFORMACIÓN"/>
    <n v="0"/>
    <s v="SIN DESCRIPCIÓN PARA DESTINOS 00"/>
    <n v="569400"/>
    <n v="1000000"/>
    <n v="140274.76"/>
    <n v="0"/>
    <n v="0"/>
    <n v="0"/>
    <n v="0"/>
    <n v="429125.24"/>
    <n v="0"/>
    <n v="0"/>
    <n v="0"/>
    <n v="430600"/>
    <n v="-430600"/>
    <m/>
    <m/>
    <m/>
    <n v="569400"/>
    <n v="429125.24"/>
    <m/>
    <m/>
  </r>
  <r>
    <s v="1.1-00-2510_25041031_2521610"/>
    <s v="1.1-00-2510_25041031_25216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5"/>
    <s v="MATERIALES Y SUMINISTROS"/>
    <n v="2161"/>
    <s v="MATERIAL DE LIMPIEZA"/>
    <n v="0"/>
    <s v="SIN DESCRIPCIÓN PARA DESTINOS 00"/>
    <n v="425000"/>
    <n v="0"/>
    <n v="0"/>
    <n v="0"/>
    <n v="0"/>
    <n v="0"/>
    <n v="0"/>
    <n v="425000"/>
    <n v="425000"/>
    <n v="0"/>
    <n v="0"/>
    <n v="0"/>
    <n v="425000"/>
    <m/>
    <m/>
    <m/>
    <n v="425000"/>
    <n v="425000"/>
    <m/>
    <m/>
  </r>
  <r>
    <s v="1.1-00-2504_2555004_2532710"/>
    <s v="1.1-00-2504_2555004_25327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271"/>
    <s v="ARRENDAMIENTO DE ACTIVOS INTANGIBLES"/>
    <n v="0"/>
    <s v="SIN DESCRIPCIÓN PARA DESTINOS 00"/>
    <n v="410000"/>
    <n v="410000"/>
    <n v="0"/>
    <n v="0"/>
    <n v="0"/>
    <n v="0"/>
    <n v="0"/>
    <n v="410000"/>
    <n v="0"/>
    <n v="0"/>
    <n v="0"/>
    <n v="0"/>
    <n v="0"/>
    <m/>
    <m/>
    <m/>
    <n v="410000"/>
    <n v="410000"/>
    <m/>
    <m/>
  </r>
  <r>
    <s v="1.1-00-2508_25621015_25392158"/>
    <s v="1.1-00-2508_25621015_25392158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1"/>
    <s v="SERVICIOS GENERALES"/>
    <n v="3921"/>
    <s v="Reintegro de Remanentes de Recursos Federales y Estatales"/>
    <n v="58"/>
    <s v="FOEDEN 2011"/>
    <n v="0"/>
    <n v="0"/>
    <n v="0"/>
    <n v="0"/>
    <n v="0"/>
    <n v="0"/>
    <n v="0"/>
    <n v="0"/>
    <n v="0"/>
    <n v="0"/>
    <n v="0"/>
    <n v="0"/>
    <n v="0"/>
    <n v="400000"/>
    <m/>
    <m/>
    <n v="400000"/>
    <n v="400000"/>
    <s v="Oficio: DPCB-TZ/JA/3165/2025"/>
    <m/>
  </r>
  <r>
    <s v="1.1-00-2504_2557005_2542110"/>
    <s v="1.1-00-2504_2557005_25421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4"/>
    <s v="TRANSFERENCIAS, ASIGNACIONES, SUBSIDIOS Y OTRAS AYUDAS"/>
    <n v="4211"/>
    <s v="TRANSFERENCIAS OTORGADAS A ENTIDADES PARAESTATALES NO EMPRESARIALES Y NO FINANCIERAS"/>
    <n v="0"/>
    <s v="SIN DESCRIPCIÓN PARA DESTINOS 00"/>
    <n v="2500000"/>
    <n v="2500000"/>
    <n v="2105566.7599999998"/>
    <n v="2105566.7599999998"/>
    <n v="2105566.7599999998"/>
    <n v="2105566.7599999998"/>
    <n v="2105566.7599999998"/>
    <n v="394433.24000000022"/>
    <n v="0"/>
    <n v="0"/>
    <n v="0"/>
    <n v="0"/>
    <n v="0"/>
    <m/>
    <n v="0"/>
    <m/>
    <n v="2500000"/>
    <n v="394433.24000000022"/>
    <m/>
    <m/>
  </r>
  <r>
    <s v="1.1-00-2505_2559007_2533410"/>
    <s v="1.1-00-2505_2559007_2533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341"/>
    <s v="SERVICIOS DE CAPACITACIÓN"/>
    <n v="0"/>
    <s v="SIN DESCRIPCIÓN PARA DESTINOS 00"/>
    <n v="2796004.92"/>
    <n v="1500000"/>
    <n v="2403054.83"/>
    <n v="1205936"/>
    <n v="11600"/>
    <n v="11600"/>
    <n v="11600"/>
    <n v="392950.08999999985"/>
    <n v="2000000"/>
    <n v="0"/>
    <n v="0"/>
    <n v="703995.08"/>
    <n v="1296004.92"/>
    <m/>
    <m/>
    <m/>
    <n v="2796004.92"/>
    <n v="392950.08999999985"/>
    <m/>
    <m/>
  </r>
  <r>
    <s v="1.1-00-2506_25513008_2536510"/>
    <s v="1.1-00-2506_25513008_25365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3"/>
    <s v="COMUNICACIÓN ESTRATÉGICA DEL GOBIERNO"/>
    <s v="008_25"/>
    <s v="COORDINACION GENERAL DE COMUNICACIÓN EST"/>
    <x v="1"/>
    <s v="SERVICIOS GENERALES"/>
    <n v="3651"/>
    <s v="SERVICIOS DE LA INDUSTRIA FÍLMICA, DEL SONIDO Y DEL VIDEO"/>
    <n v="0"/>
    <s v="SIN DESCRIPCIÓN PARA DESTINOS 00"/>
    <n v="4200000"/>
    <n v="3200000"/>
    <n v="3818181.82"/>
    <n v="3818181.82"/>
    <n v="1909090.9"/>
    <n v="1909090.9"/>
    <n v="1909090.9"/>
    <n v="381818.18000000017"/>
    <n v="0"/>
    <n v="1000000"/>
    <n v="0"/>
    <n v="0"/>
    <n v="1000000"/>
    <m/>
    <m/>
    <m/>
    <n v="4200000"/>
    <n v="381818.18000000017"/>
    <m/>
    <m/>
  </r>
  <r>
    <s v="1.1-00-2505_2559007_2521110"/>
    <s v="1.1-00-2505_2559007_2521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111"/>
    <s v="MATERIALES, ÚTILES Y EQUIPOS MENORES DE OFICINA"/>
    <n v="0"/>
    <s v="SIN DESCRIPCIÓN PARA DESTINOS 00"/>
    <n v="2681360"/>
    <n v="2500000"/>
    <n v="2309944.19"/>
    <n v="2309944.19"/>
    <n v="718314.55"/>
    <n v="707433.75"/>
    <n v="707433.75"/>
    <n v="371415.81000000006"/>
    <n v="0"/>
    <n v="700000"/>
    <n v="0"/>
    <n v="518640"/>
    <n v="181360"/>
    <m/>
    <m/>
    <m/>
    <n v="2681360"/>
    <n v="371415.81000000006"/>
    <m/>
    <m/>
  </r>
  <r>
    <s v="1.6-01-2505_25610007_2513213"/>
    <s v="1.6-01-2505_25610007_2513213"/>
    <s v="1.6-01-25"/>
    <x v="3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321"/>
    <s v="PRIMAS VACACIONALES"/>
    <n v="3"/>
    <s v="COMISARIA"/>
    <n v="2818187.55"/>
    <n v="2959570"/>
    <n v="2414843.81"/>
    <n v="2414843.81"/>
    <n v="2414843.81"/>
    <n v="2414843.81"/>
    <n v="2414843.81"/>
    <n v="403343.73999999976"/>
    <n v="0"/>
    <n v="0"/>
    <n v="0"/>
    <n v="141382.45000000001"/>
    <n v="-141382.45000000001"/>
    <n v="-47831.690266669262"/>
    <m/>
    <m/>
    <n v="2770355.8597333306"/>
    <n v="355512.0497333305"/>
    <m/>
    <s v="PLANTILLA"/>
  </r>
  <r>
    <s v="1.1-00-2508_25224016_2525410"/>
    <s v="1.1-00-2508_25224016_25254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541"/>
    <s v="MATERIALES, ACCESORIOS Y SUMINISTROS MÉDICOS"/>
    <n v="0"/>
    <s v="SIN DESCRIPCIÓN PARA DESTINOS 00"/>
    <n v="5200000"/>
    <n v="7000000"/>
    <n v="4859504.22"/>
    <n v="4852984.42"/>
    <n v="1578025.36"/>
    <n v="1578025.36"/>
    <n v="1578025.36"/>
    <n v="340495.78000000026"/>
    <n v="0"/>
    <n v="0"/>
    <n v="0"/>
    <n v="1800000"/>
    <n v="-1800000"/>
    <m/>
    <m/>
    <m/>
    <n v="5200000"/>
    <n v="340495.78000000026"/>
    <m/>
    <m/>
  </r>
  <r>
    <s v="1.1-00-2510_25041031_2556710"/>
    <s v="1.1-00-2510_25041031_2556710"/>
    <s v="1.1-00-25"/>
    <x v="1"/>
    <s v="No"/>
    <s v="(GCAP) GASTO CAPITAL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3"/>
    <s v="BIENES MUEBLES, INMUEBLES E INTANGIBLES"/>
    <n v="5671"/>
    <s v="HERRAMIENTAS Y MÁQUINAS-HERRAMIENTA"/>
    <n v="0"/>
    <s v="SIN DESCRIPCIÓN PARA DESTINOS 00"/>
    <n v="332500"/>
    <n v="0"/>
    <n v="0"/>
    <n v="0"/>
    <n v="0"/>
    <n v="0"/>
    <n v="0"/>
    <n v="332500"/>
    <n v="332500"/>
    <n v="0"/>
    <n v="0"/>
    <n v="0"/>
    <n v="332500"/>
    <m/>
    <m/>
    <m/>
    <n v="332500"/>
    <n v="332500"/>
    <m/>
    <m/>
  </r>
  <r>
    <m/>
    <s v="2.6-05-2506_25514009_25271159"/>
    <s v="2.6-05-25"/>
    <x v="9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5"/>
    <s v="MATERIALES Y SUMINISTROS"/>
    <n v="2711"/>
    <s v="VESTUARIO Y UNIFORMES"/>
    <n v="59"/>
    <s v="ESTRATEGIA ALE 2025"/>
    <n v="0"/>
    <n v="0"/>
    <n v="0"/>
    <n v="0"/>
    <n v="0"/>
    <n v="0"/>
    <n v="0"/>
    <n v="0"/>
    <m/>
    <n v="0"/>
    <m/>
    <n v="0"/>
    <n v="0"/>
    <m/>
    <n v="302808"/>
    <m/>
    <n v="302808"/>
    <n v="302808"/>
    <m/>
    <m/>
  </r>
  <r>
    <s v="1.1-00-2511_25163045_2527210"/>
    <s v="1.1-00-2511_25163045_25272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5"/>
    <s v="MATERIALES Y SUMINISTROS"/>
    <n v="2721"/>
    <s v="PRENDAS DE SEGURIDAD Y PROTECCIÓN PERSONAL"/>
    <n v="0"/>
    <s v="SIN DESCRIPCIÓN PARA DESTINOS 00"/>
    <n v="300000"/>
    <n v="0"/>
    <n v="0"/>
    <n v="0"/>
    <n v="0"/>
    <n v="0"/>
    <n v="0"/>
    <n v="300000"/>
    <n v="300000"/>
    <n v="0"/>
    <n v="0"/>
    <n v="0"/>
    <n v="300000"/>
    <m/>
    <m/>
    <m/>
    <n v="300000"/>
    <n v="300000"/>
    <m/>
    <m/>
  </r>
  <r>
    <s v="1.1-00-2501_2541001_25445139"/>
    <s v="1.1-00-2501_2541001_25445139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01_25"/>
    <s v="PRESIDENCIA"/>
    <n v="4"/>
    <s v="SOCIEDAD COHESIVA Y RESILENTE"/>
    <n v="1"/>
    <s v="APOYO ECONÓMICO A PERSONAS FÍSICAS, ASOCIACIONES E INSTITUCIONES SIN FINES DE LUCRO"/>
    <s v="001_25"/>
    <s v="SECRETARÍA PARTICULAR"/>
    <x v="4"/>
    <s v="TRANSFERENCIAS, ASIGNACIONES, SUBSIDIOS Y OTRAS AYUDAS"/>
    <n v="4451"/>
    <s v="AYUDAS SOCIALES A INSTITUCIONES SIN FINES DE LUCRO"/>
    <n v="39"/>
    <s v="FESTIVAL DEL CINE EN GUADALAJARA"/>
    <n v="300000"/>
    <n v="300000"/>
    <n v="0"/>
    <n v="0"/>
    <n v="0"/>
    <n v="0"/>
    <n v="0"/>
    <n v="300000"/>
    <n v="0"/>
    <n v="0"/>
    <n v="0"/>
    <n v="0"/>
    <n v="0"/>
    <m/>
    <m/>
    <m/>
    <n v="300000"/>
    <n v="300000"/>
    <m/>
    <m/>
  </r>
  <r>
    <s v="1.1-00-2508_25224016_2535410"/>
    <s v="1.1-00-2508_25224016_25354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1"/>
    <s v="SERVICIOS GENERALES"/>
    <n v="3541"/>
    <s v="INSTALACIÓN, REPARACIÓN Y MANTENIMIENTO DE EQUIPO E INSTRUMENTAL MÉDICO Y DE LABORATORIO"/>
    <n v="0"/>
    <s v="SIN DESCRIPCIÓN PARA DESTINOS 00"/>
    <n v="1200000"/>
    <n v="700000"/>
    <n v="905384.64"/>
    <n v="905384.64"/>
    <n v="153120"/>
    <n v="0"/>
    <n v="0"/>
    <n v="294615.36"/>
    <n v="0"/>
    <n v="500000"/>
    <n v="0"/>
    <n v="0"/>
    <n v="500000"/>
    <m/>
    <m/>
    <m/>
    <n v="1200000"/>
    <n v="294615.36"/>
    <m/>
    <m/>
  </r>
  <r>
    <s v="1.1-00-2510_25037029_25382122"/>
    <s v="1.1-00-2510_25037029_25382122"/>
    <s v="1.1-00-25"/>
    <x v="1"/>
    <s v="No"/>
    <s v="(GCORR) GASTO CORRIENTE"/>
    <n v="2"/>
    <s v="DESARROLLO SOCIAL"/>
    <n v="2.4"/>
    <s v="RECREACIÓN, CULTURA Y OTRAS MANIFESTACIONES SOCIALES"/>
    <s v="2.4.2"/>
    <s v="CULTURA"/>
    <s v="F"/>
    <s v="Actividades destinadas a la promoción y fomento de"/>
    <s v="10_25"/>
    <s v="COORDINACIÓN GENERAL DE CERCANÍA Y CORRESPONSABILIDAD SOCIAL"/>
    <n v="0"/>
    <s v="CORRESPONSABILIDAD SOCIAL (TRANSVERSAL)"/>
    <n v="37"/>
    <s v="POLITICA CULTURAL DE TLAJOMULCO DE ZUÑIGA"/>
    <s v="029_25"/>
    <s v="DIRECCIÓN DE CULTURA"/>
    <x v="1"/>
    <s v="SERVICIOS GENERALES"/>
    <n v="3821"/>
    <s v="GASTOS DE ORDEN  SOCIAL Y CULTURAL"/>
    <n v="22"/>
    <s v="DIA DEL MAESTRO"/>
    <n v="1432040"/>
    <n v="600000"/>
    <n v="1140473.33"/>
    <n v="1140473.33"/>
    <n v="1140473.33"/>
    <n v="1140473.33"/>
    <n v="1140473.33"/>
    <n v="291566.66999999993"/>
    <n v="0"/>
    <n v="900000"/>
    <n v="0"/>
    <n v="67960"/>
    <n v="832040"/>
    <m/>
    <m/>
    <m/>
    <n v="1432040"/>
    <n v="291566.66999999993"/>
    <m/>
    <m/>
  </r>
  <r>
    <s v="1.1-00-2510_25041031_2527210"/>
    <s v="1.1-00-2510_25041031_25272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5"/>
    <s v="MATERIALES Y SUMINISTROS"/>
    <n v="2721"/>
    <s v="PRENDAS DE SEGURIDAD Y PROTECCIÓN PERSONAL"/>
    <n v="0"/>
    <s v="SIN DESCRIPCIÓN PARA DESTINOS 00"/>
    <n v="290000"/>
    <n v="0"/>
    <n v="0"/>
    <n v="0"/>
    <n v="0"/>
    <n v="0"/>
    <n v="0"/>
    <n v="290000"/>
    <n v="290000"/>
    <n v="0"/>
    <n v="0"/>
    <n v="0"/>
    <n v="290000"/>
    <m/>
    <m/>
    <m/>
    <n v="290000"/>
    <n v="290000"/>
    <m/>
    <m/>
  </r>
  <r>
    <s v="1.1-00-2505_2559007_2533110"/>
    <s v="1.1-00-2505_2559007_2533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311"/>
    <s v="SERVICIOS LEGALES, DE CONTABILIDAD, AUDITORÍA Y RELACIONADOS"/>
    <n v="0"/>
    <s v="SIN DESCRIPCIÓN PARA DESTINOS 00"/>
    <n v="3090000"/>
    <n v="2000000"/>
    <n v="2808360"/>
    <n v="2808360"/>
    <n v="1280640"/>
    <n v="1280640"/>
    <n v="1280640"/>
    <n v="281640"/>
    <n v="1000000"/>
    <n v="90000"/>
    <n v="0"/>
    <n v="0"/>
    <n v="1090000"/>
    <m/>
    <m/>
    <m/>
    <n v="3090000"/>
    <n v="281640"/>
    <m/>
    <m/>
  </r>
  <r>
    <s v="1.1-00-2514_25555039_2552110"/>
    <s v="1.1-00-2514_25555039_2552110"/>
    <s v="1.1-00-25"/>
    <x v="1"/>
    <s v="No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211"/>
    <s v="EQUIPOS Y APARATOS AUDIOVISUALES"/>
    <n v="0"/>
    <s v="SIN DESCRIPCIÓN PARA DESTINOS 00"/>
    <n v="1000000"/>
    <n v="1000000"/>
    <n v="730000.01"/>
    <n v="0"/>
    <n v="0"/>
    <n v="0"/>
    <n v="0"/>
    <n v="269999.99"/>
    <n v="0"/>
    <n v="0"/>
    <n v="0"/>
    <n v="0"/>
    <n v="0"/>
    <m/>
    <m/>
    <m/>
    <n v="1000000"/>
    <n v="269999.99"/>
    <m/>
    <m/>
  </r>
  <r>
    <s v="1.1-00-2508_25224016_2535810"/>
    <s v="1.1-00-2508_25224016_25358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1"/>
    <s v="SERVICIOS GENERALES"/>
    <n v="3581"/>
    <s v="SERVICIOS DE LIMPIEZA Y MANEJO DE DESECHOS"/>
    <n v="0"/>
    <s v="SIN DESCRIPCIÓN PARA DESTINOS 00"/>
    <n v="1700000"/>
    <n v="1200000"/>
    <n v="1435933.67"/>
    <n v="1435933.67"/>
    <n v="379622.13"/>
    <n v="275663.26"/>
    <n v="275663.26"/>
    <n v="264066.33000000007"/>
    <n v="0"/>
    <n v="500000"/>
    <n v="0"/>
    <n v="0"/>
    <n v="500000"/>
    <m/>
    <m/>
    <m/>
    <n v="1700000"/>
    <n v="264066.33000000007"/>
    <m/>
    <m/>
  </r>
  <r>
    <s v="1.1-00-2508_25224016_2527210"/>
    <s v="1.1-00-2508_25224016_25272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721"/>
    <s v="PRENDAS DE SEGURIDAD Y PROTECCIÓN PERSONAL"/>
    <n v="0"/>
    <s v="SIN DESCRIPCIÓN PARA DESTINOS 00"/>
    <n v="300000"/>
    <n v="300000"/>
    <n v="47101.8"/>
    <n v="47101.8"/>
    <n v="0"/>
    <n v="0"/>
    <n v="0"/>
    <n v="252898.2"/>
    <n v="0"/>
    <n v="0"/>
    <n v="0"/>
    <n v="0"/>
    <n v="0"/>
    <m/>
    <m/>
    <m/>
    <n v="300000"/>
    <n v="252898.2"/>
    <m/>
    <m/>
  </r>
  <r>
    <s v="1.1-00-2510_25040031_2524910"/>
    <s v="1.1-00-2510_25040031_2524910"/>
    <s v="1.1-00-25"/>
    <x v="1"/>
    <s v="No"/>
    <s v="(GCORR) GASTO CORRIENTE"/>
    <n v="2"/>
    <s v="DESARROLLO SOCIAL"/>
    <n v="2.5"/>
    <s v="EDUCACIÓN"/>
    <s v="2.5.1"/>
    <s v="EDUCACIÓN BÁSICA"/>
    <s v="S"/>
    <s v="Definidos en el Presupuesto de Egresos y los que s"/>
    <s v="10_25"/>
    <s v="COORDINACIÓN GENERAL DE CERCANÍA Y CORRESPONSABILIDAD SOCIAL"/>
    <n v="0"/>
    <s v="CORRESPONSABILIDAD SOCIAL (TRANSVERSAL)"/>
    <n v="40"/>
    <s v="APOYO A INSTITUCIONES EDUCATIVAS"/>
    <s v="031_25"/>
    <s v="DIRECCIÓN DE POLÍTICA SOCIAL"/>
    <x v="5"/>
    <s v="MATERIALES Y SUMINISTROS"/>
    <n v="2491"/>
    <s v="OTROS MATERIALES Y ARTÍCULOS DE CONSTRUCCIÓN Y REPARACIÓN"/>
    <n v="0"/>
    <s v="SIN DESCRIPCIÓN PARA DESTINOS 00"/>
    <n v="250000"/>
    <n v="0"/>
    <n v="0"/>
    <n v="0"/>
    <n v="0"/>
    <n v="0"/>
    <n v="0"/>
    <n v="250000"/>
    <n v="0"/>
    <n v="250000"/>
    <n v="0"/>
    <n v="0"/>
    <n v="250000"/>
    <m/>
    <m/>
    <m/>
    <n v="250000"/>
    <n v="250000"/>
    <m/>
    <m/>
  </r>
  <r>
    <s v="1.1-00-2508_25224016_2529110"/>
    <s v="1.1-00-2508_25224016_25291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911"/>
    <s v="HERRAMIENTAS MENORES"/>
    <n v="0"/>
    <s v="SIN DESCRIPCIÓN PARA DESTINOS 00"/>
    <n v="250000"/>
    <n v="250000"/>
    <n v="1725"/>
    <n v="1725"/>
    <n v="1725"/>
    <n v="0"/>
    <n v="0"/>
    <n v="248275"/>
    <n v="0"/>
    <n v="0"/>
    <n v="0"/>
    <n v="0"/>
    <n v="0"/>
    <m/>
    <m/>
    <m/>
    <n v="250000"/>
    <n v="248275"/>
    <m/>
    <m/>
  </r>
  <r>
    <s v="1.1-00-2508_25621015_2527110"/>
    <s v="1.1-00-2508_25621015_25271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5"/>
    <s v="MATERIALES Y SUMINISTROS"/>
    <n v="2711"/>
    <s v="VESTUARIO Y UNIFORMES"/>
    <n v="0"/>
    <s v="SIN DESCRIPCIÓN PARA DESTINOS 00"/>
    <n v="2000000"/>
    <n v="2000000"/>
    <n v="1754836.4"/>
    <n v="1754836.4"/>
    <n v="0"/>
    <n v="0"/>
    <n v="0"/>
    <n v="245163.60000000009"/>
    <n v="0"/>
    <n v="0"/>
    <n v="0"/>
    <n v="0"/>
    <n v="0"/>
    <m/>
    <m/>
    <m/>
    <n v="2000000"/>
    <n v="245163.60000000009"/>
    <m/>
    <m/>
  </r>
  <r>
    <s v="1.1-00-2509_25225017_2533710"/>
    <s v="1.1-00-2509_25225017_25337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1"/>
    <s v="SERVICIOS GENERALES"/>
    <n v="3371"/>
    <s v="SERVICIOS DE PROTECCIÓN Y SEGURIDAD"/>
    <n v="0"/>
    <s v="SIN DESCRIPCIÓN PARA DESTINOS 00"/>
    <n v="7421000"/>
    <n v="5000000"/>
    <n v="7178030.54"/>
    <n v="5432114.54"/>
    <n v="2101754.54"/>
    <n v="2101754.54"/>
    <n v="2101754.54"/>
    <n v="242969.45999999996"/>
    <n v="1000000"/>
    <n v="1421000"/>
    <n v="0"/>
    <n v="0"/>
    <n v="2421000"/>
    <m/>
    <m/>
    <m/>
    <n v="7421000"/>
    <n v="242969.45999999996"/>
    <m/>
    <m/>
  </r>
  <r>
    <s v="1.1-00-2509_25226018_2529110"/>
    <s v="1.1-00-2509_25226018_2529110"/>
    <s v="1.1-00-25"/>
    <x v="1"/>
    <s v="No"/>
    <s v="(GCORR) GASTO CORRIENTE"/>
    <n v="2"/>
    <s v="DESARROLLO SOCIAL"/>
    <n v="2.2000000000000002"/>
    <s v="VIVIENDA Y SERVICIOS A LA COMUNIDAD"/>
    <s v="2.2.4"/>
    <s v="ALUMBRADO PÚBLICO"/>
    <s v="E"/>
    <s v="Actividades del sector público, que realiza en for"/>
    <s v="09_25"/>
    <s v="COORDINACIÓN GENERAL DE FORTALECIMIENTO A LOS SERVICIOS PÚBLICOS MUNICIPALES"/>
    <n v="2"/>
    <s v="INFRAESTRUCTURA Y SERVICIOS PÚBLICOS"/>
    <n v="26"/>
    <s v="SERVICIO DE MANTENIMIENTO DE ALUMBRADO PÚBLICO"/>
    <s v="018_25"/>
    <s v="DIRECCIÓN DE ALUMBRADO PÚBLICO"/>
    <x v="5"/>
    <s v="MATERIALES Y SUMINISTROS"/>
    <n v="2911"/>
    <s v="HERRAMIENTAS MENORES"/>
    <n v="0"/>
    <s v="SIN DESCRIPCIÓN PARA DESTINOS 00"/>
    <n v="225000"/>
    <n v="225000"/>
    <n v="0"/>
    <n v="0"/>
    <n v="0"/>
    <n v="0"/>
    <n v="0"/>
    <n v="225000"/>
    <n v="0"/>
    <n v="0"/>
    <n v="0"/>
    <n v="0"/>
    <n v="0"/>
    <m/>
    <m/>
    <m/>
    <n v="225000"/>
    <n v="225000"/>
    <m/>
    <m/>
  </r>
  <r>
    <s v="1.1-00-2505_2559007_2529110"/>
    <s v="1.1-00-2505_2559007_2529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911"/>
    <s v="HERRAMIENTAS MENORES"/>
    <n v="0"/>
    <s v="SIN DESCRIPCIÓN PARA DESTINOS 00"/>
    <n v="238994"/>
    <n v="100000"/>
    <n v="15688.63"/>
    <n v="15688.63"/>
    <n v="15688.63"/>
    <n v="9279.6299999999992"/>
    <n v="9279.6299999999992"/>
    <n v="223305.37"/>
    <n v="0"/>
    <n v="138994"/>
    <n v="0"/>
    <n v="0"/>
    <n v="138994"/>
    <m/>
    <m/>
    <m/>
    <n v="238994"/>
    <n v="223305.37"/>
    <m/>
    <m/>
  </r>
  <r>
    <s v="1.1-00-2512_25751035_2529110"/>
    <s v="1.1-00-2512_25751035_2529110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5"/>
    <s v="MATERIALES Y SUMINISTROS"/>
    <n v="2911"/>
    <s v="HERRAMIENTAS MENORES"/>
    <n v="0"/>
    <s v="SIN DESCRIPCIÓN PARA DESTINOS 00"/>
    <n v="150000"/>
    <n v="150000"/>
    <n v="0"/>
    <n v="0"/>
    <n v="0"/>
    <n v="0"/>
    <n v="0"/>
    <n v="150000"/>
    <n v="150000"/>
    <n v="0"/>
    <n v="0"/>
    <n v="150000"/>
    <n v="0"/>
    <n v="72000"/>
    <m/>
    <m/>
    <n v="222000"/>
    <n v="222000"/>
    <s v="Oficio CGPE/LSR-372/2025"/>
    <m/>
  </r>
  <r>
    <s v="1.1-00-2508_25618013_2533410"/>
    <s v="1.1-00-2508_25618013_25334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8"/>
    <s v="CAPACITACIÓN"/>
    <s v="013_25"/>
    <s v="COMISARIA DE LA POLICIA PREVENTIVA MUNIC"/>
    <x v="1"/>
    <s v="SERVICIOS GENERALES"/>
    <n v="3341"/>
    <s v="SERVICIOS DE CAPACITACIÓN"/>
    <n v="0"/>
    <s v="SIN DESCRIPCIÓN PARA DESTINOS 00"/>
    <n v="308540"/>
    <n v="0"/>
    <n v="108460"/>
    <n v="108460"/>
    <n v="108460"/>
    <n v="108460"/>
    <n v="108460"/>
    <n v="200080"/>
    <n v="0"/>
    <n v="491540"/>
    <n v="0"/>
    <n v="183000"/>
    <n v="308540"/>
    <m/>
    <m/>
    <m/>
    <n v="308540"/>
    <n v="200080"/>
    <m/>
    <m/>
  </r>
  <r>
    <s v="1.1-00-2512_25753037_2523510"/>
    <s v="1.1-00-2512_25753037_2523510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5"/>
    <s v="MATERIALES Y SUMINISTROS"/>
    <n v="2351"/>
    <s v="PRODUCTOS QUÍMICOS, FARMACÉUTICOS Y DE LABORATORIO ADQUIRIDOS COMO MATERIA PRIMA"/>
    <n v="0"/>
    <s v="SIN DESCRIPCIÓN PARA DESTINOS 00"/>
    <n v="0"/>
    <n v="0"/>
    <n v="0"/>
    <n v="0"/>
    <n v="0"/>
    <n v="0"/>
    <n v="0"/>
    <n v="0"/>
    <n v="0"/>
    <n v="0"/>
    <n v="0"/>
    <n v="0"/>
    <n v="0"/>
    <n v="200000"/>
    <m/>
    <m/>
    <n v="200000"/>
    <n v="200000"/>
    <s v="Oficio CGPE/LSR-372/2025"/>
    <m/>
  </r>
  <r>
    <s v="1.1-00-2509_25225017_2525210"/>
    <s v="1.1-00-2509_25225017_2525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521"/>
    <s v="FERTILIZANTES, PESTICIDAS Y OTROS AGROQUÍMICOS"/>
    <n v="0"/>
    <s v="SIN DESCRIPCIÓN PARA DESTINOS 00"/>
    <n v="200000"/>
    <n v="0"/>
    <n v="0"/>
    <n v="0"/>
    <n v="0"/>
    <n v="0"/>
    <n v="0"/>
    <n v="200000"/>
    <n v="200000"/>
    <n v="0"/>
    <n v="0"/>
    <n v="0"/>
    <n v="200000"/>
    <m/>
    <m/>
    <m/>
    <n v="200000"/>
    <n v="200000"/>
    <m/>
    <m/>
  </r>
  <r>
    <s v="1.1-00-2511_25163045_2525510"/>
    <s v="1.1-00-2511_25163045_25255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5"/>
    <s v="MATERIALES Y SUMINISTROS"/>
    <n v="2551"/>
    <s v="MATERIALES, ACCESORIOS Y SUMINISTROS DE LABORATORIO"/>
    <n v="0"/>
    <s v="SIN DESCRIPCIÓN PARA DESTINOS 00"/>
    <n v="200000"/>
    <n v="0"/>
    <n v="0"/>
    <n v="0"/>
    <n v="0"/>
    <n v="0"/>
    <n v="0"/>
    <n v="200000"/>
    <n v="200000"/>
    <n v="0"/>
    <n v="0"/>
    <n v="0"/>
    <n v="200000"/>
    <m/>
    <m/>
    <m/>
    <n v="200000"/>
    <n v="200000"/>
    <m/>
    <m/>
  </r>
  <r>
    <s v="1.1-00-2510_25041031_2529110"/>
    <s v="1.1-00-2510_25041031_25291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5"/>
    <s v="MATERIALES Y SUMINISTROS"/>
    <n v="2911"/>
    <s v="HERRAMIENTAS MENORES"/>
    <n v="0"/>
    <s v="SIN DESCRIPCIÓN PARA DESTINOS 00"/>
    <n v="200000"/>
    <n v="0"/>
    <n v="0"/>
    <n v="0"/>
    <n v="0"/>
    <n v="0"/>
    <n v="0"/>
    <n v="200000"/>
    <n v="200000"/>
    <n v="0"/>
    <n v="0"/>
    <n v="0"/>
    <n v="200000"/>
    <m/>
    <m/>
    <m/>
    <n v="200000"/>
    <n v="200000"/>
    <m/>
    <m/>
  </r>
  <r>
    <s v="1.1-00-2502_2553002_2533910"/>
    <s v="1.1-00-2502_2553002_2533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1"/>
    <s v="SERVICIOS GENERALES"/>
    <n v="3391"/>
    <s v="SERVICIOS PROFESIONALES, CIENTÍFICOS Y TÉCNICOS INTEGRALES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  <m/>
    <m/>
  </r>
  <r>
    <s v="1.1-00-2511_25346032_2542110"/>
    <s v="1.1-00-2511_25346032_2542110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11_25"/>
    <s v="COORDINACIÓN GENERAL DE GESTIÓN DEL TERRITORIO Y OBRAS PÚBLICAS"/>
    <n v="3"/>
    <s v="CIUDAD SUSTENTABLE"/>
    <n v="46"/>
    <s v="POLITICA AMBIENTAL DEL MUNICIPIO"/>
    <s v="032_25"/>
    <s v="DIRECCIÓN DE GESTION DEL MEDIO AMBIENTE"/>
    <x v="4"/>
    <s v="TRANSFERENCIAS, ASIGNACIONES, SUBSIDIOS Y OTRAS AYUDAS"/>
    <n v="4211"/>
    <s v="TRANSFERENCIAS OTORGADAS A ENTIDADES PARAESTATALES NO EMPRESARIALES Y NO FINANCIERAS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  <m/>
    <m/>
  </r>
  <r>
    <s v="1.1-00-2510_25042031_2544210"/>
    <s v="1.1-00-2510_25042031_25442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2"/>
    <s v="PROGRAMA ABC Y REZAGO EDUCATIVO"/>
    <s v="031_25"/>
    <s v="DIRECCIÓN DE POLÍTICA SOCIAL"/>
    <x v="4"/>
    <s v="TRANSFERENCIAS, ASIGNACIONES, SUBSIDIOS Y OTRAS AYUDAS"/>
    <n v="4421"/>
    <s v="BECAS Y OTRAS AYUDAS PARA PROGRAMAS DE CAPACITACIÓN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  <m/>
    <m/>
  </r>
  <r>
    <s v="1.1-00-2514_25555039_2552310"/>
    <s v="1.1-00-2514_25555039_2552310"/>
    <s v="1.1-00-25"/>
    <x v="1"/>
    <s v="No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231"/>
    <s v="CÁMARAS FOTOGRÁFICAS Y DE VIDEO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  <m/>
    <m/>
  </r>
  <r>
    <s v="1.1-00-2510_25040031_2556710"/>
    <s v="1.1-00-2510_25040031_2556710"/>
    <s v="1.1-00-25"/>
    <x v="1"/>
    <s v="No"/>
    <s v="(GCAP) GASTO CAPITAL"/>
    <n v="2"/>
    <s v="DESARROLLO SOCIAL"/>
    <n v="2.5"/>
    <s v="EDUCACIÓN"/>
    <s v="2.5.1"/>
    <s v="EDUCACIÓN BÁSICA"/>
    <s v="S"/>
    <s v="Definidos en el Presupuesto de Egresos y los que s"/>
    <s v="10_25"/>
    <s v="COORDINACIÓN GENERAL DE CERCANÍA Y CORRESPONSABILIDAD SOCIAL"/>
    <n v="0"/>
    <s v="CORRESPONSABILIDAD SOCIAL (TRANSVERSAL)"/>
    <n v="40"/>
    <s v="APOYO A INSTITUCIONES EDUCATIVAS"/>
    <s v="031_25"/>
    <s v="DIRECCIÓN DE POLÍTICA SOCIAL"/>
    <x v="3"/>
    <s v="BIENES MUEBLES, INMUEBLES E INTANGIBLES"/>
    <n v="5671"/>
    <s v="HERRAMIENTAS Y MÁQUINAS-HERRAMIENTA"/>
    <n v="0"/>
    <s v="SIN DESCRIPCIÓN PARA DESTINOS 00"/>
    <n v="200000"/>
    <n v="500000"/>
    <n v="0"/>
    <n v="0"/>
    <n v="0"/>
    <n v="0"/>
    <n v="0"/>
    <n v="200000"/>
    <n v="0"/>
    <n v="0"/>
    <n v="0"/>
    <n v="300000"/>
    <n v="-300000"/>
    <m/>
    <m/>
    <m/>
    <n v="200000"/>
    <n v="200000"/>
    <m/>
    <m/>
  </r>
  <r>
    <s v="1.1-00-2509_25330022_2556910"/>
    <s v="1.1-00-2509_25330022_2556910"/>
    <s v="1.1-00-25"/>
    <x v="1"/>
    <s v="No"/>
    <s v="(GCAP) GASTO CAPITAL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3"/>
    <s v="BIENES MUEBLES, INMUEBLES E INTANGIBLES"/>
    <n v="5691"/>
    <s v="OTROS EQUIPOS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  <m/>
    <m/>
  </r>
  <r>
    <s v="1.1-00-2511_25346032_2557810"/>
    <s v="1.1-00-2511_25346032_2557810"/>
    <s v="1.1-00-25"/>
    <x v="1"/>
    <s v="No"/>
    <s v="(GCAP) GASTO CAPITAL"/>
    <n v="2"/>
    <s v="DESARROLLO SOCIAL"/>
    <n v="2.7"/>
    <s v="OTROS ASUNTOS SOCIALES"/>
    <s v="2.7.1"/>
    <s v="OTROS ASUNTOS SOCIALES"/>
    <s v="E"/>
    <s v="Actividades del sector público, que realiza en for"/>
    <s v="11_25"/>
    <s v="COORDINACIÓN GENERAL DE GESTIÓN DEL TERRITORIO Y OBRAS PÚBLICAS"/>
    <n v="3"/>
    <s v="CIUDAD SUSTENTABLE"/>
    <n v="46"/>
    <s v="POLITICA AMBIENTAL DEL MUNICIPIO"/>
    <s v="032_25"/>
    <s v="DIRECCIÓN DE GESTION DEL MEDIO AMBIENTE"/>
    <x v="3"/>
    <s v="BIENES MUEBLES, INMUEBLES E INTANGIBLES"/>
    <n v="5781"/>
    <s v="ÁRBOLES Y PLANTAS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  <m/>
    <m/>
  </r>
  <r>
    <m/>
    <s v="2.6-05-2514_25555039_25515159"/>
    <s v="2.6-05-25"/>
    <x v="9"/>
    <s v="Si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151"/>
    <s v="EQUIPO DE CÓMPUTO DE TECNOLOGÍAS DE LA INFORMACIÓN"/>
    <n v="59"/>
    <s v="ESTRATEGIA ALE 2025"/>
    <n v="0"/>
    <n v="0"/>
    <n v="0"/>
    <n v="0"/>
    <n v="0"/>
    <n v="0"/>
    <n v="0"/>
    <n v="0"/>
    <m/>
    <n v="0"/>
    <m/>
    <n v="0"/>
    <n v="0"/>
    <m/>
    <n v="199670.06"/>
    <m/>
    <n v="199670.06"/>
    <n v="199670.06"/>
    <m/>
    <m/>
  </r>
  <r>
    <s v="1.1-00-2512_25751035_25431124"/>
    <s v="1.1-00-2512_25751035_25431124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4"/>
    <s v="TRANSFERENCIAS, ASIGNACIONES, SUBSIDIOS Y OTRAS AYUDAS"/>
    <n v="4311"/>
    <s v="SUBSIDIOS A LA PRODUCCIÓN"/>
    <n v="24"/>
    <s v="INDEMNIZACIÓN AL PRODUCTOR GANADERO"/>
    <n v="350000"/>
    <n v="350031.32"/>
    <n v="153000"/>
    <n v="153000"/>
    <n v="153000"/>
    <n v="73000"/>
    <n v="73000"/>
    <n v="197000"/>
    <n v="0"/>
    <n v="0"/>
    <n v="0"/>
    <n v="31.32"/>
    <n v="-31.32"/>
    <m/>
    <m/>
    <m/>
    <n v="350000"/>
    <n v="197000"/>
    <m/>
    <m/>
  </r>
  <r>
    <s v="1.1-00-2514_25556039_2559710"/>
    <s v="1.1-00-2514_25556039_2559710"/>
    <s v="1.1-00-25"/>
    <x v="1"/>
    <s v="No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6"/>
    <s v="SISTEMAS INFORMATICOS MODERNIZADOS RECIBIDOS"/>
    <s v="039_25"/>
    <s v="DESPACHO DE LA COORDINACIÓN GENERAL DE I"/>
    <x v="3"/>
    <s v="BIENES MUEBLES, INMUEBLES E INTANGIBLES"/>
    <n v="5971"/>
    <s v="LICENCIAS INFORMÁTICAS E INTELECTUALES"/>
    <n v="0"/>
    <s v="SIN DESCRIPCIÓN PARA DESTINOS 00"/>
    <n v="9976541.4000000004"/>
    <n v="4217741.4000000004"/>
    <n v="9782516.8699999992"/>
    <n v="9671110.4700000007"/>
    <n v="8025208.5099999998"/>
    <n v="396720"/>
    <n v="396720"/>
    <n v="194024.53000000119"/>
    <n v="3000000"/>
    <n v="5758800"/>
    <n v="0"/>
    <n v="3000000"/>
    <n v="5758800"/>
    <m/>
    <m/>
    <m/>
    <n v="9976541.4000000004"/>
    <n v="194024.53000000119"/>
    <m/>
    <m/>
  </r>
  <r>
    <s v="1.1-00-2511_25163045_25569150"/>
    <s v="1.1-00-2511_25163045_25569150"/>
    <s v="1.1-00-25"/>
    <x v="1"/>
    <s v="No"/>
    <s v="(GCAP) GASTO CAPITAL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3"/>
    <s v="BIENES MUEBLES, INMUEBLES E INTANGIBLES"/>
    <n v="5691"/>
    <s v="OTROS EQUIPOS"/>
    <n v="50"/>
    <s v="CISTERNAS"/>
    <n v="1900000"/>
    <n v="0"/>
    <n v="706213.93"/>
    <n v="706213.93"/>
    <n v="0"/>
    <n v="0"/>
    <n v="0"/>
    <n v="1193786.0699999998"/>
    <n v="7000000"/>
    <n v="0"/>
    <n v="0"/>
    <n v="5100000"/>
    <n v="1900000"/>
    <m/>
    <m/>
    <n v="1000000"/>
    <n v="900000"/>
    <n v="193786.06999999995"/>
    <m/>
    <m/>
  </r>
  <r>
    <s v="1.1-00-2505_2559007_2524910"/>
    <s v="1.1-00-2505_2559007_2524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491"/>
    <s v="OTROS MATERIALES Y ARTÍCULOS DE CONSTRUCCIÓN Y REPARACIÓN"/>
    <n v="0"/>
    <s v="SIN DESCRIPCIÓN PARA DESTINOS 00"/>
    <n v="4200000"/>
    <n v="200000"/>
    <n v="12260.8"/>
    <n v="12260.8"/>
    <n v="12260.8"/>
    <n v="6594.26"/>
    <n v="6594.26"/>
    <n v="4187739.2"/>
    <n v="4000000"/>
    <n v="0"/>
    <n v="0"/>
    <n v="0"/>
    <n v="4000000"/>
    <n v="-4000000"/>
    <m/>
    <m/>
    <n v="200000"/>
    <n v="187739.2"/>
    <m/>
    <m/>
  </r>
  <r>
    <s v="2.5-02-2514_25556039_25317143"/>
    <s v="2.5-02-2514_25556039_25317143"/>
    <s v="2.5-02-25"/>
    <x v="2"/>
    <s v="Si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6"/>
    <s v="SISTEMAS INFORMATICOS MODERNIZADOS RECIBIDOS"/>
    <s v="039_25"/>
    <s v="DESPACHO DE LA COORDINACIÓN GENERAL DE I"/>
    <x v="1"/>
    <s v="SERVICIOS GENERALES"/>
    <n v="3171"/>
    <s v="SERVICIOS DE ACCESO DE INTERNET, REDES Y PROCESAMIENTO DE INFORMACIÓN"/>
    <n v="43"/>
    <s v="C4"/>
    <n v="40000000"/>
    <n v="40000002.520000003"/>
    <n v="39818262.57"/>
    <n v="39818262.57"/>
    <n v="39818262.57"/>
    <n v="0"/>
    <n v="0"/>
    <n v="181737.4299999997"/>
    <n v="0"/>
    <n v="0"/>
    <n v="0"/>
    <n v="2.52"/>
    <n v="-2.52"/>
    <m/>
    <m/>
    <m/>
    <n v="40000000"/>
    <n v="181737.4299999997"/>
    <m/>
    <m/>
  </r>
  <r>
    <s v="1.1-00-2512_25751035_2523510"/>
    <s v="1.1-00-2512_25751035_2523510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5"/>
    <s v="MATERIALES Y SUMINISTROS"/>
    <n v="2351"/>
    <s v="PRODUCTOS QUÍMICOS, FARMACÉUTICOS Y DE LABORATORIO ADQUIRIDOS COMO MATERIA PRIMA"/>
    <n v="0"/>
    <s v="SIN DESCRIPCIÓN PARA DESTINOS 00"/>
    <n v="500000"/>
    <n v="500000"/>
    <n v="318473.75"/>
    <n v="197407.2"/>
    <n v="197407.2"/>
    <n v="0"/>
    <n v="0"/>
    <n v="181526.25"/>
    <n v="0"/>
    <n v="0"/>
    <n v="0"/>
    <n v="0"/>
    <n v="0"/>
    <m/>
    <m/>
    <m/>
    <n v="500000"/>
    <n v="181526.25"/>
    <m/>
    <m/>
  </r>
  <r>
    <m/>
    <s v="2.6-06-2510_25065048_25339160"/>
    <s v="2.6-06-25"/>
    <x v="10"/>
    <s v="Si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65"/>
    <s v="DESPACHO DE LA COORDINACIÓN GENERAL DE CERCANÍA Y CORRESPONSABILIDAD SOCIAL"/>
    <s v="048_25"/>
    <s v="DESPACHO DE LA COORDINACIÓN GENERAL DE CERCANÍA Y CORRESPONSABILIDAD SOCIAL"/>
    <x v="1"/>
    <s v="SERVICIOS GENERALES"/>
    <n v="3391"/>
    <s v="SERVICIOS PROFESIONALES, CIENTÍFICOS Y TÉCNICOS INTEGRALES"/>
    <n v="60"/>
    <s v="EDUCANDO PARA LA IGUALDAD"/>
    <n v="0"/>
    <n v="0"/>
    <n v="0"/>
    <n v="0"/>
    <n v="0"/>
    <n v="0"/>
    <n v="0"/>
    <n v="0"/>
    <m/>
    <n v="0"/>
    <m/>
    <n v="0"/>
    <n v="0"/>
    <m/>
    <n v="180000"/>
    <m/>
    <n v="180000"/>
    <n v="180000"/>
    <m/>
    <m/>
  </r>
  <r>
    <m/>
    <s v="2.6-06-2510_25065048_25339161"/>
    <s v="2.6-06-25"/>
    <x v="10"/>
    <s v="Si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65"/>
    <s v="DESPACHO DE LA COORDINACIÓN GENERAL DE CERCANÍA Y CORRESPONSABILIDAD SOCIAL"/>
    <s v="048_25"/>
    <s v="DESPACHO DE LA COORDINACIÓN GENERAL DE CERCANÍA Y CORRESPONSABILIDAD SOCIAL"/>
    <x v="1"/>
    <s v="SERVICIOS GENERALES"/>
    <n v="3391"/>
    <s v="SERVICIOS PROFESIONALES, CIENTÍFICOS Y TÉCNICOS INTEGRALES"/>
    <n v="61"/>
    <s v="CREATHI"/>
    <n v="0"/>
    <n v="0"/>
    <n v="0"/>
    <n v="0"/>
    <n v="0"/>
    <n v="0"/>
    <n v="0"/>
    <n v="0"/>
    <m/>
    <n v="0"/>
    <m/>
    <n v="0"/>
    <n v="0"/>
    <m/>
    <n v="180000"/>
    <m/>
    <n v="180000"/>
    <n v="180000"/>
    <m/>
    <m/>
  </r>
  <r>
    <s v="1.1-00-2504_2555004_2533110"/>
    <s v="1.1-00-2504_2555004_25331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311"/>
    <s v="SERVICIOS LEGALES, DE CONTABILIDAD, AUDITORÍA Y RELACIONADOS"/>
    <n v="0"/>
    <s v="SIN DESCRIPCIÓN PARA DESTINOS 00"/>
    <n v="700000"/>
    <n v="700000"/>
    <n v="521543.36"/>
    <n v="521543.36"/>
    <n v="295343.35999999999"/>
    <n v="295343.35999999999"/>
    <n v="295343.35999999999"/>
    <n v="178456.64"/>
    <n v="0"/>
    <n v="0"/>
    <n v="0"/>
    <n v="0"/>
    <n v="0"/>
    <m/>
    <m/>
    <m/>
    <n v="700000"/>
    <n v="178456.64"/>
    <m/>
    <m/>
  </r>
  <r>
    <s v="1.1-00-2505_25512007_2513311"/>
    <s v="1.1-00-2505_25512007_2513311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31"/>
    <s v="HORAS EXTRAORDINARIAS"/>
    <n v="1"/>
    <s v="PLANTILLA"/>
    <n v="730000"/>
    <n v="0"/>
    <n v="554327.31000000006"/>
    <n v="554327.31000000006"/>
    <n v="554327.31000000006"/>
    <n v="554327.31000000006"/>
    <n v="554327.31000000006"/>
    <n v="175672.68999999994"/>
    <n v="0"/>
    <n v="730000"/>
    <n v="0"/>
    <n v="0"/>
    <n v="730000"/>
    <m/>
    <m/>
    <m/>
    <n v="730000"/>
    <n v="175672.68999999994"/>
    <s v="OTROS CONCEPTOS"/>
    <s v="OTROS CONCEPTOS"/>
  </r>
  <r>
    <s v="1.1-00-2512_25751035_2527210"/>
    <s v="1.1-00-2512_25751035_2527210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5"/>
    <s v="MATERIALES Y SUMINISTROS"/>
    <n v="2721"/>
    <s v="PRENDAS DE SEGURIDAD Y PROTECCIÓN PERSONAL"/>
    <n v="0"/>
    <s v="SIN DESCRIPCIÓN PARA DESTINOS 00"/>
    <n v="150000"/>
    <n v="0"/>
    <n v="27739.08"/>
    <n v="27739.08"/>
    <n v="27739.08"/>
    <n v="27739.08"/>
    <n v="27739.08"/>
    <n v="122260.92"/>
    <n v="0"/>
    <n v="150000"/>
    <n v="0"/>
    <n v="0"/>
    <n v="150000"/>
    <n v="50000"/>
    <m/>
    <m/>
    <n v="200000"/>
    <n v="172260.91999999998"/>
    <m/>
    <m/>
  </r>
  <r>
    <s v="1.1-00-2512_25750034_2538210"/>
    <s v="1.1-00-2512_25750034_2538210"/>
    <s v="1.1-00-25"/>
    <x v="1"/>
    <s v="No"/>
    <s v="(GCORR) GASTO CORRIENTE"/>
    <n v="3"/>
    <s v="DESARROLLO ECONÓMICO"/>
    <n v="3.1"/>
    <s v="ASUNTOS ECONÓMICOS, COMERCIALES Y LABORALES EN GENERAL"/>
    <s v="3.1.1"/>
    <s v="ASUNTOS ECONÓMICOS Y COMERCIALES EN GENERAL"/>
    <s v="E"/>
    <s v="Actividades del sector público, que realiza en for"/>
    <s v="12_25"/>
    <s v="COORDINACIÓN GENERAL DE POTENCIA ECONÓMICA"/>
    <n v="7"/>
    <s v="DESARROLLO ECONÓMICO Y EMPLEO"/>
    <n v="50"/>
    <s v="ADMINISTRACIÓN CENTRAL DE LA COORDINACIÓN GENERAL DE POTENCIA ECONÓMICA"/>
    <s v="034_25"/>
    <s v="DESPACHO DE LA COORDINACIÓN GENERAL DE P"/>
    <x v="1"/>
    <s v="SERVICIOS GENERALES"/>
    <n v="3821"/>
    <s v="GASTOS DE ORDEN  SOCIAL Y CULTURAL"/>
    <n v="0"/>
    <s v="SIN DESCRIPCIÓN PARA DESTINOS 00"/>
    <n v="50000"/>
    <n v="49990.2"/>
    <n v="0"/>
    <n v="0"/>
    <n v="0"/>
    <n v="0"/>
    <n v="0"/>
    <n v="50000"/>
    <n v="0"/>
    <n v="9.8000000000000007"/>
    <n v="0"/>
    <n v="0"/>
    <n v="9.8000000000000007"/>
    <n v="120000"/>
    <m/>
    <m/>
    <n v="170000"/>
    <n v="170000"/>
    <m/>
    <m/>
  </r>
  <r>
    <s v="1.1-00-2509_25226018_2524610"/>
    <s v="1.1-00-2509_25226018_2524610"/>
    <s v="1.1-00-25"/>
    <x v="1"/>
    <s v="No"/>
    <s v="(GCORR) GASTO CORRIENTE"/>
    <n v="2"/>
    <s v="DESARROLLO SOCIAL"/>
    <n v="2.2000000000000002"/>
    <s v="VIVIENDA Y SERVICIOS A LA COMUNIDAD"/>
    <s v="2.2.4"/>
    <s v="ALUMBRADO PÚBLICO"/>
    <s v="E"/>
    <s v="Actividades del sector público, que realiza en for"/>
    <s v="09_25"/>
    <s v="COORDINACIÓN GENERAL DE FORTALECIMIENTO A LOS SERVICIOS PÚBLICOS MUNICIPALES"/>
    <n v="2"/>
    <s v="INFRAESTRUCTURA Y SERVICIOS PÚBLICOS"/>
    <n v="26"/>
    <s v="SERVICIO DE MANTENIMIENTO DE ALUMBRADO PÚBLICO"/>
    <s v="018_25"/>
    <s v="DIRECCIÓN DE ALUMBRADO PÚBLICO"/>
    <x v="5"/>
    <s v="MATERIALES Y SUMINISTROS"/>
    <n v="2461"/>
    <s v="MATERIAL ELÉCTRICO Y ELECTRÓNICO"/>
    <n v="0"/>
    <s v="SIN DESCRIPCIÓN PARA DESTINOS 00"/>
    <n v="11000000"/>
    <n v="12000000"/>
    <n v="10831416.119999999"/>
    <n v="10831416.119999999"/>
    <n v="10550217.9"/>
    <n v="10550217.9"/>
    <n v="0"/>
    <n v="168583.88000000082"/>
    <n v="0"/>
    <n v="0"/>
    <n v="0"/>
    <n v="1000000"/>
    <n v="-1000000"/>
    <m/>
    <m/>
    <m/>
    <n v="11000000"/>
    <n v="168583.88000000082"/>
    <m/>
    <m/>
  </r>
  <r>
    <s v="1.1-00-2514_25556039_25317143"/>
    <s v="1.1-00-2514_25556039_25317143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6"/>
    <s v="SISTEMAS INFORMATICOS MODERNIZADOS RECIBIDOS"/>
    <s v="039_25"/>
    <s v="DESPACHO DE LA COORDINACIÓN GENERAL DE I"/>
    <x v="1"/>
    <s v="SERVICIOS GENERALES"/>
    <n v="3171"/>
    <s v="SERVICIOS DE ACCESO DE INTERNET, REDES Y PROCESAMIENTO DE INFORMACIÓN"/>
    <n v="43"/>
    <s v="C4"/>
    <n v="7950230.4699999997"/>
    <n v="10075347.949999999"/>
    <n v="5824244.7800000003"/>
    <n v="5824244.7800000003"/>
    <n v="4945080"/>
    <n v="0"/>
    <n v="0"/>
    <n v="2125985.6899999995"/>
    <n v="0"/>
    <n v="2.52"/>
    <n v="0"/>
    <n v="2125120"/>
    <n v="-2125117.48"/>
    <n v="-1960000"/>
    <m/>
    <n v="0"/>
    <n v="5990230.4699999997"/>
    <n v="165985.68999999948"/>
    <s v="Oficio CGIIS/147/2025"/>
    <m/>
  </r>
  <r>
    <s v="1.1-00-2508_25619013_2522110"/>
    <s v="1.1-00-2508_25619013_25221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211"/>
    <s v="PRODUCTOS ALIMENTICIOS PARA PERSONAS"/>
    <n v="0"/>
    <s v="SIN DESCRIPCIÓN PARA DESTINOS 00"/>
    <n v="839854.16"/>
    <n v="390000"/>
    <n v="679061.91"/>
    <n v="395929.11"/>
    <n v="297909.11"/>
    <n v="110246.39999999999"/>
    <n v="110246.39999999999"/>
    <n v="160792.25"/>
    <n v="0"/>
    <n v="449854.16"/>
    <n v="0"/>
    <n v="0"/>
    <n v="449854.16"/>
    <m/>
    <m/>
    <m/>
    <n v="839854.16"/>
    <n v="160792.25"/>
    <m/>
    <m/>
  </r>
  <r>
    <s v="1.1-00-2509_25228020_2529110"/>
    <s v="1.1-00-2509_25228020_2529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8"/>
    <s v="SACRIFICIO DE BOVINOS Y PORCINOS EN EL RASTRO MUNICIPAL"/>
    <s v="020_25"/>
    <s v="DIRECCIÓN DE RASTROS MUNICIPALES"/>
    <x v="5"/>
    <s v="MATERIALES Y SUMINISTROS"/>
    <n v="2911"/>
    <s v="HERRAMIENTAS MENORES"/>
    <n v="0"/>
    <s v="SIN DESCRIPCIÓN PARA DESTINOS 00"/>
    <n v="300000"/>
    <n v="300000"/>
    <n v="142647.85"/>
    <n v="142647.85"/>
    <n v="0"/>
    <n v="0"/>
    <n v="0"/>
    <n v="157352.15"/>
    <n v="0"/>
    <n v="0"/>
    <n v="0"/>
    <n v="0"/>
    <n v="0"/>
    <m/>
    <m/>
    <m/>
    <n v="300000"/>
    <n v="157352.15"/>
    <m/>
    <m/>
  </r>
  <r>
    <s v="1.1-00-2505_2559007_2529910"/>
    <s v="1.1-00-2505_2559007_2529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991"/>
    <s v="HERRAMIENTAS, REFACCIONES Y ACCESORIOS MENORES"/>
    <n v="0"/>
    <s v="SIN DESCRIPCIÓN PARA DESTINOS 00"/>
    <n v="154192"/>
    <n v="450000"/>
    <n v="0"/>
    <n v="0"/>
    <n v="0"/>
    <n v="0"/>
    <n v="0"/>
    <n v="154192"/>
    <n v="0"/>
    <n v="0"/>
    <n v="0"/>
    <n v="295808"/>
    <n v="-295808"/>
    <m/>
    <m/>
    <m/>
    <n v="154192"/>
    <n v="154192"/>
    <m/>
    <m/>
  </r>
  <r>
    <s v="1.1-00-2505_2559007_2539110"/>
    <s v="1.1-00-2505_2559007_2539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911"/>
    <s v="SERVICIOS FUNERARIOS Y DE CEMENTERIOS"/>
    <n v="0"/>
    <s v="SIN DESCRIPCIÓN PARA DESTINOS 00"/>
    <n v="500000"/>
    <n v="500000"/>
    <n v="349846.8"/>
    <n v="349846.8"/>
    <n v="349846.8"/>
    <n v="210543"/>
    <n v="210543"/>
    <n v="150153.20000000001"/>
    <n v="0"/>
    <n v="0"/>
    <n v="0"/>
    <n v="0"/>
    <n v="0"/>
    <m/>
    <m/>
    <m/>
    <n v="500000"/>
    <n v="150153.20000000001"/>
    <m/>
    <m/>
  </r>
  <r>
    <s v="1.1-00-2509_25330022_2529110"/>
    <s v="1.1-00-2509_25330022_2529110"/>
    <s v="1.1-00-25"/>
    <x v="1"/>
    <s v="No"/>
    <s v="(GCORR) GASTO CORRIENTE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5"/>
    <s v="MATERIALES Y SUMINISTROS"/>
    <n v="2911"/>
    <s v="HERRAMIENTAS MENORES"/>
    <n v="0"/>
    <s v="SIN DESCRIPCIÓN PARA DESTINOS 00"/>
    <n v="150000"/>
    <n v="150000"/>
    <n v="0"/>
    <n v="0"/>
    <n v="0"/>
    <n v="0"/>
    <n v="0"/>
    <n v="150000"/>
    <n v="0"/>
    <n v="0"/>
    <n v="0"/>
    <n v="0"/>
    <n v="0"/>
    <m/>
    <m/>
    <m/>
    <n v="150000"/>
    <n v="150000"/>
    <m/>
    <m/>
  </r>
  <r>
    <s v="1.1-00-2512_25753037_25382130"/>
    <s v="1.1-00-2512_25753037_25382130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30"/>
    <s v="FESTIVAL DEL CEMPASUCHIL"/>
    <n v="150000"/>
    <n v="150000"/>
    <n v="0"/>
    <n v="0"/>
    <n v="0"/>
    <n v="0"/>
    <n v="0"/>
    <n v="150000"/>
    <n v="0"/>
    <n v="0"/>
    <n v="0"/>
    <n v="0"/>
    <n v="0"/>
    <m/>
    <m/>
    <m/>
    <n v="150000"/>
    <n v="150000"/>
    <m/>
    <m/>
  </r>
  <r>
    <s v="1.1-00-2509_25129021_2524210"/>
    <s v="1.1-00-2509_25129021_25242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421"/>
    <s v="CEMENTO Y PRODUCTOS DE CONCRETO"/>
    <n v="0"/>
    <s v="SIN DESCRIPCIÓN PARA DESTINOS 00"/>
    <n v="1000000"/>
    <n v="1000000"/>
    <n v="853185.8"/>
    <n v="75690"/>
    <n v="75690"/>
    <n v="75690"/>
    <n v="75690"/>
    <n v="146814.19999999995"/>
    <n v="0"/>
    <n v="0"/>
    <n v="0"/>
    <n v="0"/>
    <n v="0"/>
    <m/>
    <m/>
    <m/>
    <n v="1000000"/>
    <n v="146814.19999999995"/>
    <m/>
    <m/>
  </r>
  <r>
    <s v="1.1-00-2502_2553002_2538210"/>
    <s v="1.1-00-2502_2553002_2538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1"/>
    <s v="SERVICIOS GENERALES"/>
    <n v="3821"/>
    <s v="GASTOS DE ORDEN  SOCIAL Y CULTURAL"/>
    <n v="0"/>
    <s v="SIN DESCRIPCIÓN PARA DESTINOS 00"/>
    <n v="145000"/>
    <n v="145000"/>
    <n v="0"/>
    <n v="0"/>
    <n v="0"/>
    <n v="0"/>
    <n v="0"/>
    <n v="145000"/>
    <n v="0"/>
    <n v="0"/>
    <n v="0"/>
    <n v="0"/>
    <n v="0"/>
    <m/>
    <m/>
    <m/>
    <n v="145000"/>
    <n v="145000"/>
    <m/>
    <m/>
  </r>
  <r>
    <s v="1.1-00-2504_2555004_2532910"/>
    <s v="1.1-00-2504_2555004_25329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291"/>
    <s v="OTROS ARRENDAMIENTOS"/>
    <n v="0"/>
    <s v="SIN DESCRIPCIÓN PARA DESTINOS 00"/>
    <n v="140000"/>
    <n v="140000"/>
    <n v="0"/>
    <n v="0"/>
    <n v="0"/>
    <n v="0"/>
    <n v="0"/>
    <n v="140000"/>
    <n v="0"/>
    <n v="0"/>
    <n v="0"/>
    <n v="0"/>
    <n v="0"/>
    <m/>
    <m/>
    <m/>
    <n v="140000"/>
    <n v="140000"/>
    <m/>
    <m/>
  </r>
  <r>
    <s v="1.1-00-2505_2559007_2534810"/>
    <s v="1.1-00-2505_2559007_25348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481"/>
    <s v="COMISIONES POR VENTAS"/>
    <n v="0"/>
    <s v="SIN DESCRIPCIÓN PARA DESTINOS 00"/>
    <n v="350000"/>
    <n v="100000"/>
    <n v="211654.72"/>
    <n v="211654.72"/>
    <n v="211654.72"/>
    <n v="111266.19"/>
    <n v="111266.19"/>
    <n v="138345.28"/>
    <n v="0"/>
    <n v="250000"/>
    <n v="0"/>
    <n v="0"/>
    <n v="250000"/>
    <m/>
    <m/>
    <m/>
    <n v="350000"/>
    <n v="138345.28"/>
    <m/>
    <m/>
  </r>
  <r>
    <s v="1.1-00-2514_25555039_2531410"/>
    <s v="1.1-00-2514_25555039_25314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1"/>
    <s v="SERVICIOS GENERALES"/>
    <n v="3141"/>
    <s v="TELEFONÍA TRADICIONAL"/>
    <n v="0"/>
    <s v="SIN DESCRIPCIÓN PARA DESTINOS 00"/>
    <n v="1200000"/>
    <n v="1200000"/>
    <n v="1068596.6399999999"/>
    <n v="1068596.6399999999"/>
    <n v="1068596.6399999999"/>
    <n v="0"/>
    <n v="0"/>
    <n v="131403.3600000001"/>
    <n v="0"/>
    <n v="0"/>
    <n v="0"/>
    <n v="0"/>
    <n v="0"/>
    <m/>
    <m/>
    <m/>
    <n v="1200000"/>
    <n v="131403.3600000001"/>
    <m/>
    <m/>
  </r>
  <r>
    <s v="1.1-00-2509_25228020_2535710"/>
    <s v="1.1-00-2509_25228020_25357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8"/>
    <s v="SACRIFICIO DE BOVINOS Y PORCINOS EN EL RASTRO MUNICIPAL"/>
    <s v="020_25"/>
    <s v="DIRECCIÓN DE RASTROS MUNICIPALES"/>
    <x v="1"/>
    <s v="SERVICIOS GENERALES"/>
    <n v="3571"/>
    <s v="INSTALACIÓN, REPARACIÓN Y MANTENIMIENTO DE MAQUINARIA, OTROS EQUIPOS Y HERRAMIENTA"/>
    <n v="0"/>
    <s v="SIN DESCRIPCIÓN PARA DESTINOS 00"/>
    <n v="400000"/>
    <n v="400000"/>
    <n v="271022.40000000002"/>
    <n v="0"/>
    <n v="0"/>
    <n v="0"/>
    <n v="0"/>
    <n v="128977.59999999998"/>
    <n v="0"/>
    <n v="0"/>
    <n v="0"/>
    <n v="0"/>
    <n v="0"/>
    <m/>
    <m/>
    <m/>
    <n v="400000"/>
    <n v="128977.59999999998"/>
    <m/>
    <m/>
  </r>
  <r>
    <s v="1.1-00-2508_25619013_2533910"/>
    <s v="1.1-00-2508_25619013_25339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1"/>
    <s v="SERVICIOS GENERALES"/>
    <n v="3391"/>
    <s v="SERVICIOS PROFESIONALES, CIENTÍFICOS Y TÉCNICOS INTEGRALES"/>
    <n v="0"/>
    <s v="SIN DESCRIPCIÓN PARA DESTINOS 00"/>
    <n v="2385500"/>
    <n v="2000000"/>
    <n v="2262480"/>
    <n v="2262480"/>
    <n v="1998000"/>
    <n v="1998000"/>
    <n v="1998000"/>
    <n v="123020"/>
    <n v="0"/>
    <n v="385500"/>
    <n v="0"/>
    <n v="0"/>
    <n v="385500"/>
    <m/>
    <m/>
    <m/>
    <n v="2385500"/>
    <n v="123020"/>
    <m/>
    <m/>
  </r>
  <r>
    <s v="1.1-00-2508_25622015_2527210"/>
    <s v="1.1-00-2508_25622015_25272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2"/>
    <s v="EQUIPOS DE PROTECCIÓN  Y HERRAMIENTA MANUAL"/>
    <s v="015_25"/>
    <s v="DIRECCIÓN DE PROTECCIÓN CIVIL Y BOMBEROS"/>
    <x v="5"/>
    <s v="MATERIALES Y SUMINISTROS"/>
    <n v="2721"/>
    <s v="PRENDAS DE SEGURIDAD Y PROTECCIÓN PERSONAL"/>
    <n v="0"/>
    <s v="SIN DESCRIPCIÓN PARA DESTINOS 00"/>
    <n v="2500000"/>
    <n v="2500000"/>
    <n v="2377139.2799999998"/>
    <n v="235926.6"/>
    <n v="0"/>
    <n v="0"/>
    <n v="0"/>
    <n v="122860.7200000002"/>
    <n v="0"/>
    <n v="0"/>
    <n v="0"/>
    <n v="0"/>
    <n v="0"/>
    <m/>
    <m/>
    <m/>
    <n v="2500000"/>
    <n v="122860.7200000002"/>
    <m/>
    <m/>
  </r>
  <r>
    <s v="1.1-00-2509_25228020_2556210"/>
    <s v="1.1-00-2509_25228020_25562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8"/>
    <s v="SACRIFICIO DE BOVINOS Y PORCINOS EN EL RASTRO MUNICIPAL"/>
    <s v="020_25"/>
    <s v="DIRECCIÓN DE RASTROS MUNICIPALES"/>
    <x v="3"/>
    <s v="BIENES MUEBLES, INMUEBLES E INTANGIBLES"/>
    <n v="5621"/>
    <s v="MAQUINARIA Y EQUIPO INDUSTRIAL"/>
    <n v="0"/>
    <s v="SIN DESCRIPCIÓN PARA DESTINOS 00"/>
    <n v="200000"/>
    <n v="200000"/>
    <n v="81965.600000000006"/>
    <n v="81965.600000000006"/>
    <n v="0"/>
    <n v="0"/>
    <n v="0"/>
    <n v="118034.4"/>
    <n v="0"/>
    <n v="0"/>
    <n v="0"/>
    <n v="0"/>
    <n v="0"/>
    <m/>
    <m/>
    <m/>
    <n v="200000"/>
    <n v="118034.4"/>
    <m/>
    <m/>
  </r>
  <r>
    <s v="1.1-00-2514_25556039_2556510"/>
    <s v="1.1-00-2514_25556039_2556510"/>
    <s v="1.1-00-25"/>
    <x v="1"/>
    <s v="No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6"/>
    <s v="SISTEMAS INFORMATICOS MODERNIZADOS RECIBIDOS"/>
    <s v="039_25"/>
    <s v="DESPACHO DE LA COORDINACIÓN GENERAL DE I"/>
    <x v="3"/>
    <s v="BIENES MUEBLES, INMUEBLES E INTANGIBLES"/>
    <n v="5651"/>
    <s v="EQUIPO DE COMUNICACIÓN Y TELECOMUNICACIÓN"/>
    <n v="0"/>
    <s v="SIN DESCRIPCIÓN PARA DESTINOS 00"/>
    <n v="112250.88"/>
    <n v="112250.88"/>
    <n v="0"/>
    <n v="0"/>
    <n v="0"/>
    <n v="0"/>
    <n v="0"/>
    <n v="112250.88"/>
    <n v="0"/>
    <n v="0"/>
    <n v="0"/>
    <n v="0"/>
    <n v="0"/>
    <m/>
    <m/>
    <m/>
    <n v="112250.88"/>
    <n v="112250.88"/>
    <m/>
    <m/>
  </r>
  <r>
    <s v="1.1-00-2508_25618013_2533419"/>
    <s v="1.1-00-2508_25618013_2533419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8"/>
    <s v="CAPACITACIÓN"/>
    <s v="013_25"/>
    <s v="COMISARIA DE LA POLICIA PREVENTIVA MUNIC"/>
    <x v="1"/>
    <s v="SERVICIOS GENERALES"/>
    <n v="3341"/>
    <s v="SERVICIOS DE CAPACITACIÓN"/>
    <n v="9"/>
    <s v="FORMATOS IPH"/>
    <n v="108460"/>
    <n v="600000"/>
    <n v="0"/>
    <n v="0"/>
    <n v="0"/>
    <n v="0"/>
    <n v="0"/>
    <n v="108460"/>
    <n v="0"/>
    <n v="0"/>
    <n v="0"/>
    <n v="491540"/>
    <n v="-491540"/>
    <m/>
    <m/>
    <m/>
    <n v="108460"/>
    <n v="108460"/>
    <m/>
    <m/>
  </r>
  <r>
    <s v="1.1-00-2509_25226018_25246145"/>
    <s v="1.1-00-2509_25226018_25246145"/>
    <s v="1.1-00-25"/>
    <x v="1"/>
    <s v="No"/>
    <s v="(GCORR) GASTO CORRIENTE"/>
    <n v="2"/>
    <s v="DESARROLLO SOCIAL"/>
    <n v="2.2000000000000002"/>
    <s v="VIVIENDA Y SERVICIOS A LA COMUNIDAD"/>
    <s v="2.2.4"/>
    <s v="ALUMBRADO PÚBLICO"/>
    <s v="E"/>
    <s v="Actividades del sector público, que realiza en for"/>
    <s v="09_25"/>
    <s v="COORDINACIÓN GENERAL DE FORTALECIMIENTO A LOS SERVICIOS PÚBLICOS MUNICIPALES"/>
    <n v="2"/>
    <s v="INFRAESTRUCTURA Y SERVICIOS PÚBLICOS"/>
    <n v="26"/>
    <s v="SERVICIO DE MANTENIMIENTO DE ALUMBRADO PÚBLICO"/>
    <s v="018_25"/>
    <s v="DIRECCIÓN DE ALUMBRADO PÚBLICO"/>
    <x v="5"/>
    <s v="MATERIALES Y SUMINISTROS"/>
    <n v="2461"/>
    <s v="MATERIAL ELÉCTRICO Y ELECTRÓNICO"/>
    <n v="45"/>
    <s v="RENOVACIÓN DE LUMINARIAS LED"/>
    <n v="251000000"/>
    <n v="250000000"/>
    <n v="250893546.40000001"/>
    <n v="250893546.40000001"/>
    <n v="221313743.59999999"/>
    <n v="221313743.59999999"/>
    <n v="221313743.59999999"/>
    <n v="106453.59999999404"/>
    <n v="0"/>
    <n v="1000000"/>
    <n v="0"/>
    <n v="0"/>
    <n v="1000000"/>
    <m/>
    <m/>
    <m/>
    <n v="251000000"/>
    <n v="106453.59999999404"/>
    <m/>
    <m/>
  </r>
  <r>
    <s v="1.1-00-2509_25228020_2527210"/>
    <s v="1.1-00-2509_25228020_2527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8"/>
    <s v="SACRIFICIO DE BOVINOS Y PORCINOS EN EL RASTRO MUNICIPAL"/>
    <s v="020_25"/>
    <s v="DIRECCIÓN DE RASTROS MUNICIPALES"/>
    <x v="5"/>
    <s v="MATERIALES Y SUMINISTROS"/>
    <n v="2721"/>
    <s v="PRENDAS DE SEGURIDAD Y PROTECCIÓN PERSONAL"/>
    <n v="0"/>
    <s v="SIN DESCRIPCIÓN PARA DESTINOS 00"/>
    <n v="100000"/>
    <n v="100000"/>
    <n v="0"/>
    <n v="0"/>
    <n v="0"/>
    <n v="0"/>
    <n v="0"/>
    <n v="100000"/>
    <n v="0"/>
    <n v="0"/>
    <n v="0"/>
    <n v="0"/>
    <n v="0"/>
    <m/>
    <m/>
    <m/>
    <n v="100000"/>
    <n v="100000"/>
    <m/>
    <m/>
  </r>
  <r>
    <s v="1.1-00-2512_25753037_25382131"/>
    <s v="1.1-00-2512_25753037_25382131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31"/>
    <s v="CIERRE ANUAL DE LA ESCUELA DE CHARRERIA"/>
    <n v="100000"/>
    <n v="100009.68"/>
    <n v="0"/>
    <n v="0"/>
    <n v="0"/>
    <n v="0"/>
    <n v="0"/>
    <n v="100000"/>
    <n v="0"/>
    <n v="0"/>
    <n v="0"/>
    <n v="9.68"/>
    <n v="-9.68"/>
    <m/>
    <m/>
    <m/>
    <n v="100000"/>
    <n v="100000"/>
    <m/>
    <m/>
  </r>
  <r>
    <s v="1.1-00-2512_25753037_25441136"/>
    <s v="1.1-00-2512_25753037_25441136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4"/>
    <s v="TRANSFERENCIAS, ASIGNACIONES, SUBSIDIOS Y OTRAS AYUDAS"/>
    <n v="4411"/>
    <s v="AYUDAS SOCIALES A PERSONAS"/>
    <n v="36"/>
    <s v="APOYO A LAS TRADICIONES"/>
    <n v="100000"/>
    <n v="100000"/>
    <n v="0"/>
    <n v="0"/>
    <n v="0"/>
    <n v="0"/>
    <n v="0"/>
    <n v="100000"/>
    <n v="0"/>
    <n v="0"/>
    <n v="0"/>
    <n v="0"/>
    <n v="0"/>
    <m/>
    <m/>
    <m/>
    <n v="100000"/>
    <n v="100000"/>
    <m/>
    <m/>
  </r>
  <r>
    <s v="1.1-00-2508_25224016_2556410"/>
    <s v="1.1-00-2508_25224016_2556410"/>
    <s v="1.1-00-25"/>
    <x v="1"/>
    <s v="No"/>
    <s v="(GCAP) GASTO CAPITAL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3"/>
    <s v="BIENES MUEBLES, INMUEBLES E INTANGIBLES"/>
    <n v="5641"/>
    <s v="SISTEMAS DE AIRE ACONDICIONADO, CALEFACCIÓN Y DE REFRIGERACIÓN INDUSTRIAL Y COMERCIAL"/>
    <n v="0"/>
    <s v="SIN DESCRIPCIÓN PARA DESTINOS 00"/>
    <n v="100000"/>
    <n v="100000"/>
    <n v="0"/>
    <n v="0"/>
    <n v="0"/>
    <n v="0"/>
    <n v="0"/>
    <n v="100000"/>
    <n v="0"/>
    <n v="0"/>
    <n v="0"/>
    <n v="0"/>
    <n v="0"/>
    <m/>
    <m/>
    <m/>
    <n v="100000"/>
    <n v="100000"/>
    <m/>
    <m/>
  </r>
  <r>
    <s v="1.1-00-2511_25364047_2533910"/>
    <s v="1.1-00-2511_25364047_2533910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11_25"/>
    <s v="COORDINACIÓN GENERAL DE GESTIÓN DEL TERRITORIO Y OBRAS PÚBLICAS"/>
    <n v="3"/>
    <s v="CIUDAD SUSTENTABLE"/>
    <n v="64"/>
    <s v="DESPACHO DE LA COORDINACIÓN GENERAL DE TERRITORIO Y OBRAS PÚBLICAS"/>
    <s v="047_25"/>
    <s v="DESPACHO DE LA COORDINACIÓN GENERAL DE T"/>
    <x v="1"/>
    <s v="SERVICIOS GENERALES"/>
    <n v="3391"/>
    <s v="SERVICIOS PROFESIONALES, CIENTÍFICOS Y TÉCNICOS INTEGRALES"/>
    <n v="0"/>
    <s v="SIN DESCRIPCIÓN PARA DESTINOS 00"/>
    <n v="5200000"/>
    <n v="0"/>
    <n v="5100468.96"/>
    <n v="5100468.96"/>
    <n v="0"/>
    <n v="0"/>
    <n v="0"/>
    <n v="99531.040000000037"/>
    <n v="0"/>
    <n v="5200000"/>
    <n v="0"/>
    <n v="0"/>
    <n v="5200000"/>
    <m/>
    <m/>
    <m/>
    <n v="5200000"/>
    <n v="99531.040000000037"/>
    <m/>
    <m/>
  </r>
  <r>
    <s v="1.1-00-2509_25129021_2524110"/>
    <s v="1.1-00-2509_25129021_25241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411"/>
    <s v="PRODUCTOS MINERALES NO METÁLICOS"/>
    <n v="0"/>
    <s v="SIN DESCRIPCIÓN PARA DESTINOS 00"/>
    <n v="100000"/>
    <n v="100000"/>
    <n v="2204"/>
    <n v="2204"/>
    <n v="2204"/>
    <n v="2204"/>
    <n v="2204"/>
    <n v="97796"/>
    <n v="0"/>
    <n v="0"/>
    <n v="0"/>
    <n v="0"/>
    <n v="0"/>
    <m/>
    <m/>
    <m/>
    <n v="100000"/>
    <n v="97796"/>
    <m/>
    <m/>
  </r>
  <r>
    <s v="1.1-00-2509_25330022_2553210"/>
    <s v="1.1-00-2509_25330022_2553210"/>
    <s v="1.1-00-25"/>
    <x v="1"/>
    <s v="No"/>
    <s v="(GCAP) GASTO CAPITAL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3"/>
    <s v="BIENES MUEBLES, INMUEBLES E INTANGIBLES"/>
    <n v="5321"/>
    <s v="INSTRUMENTAL MÉDICO Y DE LABORATORIO"/>
    <n v="0"/>
    <s v="SIN DESCRIPCIÓN PARA DESTINOS 00"/>
    <n v="93000"/>
    <n v="100000"/>
    <n v="0"/>
    <n v="0"/>
    <n v="0"/>
    <n v="0"/>
    <n v="0"/>
    <n v="93000"/>
    <n v="0"/>
    <n v="0"/>
    <n v="0"/>
    <n v="7000"/>
    <n v="-7000"/>
    <m/>
    <m/>
    <m/>
    <n v="93000"/>
    <n v="93000"/>
    <m/>
    <m/>
  </r>
  <r>
    <s v="1.1-00-2511_25346032_25441128"/>
    <s v="1.1-00-2511_25346032_25441128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11_25"/>
    <s v="COORDINACIÓN GENERAL DE GESTIÓN DEL TERRITORIO Y OBRAS PÚBLICAS"/>
    <n v="3"/>
    <s v="CIUDAD SUSTENTABLE"/>
    <n v="46"/>
    <s v="POLITICA AMBIENTAL DEL MUNICIPIO"/>
    <s v="032_25"/>
    <s v="DIRECCIÓN DE GESTION DEL MEDIO AMBIENTE"/>
    <x v="4"/>
    <s v="TRANSFERENCIAS, ASIGNACIONES, SUBSIDIOS Y OTRAS AYUDAS"/>
    <n v="4411"/>
    <s v="AYUDAS SOCIALES A PERSONAS"/>
    <n v="28"/>
    <s v="PROGRAMA DE APOYO A LADRILLEROS"/>
    <n v="450000"/>
    <n v="300000"/>
    <n v="357335.68"/>
    <n v="357335.68"/>
    <n v="0"/>
    <n v="0"/>
    <n v="0"/>
    <n v="92664.320000000007"/>
    <n v="0"/>
    <n v="150000"/>
    <n v="0"/>
    <n v="0"/>
    <n v="150000"/>
    <m/>
    <m/>
    <m/>
    <n v="450000"/>
    <n v="92664.320000000007"/>
    <m/>
    <m/>
  </r>
  <r>
    <s v="1.1-00-2508_25224016_2524910"/>
    <s v="1.1-00-2508_25224016_25249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491"/>
    <s v="OTROS MATERIALES Y ARTÍCULOS DE CONSTRUCCIÓN Y REPARACIÓN"/>
    <n v="0"/>
    <s v="SIN DESCRIPCIÓN PARA DESTINOS 00"/>
    <n v="100000"/>
    <n v="100000"/>
    <n v="7818.03"/>
    <n v="7818.03"/>
    <n v="7818.03"/>
    <n v="4692.0200000000004"/>
    <n v="4692.0200000000004"/>
    <n v="92181.97"/>
    <n v="0"/>
    <n v="0"/>
    <n v="0"/>
    <n v="0"/>
    <n v="0"/>
    <m/>
    <m/>
    <m/>
    <n v="100000"/>
    <n v="92181.97"/>
    <m/>
    <m/>
  </r>
  <r>
    <s v="2.6-01-2504_2557005_2539210"/>
    <s v="2.6-01-2504_2557005_2539210"/>
    <s v="2.6-01-25"/>
    <x v="6"/>
    <s v="Si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100000"/>
    <n v="0"/>
    <n v="12306.74"/>
    <n v="12306.74"/>
    <n v="12306.74"/>
    <n v="12306.74"/>
    <n v="12306.74"/>
    <n v="87693.26"/>
    <n v="100000"/>
    <n v="0"/>
    <n v="0"/>
    <n v="0"/>
    <n v="100000"/>
    <m/>
    <m/>
    <m/>
    <n v="100000"/>
    <n v="87693.26"/>
    <m/>
    <m/>
  </r>
  <r>
    <s v="1.1-00-2505_2559007_2531110"/>
    <s v="1.1-00-2505_2559007_2531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111"/>
    <s v="ENERGÍA ELÉCTRICA"/>
    <n v="0"/>
    <s v="SIN DESCRIPCIÓN PARA DESTINOS 00"/>
    <n v="6500000"/>
    <n v="6500000"/>
    <n v="6416243.7599999998"/>
    <n v="6416243.7599999998"/>
    <n v="5865769.7300000004"/>
    <n v="5865769.7300000004"/>
    <n v="5865769.7300000004"/>
    <n v="83756.240000000224"/>
    <n v="0"/>
    <n v="0"/>
    <n v="0"/>
    <n v="0"/>
    <n v="0"/>
    <m/>
    <n v="0"/>
    <m/>
    <n v="6500000"/>
    <n v="83756.240000000224"/>
    <s v="Incremento para oficinas administrativas"/>
    <m/>
  </r>
  <r>
    <s v="1.1-00-2514_25555039_2529410"/>
    <s v="1.1-00-2514_25555039_25294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5"/>
    <s v="MATERIALES Y SUMINISTROS"/>
    <n v="2941"/>
    <s v="REFACCIONES Y ACCESORIOS MENORES DE EQUIPO DE CÓMPUTO Y TECNOLOGÍAS DE LA INFORMACIÓN"/>
    <n v="0"/>
    <s v="SIN DESCRIPCIÓN PARA DESTINOS 00"/>
    <n v="600000"/>
    <n v="0"/>
    <n v="519053.6"/>
    <n v="0"/>
    <n v="0"/>
    <n v="0"/>
    <n v="0"/>
    <n v="80946.400000000023"/>
    <n v="0"/>
    <n v="600000"/>
    <n v="0"/>
    <n v="0"/>
    <n v="600000"/>
    <m/>
    <m/>
    <m/>
    <n v="600000"/>
    <n v="80946.400000000023"/>
    <m/>
    <m/>
  </r>
  <r>
    <s v="1.1-00-2504_2555004_2539610"/>
    <s v="1.1-00-2504_2555004_25396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961"/>
    <s v="OTROS GASTOS POR RESPONSABILIDADES"/>
    <n v="0"/>
    <s v="SIN DESCRIPCIÓN PARA DESTINOS 00"/>
    <n v="80000"/>
    <n v="80000"/>
    <n v="0"/>
    <n v="0"/>
    <n v="0"/>
    <n v="0"/>
    <n v="0"/>
    <n v="80000"/>
    <n v="0"/>
    <n v="0"/>
    <n v="0"/>
    <n v="0"/>
    <n v="0"/>
    <m/>
    <m/>
    <m/>
    <n v="80000"/>
    <n v="80000"/>
    <m/>
    <m/>
  </r>
  <r>
    <s v="1.1-00-2501_2541001_25445138"/>
    <s v="1.1-00-2501_2541001_25445138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01_25"/>
    <s v="PRESIDENCIA"/>
    <n v="4"/>
    <s v="SOCIEDAD COHESIVA Y RESILENTE"/>
    <n v="1"/>
    <s v="APOYO ECONÓMICO A PERSONAS FÍSICAS, ASOCIACIONES E INSTITUCIONES SIN FINES DE LUCRO"/>
    <s v="001_25"/>
    <s v="SECRETARÍA PARTICULAR"/>
    <x v="4"/>
    <s v="TRANSFERENCIAS, ASIGNACIONES, SUBSIDIOS Y OTRAS AYUDAS"/>
    <n v="4451"/>
    <s v="AYUDAS SOCIALES A INSTITUCIONES SIN FINES DE LUCRO"/>
    <n v="38"/>
    <s v="ALDEA PASITOS"/>
    <n v="240000"/>
    <n v="179977.60000000001"/>
    <n v="160000"/>
    <n v="160000"/>
    <n v="160000"/>
    <n v="160000"/>
    <n v="160000"/>
    <n v="80000"/>
    <n v="0"/>
    <n v="60022.400000000001"/>
    <n v="0"/>
    <n v="0"/>
    <n v="60022.400000000001"/>
    <m/>
    <m/>
    <m/>
    <n v="240000"/>
    <n v="80000"/>
    <m/>
    <m/>
  </r>
  <r>
    <s v="1.1-00-2503_2554003_2533110"/>
    <s v="1.1-00-2503_2554003_2533110"/>
    <s v="1.1-00-25"/>
    <x v="1"/>
    <s v="No"/>
    <s v="(GCORR) GASTO CORRIENTE"/>
    <n v="1"/>
    <s v="GOBIERNO"/>
    <n v="1.3"/>
    <s v="COORDINACIÓN DE LA POLÍTICA DE GOBIERNO"/>
    <s v="1.3.5"/>
    <s v="ASUNTOS JURÍDICOS"/>
    <s v="E"/>
    <s v="Actividades del sector público, que realiza en for"/>
    <s v="03_25"/>
    <s v="SINDICATURA MUNICIPAL"/>
    <n v="5"/>
    <s v="GOBIERNO INTELIGENTE"/>
    <n v="4"/>
    <s v="DEFENSORÍA LEGAL"/>
    <s v="003_25"/>
    <s v="DESPACHO DE LA SINDICATURA"/>
    <x v="1"/>
    <s v="SERVICIOS GENERALES"/>
    <n v="3311"/>
    <s v="SERVICIOS LEGALES, DE CONTABILIDAD, AUDITORÍA Y RELACIONADOS"/>
    <n v="0"/>
    <s v="SIN DESCRIPCIÓN PARA DESTINOS 00"/>
    <n v="2380000"/>
    <n v="2000000"/>
    <n v="2304600"/>
    <n v="1927600"/>
    <n v="1387600"/>
    <n v="847600"/>
    <n v="847600"/>
    <n v="75400"/>
    <n v="0"/>
    <n v="380000"/>
    <n v="0"/>
    <n v="0"/>
    <n v="380000"/>
    <m/>
    <m/>
    <m/>
    <n v="2380000"/>
    <n v="75400"/>
    <m/>
    <m/>
  </r>
  <r>
    <s v="1.1-00-2505_25610007_2526110"/>
    <s v="1.1-00-2505_25610007_25261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5"/>
    <s v="MATERIALES Y SUMINISTROS"/>
    <n v="2611"/>
    <s v="COMBUSTIBLES, LUBRICANTES Y ADITIVOS"/>
    <n v="0"/>
    <s v="SIN DESCRIPCIÓN PARA DESTINOS 00"/>
    <n v="7091558.6600000001"/>
    <n v="0"/>
    <n v="7018370.7199999997"/>
    <n v="7018370.7199999997"/>
    <n v="7018370.7199999997"/>
    <n v="3126812.06"/>
    <n v="3126812.06"/>
    <n v="73187.94000000041"/>
    <n v="3891558.66"/>
    <n v="3200000"/>
    <n v="0"/>
    <n v="0"/>
    <n v="7091558.6600000001"/>
    <m/>
    <m/>
    <m/>
    <n v="7091558.6600000001"/>
    <n v="73187.94000000041"/>
    <m/>
    <m/>
  </r>
  <r>
    <s v="1.1-00-2505_2559007_2539620"/>
    <s v="1.1-00-2505_2559007_253962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962"/>
    <s v="DIVERSOS GASTOS POR INCIDENTE VIAL"/>
    <n v="0"/>
    <s v="SIN DESCRIPCIÓN PARA DESTINOS 00"/>
    <n v="100000"/>
    <n v="100000"/>
    <n v="31685.34"/>
    <n v="31685.34"/>
    <n v="15842.67"/>
    <n v="15842.67"/>
    <n v="15842.67"/>
    <n v="68314.66"/>
    <n v="0"/>
    <n v="0"/>
    <n v="0"/>
    <n v="0"/>
    <n v="0"/>
    <m/>
    <m/>
    <m/>
    <n v="100000"/>
    <n v="68314.66"/>
    <m/>
    <m/>
  </r>
  <r>
    <s v="1.1-00-2514_25555039_2551510"/>
    <s v="1.1-00-2514_25555039_25515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151"/>
    <s v="EQUIPO DE CÓMPUTO DE TECNOLOGÍAS DE LA INFORMACIÓN"/>
    <n v="0"/>
    <s v="SIN DESCRIPCIÓN PARA DESTINOS 00"/>
    <n v="400000"/>
    <n v="0"/>
    <n v="331806.40000000002"/>
    <n v="0"/>
    <n v="0"/>
    <n v="0"/>
    <n v="0"/>
    <n v="68193.599999999977"/>
    <n v="0"/>
    <n v="400000"/>
    <n v="0"/>
    <n v="0"/>
    <n v="400000"/>
    <m/>
    <m/>
    <m/>
    <n v="400000"/>
    <n v="68193.599999999977"/>
    <m/>
    <m/>
  </r>
  <r>
    <m/>
    <s v="2.6-05-2505_25610007_25296159"/>
    <s v="2.6-05-25"/>
    <x v="9"/>
    <s v="Si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5"/>
    <s v="MATERIALES Y SUMINISTROS"/>
    <n v="2961"/>
    <s v="REFACCIONES Y ACCESORIOS MENORES DE EQUIPO DE TRANSPORTE"/>
    <n v="59"/>
    <s v="ESTRATEGIA ALE 2025"/>
    <n v="0"/>
    <n v="0"/>
    <n v="0"/>
    <n v="0"/>
    <n v="0"/>
    <n v="0"/>
    <n v="0"/>
    <n v="0"/>
    <m/>
    <n v="0"/>
    <m/>
    <n v="0"/>
    <n v="0"/>
    <m/>
    <n v="67421.100000000006"/>
    <m/>
    <n v="67421.100000000006"/>
    <n v="67421.100000000006"/>
    <m/>
    <m/>
  </r>
  <r>
    <s v="2.5-02-2508_25623015_2532510"/>
    <s v="2.5-02-2508_25623015_2532510"/>
    <s v="2.5-02-25"/>
    <x v="2"/>
    <s v="Si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3"/>
    <s v="SERVICIO DE UNIDADES MOVILES ARRENDADAS"/>
    <s v="015_25"/>
    <s v="DIRECCIÓN DE PROTECCIÓN CIVIL Y BOMBEROS"/>
    <x v="1"/>
    <s v="SERVICIOS GENERALES"/>
    <n v="3251"/>
    <s v="ARRENDAMIENTO DE EQUIPO DE TRANSPORTE"/>
    <n v="0"/>
    <s v="SIN DESCRIPCIÓN PARA DESTINOS 00"/>
    <n v="7000000"/>
    <n v="7000000"/>
    <n v="6934480"/>
    <n v="6934480"/>
    <n v="6183244.6399999997"/>
    <n v="5723304.6399999997"/>
    <n v="5723304.6399999997"/>
    <n v="65520"/>
    <n v="0"/>
    <n v="0"/>
    <n v="0"/>
    <n v="0"/>
    <n v="0"/>
    <m/>
    <m/>
    <m/>
    <n v="7000000"/>
    <n v="65520"/>
    <m/>
    <m/>
  </r>
  <r>
    <s v="1.1-00-2512_25751035_25431125"/>
    <s v="1.1-00-2512_25751035_25431125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4"/>
    <s v="TRANSFERENCIAS, ASIGNACIONES, SUBSIDIOS Y OTRAS AYUDAS"/>
    <n v="4311"/>
    <s v="SUBSIDIOS A LA PRODUCCIÓN"/>
    <n v="25"/>
    <s v="PESCADORES"/>
    <n v="200000"/>
    <n v="199989.56"/>
    <n v="85000"/>
    <n v="85000"/>
    <n v="85000"/>
    <n v="85000"/>
    <n v="85000"/>
    <n v="115000"/>
    <n v="0"/>
    <n v="10.44"/>
    <n v="0"/>
    <n v="0"/>
    <n v="10.44"/>
    <n v="-50000"/>
    <m/>
    <m/>
    <n v="150000"/>
    <n v="65000"/>
    <m/>
    <m/>
  </r>
  <r>
    <s v="1.1-00-2509_25330022_2527210"/>
    <s v="1.1-00-2509_25330022_2527210"/>
    <s v="1.1-00-25"/>
    <x v="1"/>
    <s v="No"/>
    <s v="(GCORR) GASTO CORRIENTE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5"/>
    <s v="MATERIALES Y SUMINISTROS"/>
    <n v="2721"/>
    <s v="PRENDAS DE SEGURIDAD Y PROTECCIÓN PERSONAL"/>
    <n v="0"/>
    <s v="SIN DESCRIPCIÓN PARA DESTINOS 00"/>
    <n v="100000"/>
    <n v="100000"/>
    <n v="39779.81"/>
    <n v="0"/>
    <n v="0"/>
    <n v="0"/>
    <n v="0"/>
    <n v="60220.19"/>
    <n v="0"/>
    <n v="0"/>
    <n v="0"/>
    <n v="0"/>
    <n v="0"/>
    <m/>
    <m/>
    <m/>
    <n v="100000"/>
    <n v="60220.19"/>
    <m/>
    <m/>
  </r>
  <r>
    <s v="1.1-00-2501_2541001_25445155"/>
    <s v="1.1-00-2501_2541001_25445155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01_25"/>
    <s v="PRESIDENCIA"/>
    <n v="4"/>
    <s v="SOCIEDAD COHESIVA Y RESILENTE"/>
    <n v="1"/>
    <s v="APOYO ECONÓMICO A PERSONAS FÍSICAS, ASOCIACIONES E INSTITUCIONES SIN FINES DE LUCRO"/>
    <s v="001_25"/>
    <s v="SECRETARÍA PARTICULAR"/>
    <x v="4"/>
    <s v="TRANSFERENCIAS, ASIGNACIONES, SUBSIDIOS Y OTRAS AYUDAS"/>
    <n v="4451"/>
    <s v="AYUDAS SOCIALES A INSTITUCIONES SIN FINES DE LUCRO"/>
    <n v="55"/>
    <s v="BIBLIOREFRI"/>
    <n v="60000"/>
    <n v="0"/>
    <n v="0"/>
    <n v="0"/>
    <n v="0"/>
    <n v="0"/>
    <n v="0"/>
    <n v="60000"/>
    <n v="60000"/>
    <n v="0"/>
    <n v="0"/>
    <n v="0"/>
    <n v="60000"/>
    <m/>
    <m/>
    <m/>
    <n v="60000"/>
    <n v="60000"/>
    <m/>
    <m/>
  </r>
  <r>
    <s v="1.1-00-2510_25036028_2533910"/>
    <s v="1.1-00-2510_25036028_25339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1"/>
    <s v="SERVICIOS GENERALES"/>
    <n v="3391"/>
    <s v="SERVICIOS PROFESIONALES, CIENTÍFICOS Y TÉCNICOS INTEGRALES"/>
    <n v="0"/>
    <s v="SIN DESCRIPCIÓN PARA DESTINOS 00"/>
    <n v="2950000"/>
    <n v="1400000"/>
    <n v="2890908.69"/>
    <n v="0"/>
    <n v="0"/>
    <n v="0"/>
    <n v="0"/>
    <n v="59091.310000000056"/>
    <n v="0"/>
    <n v="1550000"/>
    <n v="0"/>
    <n v="0"/>
    <n v="1550000"/>
    <m/>
    <m/>
    <m/>
    <n v="2950000"/>
    <n v="59091.310000000056"/>
    <m/>
    <m/>
  </r>
  <r>
    <s v="1.1-00-2514_25555039_25591148"/>
    <s v="1.1-00-2514_25555039_25591148"/>
    <s v="1.1-00-25"/>
    <x v="1"/>
    <s v="No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911"/>
    <s v="SOFTWARE"/>
    <n v="48"/>
    <s v="SOFTWARE CONTABLE"/>
    <n v="17400000"/>
    <n v="0"/>
    <n v="17342000"/>
    <n v="17342000"/>
    <n v="0"/>
    <n v="0"/>
    <n v="0"/>
    <n v="58000"/>
    <n v="0"/>
    <n v="17400000"/>
    <n v="0"/>
    <n v="0"/>
    <n v="17400000"/>
    <m/>
    <m/>
    <m/>
    <n v="17400000"/>
    <n v="58000"/>
    <m/>
    <m/>
  </r>
  <r>
    <m/>
    <s v="2.6-06-2514_25555039_25515160"/>
    <s v="2.6-06-25"/>
    <x v="10"/>
    <s v="Si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151"/>
    <s v="EQUIPO DE CÓMPUTO DE TECNOLOGÍAS DE LA INFORMACIÓN"/>
    <n v="60"/>
    <s v="EDUCANDO PARA LA IGUALDAD"/>
    <n v="0"/>
    <n v="0"/>
    <n v="0"/>
    <n v="0"/>
    <n v="0"/>
    <n v="0"/>
    <n v="0"/>
    <n v="0"/>
    <m/>
    <n v="0"/>
    <m/>
    <n v="0"/>
    <n v="0"/>
    <m/>
    <n v="58000"/>
    <m/>
    <n v="58000"/>
    <n v="58000"/>
    <m/>
    <m/>
  </r>
  <r>
    <s v="1.1-00-2510_25036028_2529110"/>
    <s v="1.1-00-2510_25036028_25291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911"/>
    <s v="HERRAMIENTAS MENORES"/>
    <n v="0"/>
    <s v="SIN DESCRIPCIÓN PARA DESTINOS 00"/>
    <n v="53000"/>
    <n v="15000"/>
    <n v="0"/>
    <n v="0"/>
    <n v="0"/>
    <n v="0"/>
    <n v="0"/>
    <n v="53000"/>
    <n v="0"/>
    <n v="38000"/>
    <n v="0"/>
    <n v="0"/>
    <n v="38000"/>
    <m/>
    <m/>
    <m/>
    <n v="53000"/>
    <n v="53000"/>
    <m/>
    <m/>
  </r>
  <r>
    <s v="1.1-00-2508_25619013_2539620"/>
    <s v="1.1-00-2508_25619013_253962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1"/>
    <s v="SERVICIOS GENERALES"/>
    <n v="3962"/>
    <s v="DIVERSOS GASTOS POR INCIDENTE VIAL"/>
    <n v="0"/>
    <s v="SIN DESCRIPCIÓN PARA DESTINOS 00"/>
    <n v="98680"/>
    <n v="300000"/>
    <n v="46132.14"/>
    <n v="46132.14"/>
    <n v="3417"/>
    <n v="3417"/>
    <n v="3417"/>
    <n v="52547.86"/>
    <n v="0"/>
    <n v="25000"/>
    <n v="0"/>
    <n v="226320"/>
    <n v="-201320"/>
    <m/>
    <m/>
    <m/>
    <n v="98680"/>
    <n v="52547.86"/>
    <m/>
    <m/>
  </r>
  <r>
    <s v="1.1-00-2510_25037029_2538210"/>
    <s v="1.1-00-2510_25037029_2538210"/>
    <s v="1.1-00-25"/>
    <x v="1"/>
    <s v="No"/>
    <s v="(GCORR) GASTO CORRIENTE"/>
    <n v="2"/>
    <s v="DESARROLLO SOCIAL"/>
    <n v="2.4"/>
    <s v="RECREACIÓN, CULTURA Y OTRAS MANIFESTACIONES SOCIALES"/>
    <s v="2.4.2"/>
    <s v="CULTURA"/>
    <s v="F"/>
    <s v="Actividades destinadas a la promoción y fomento de"/>
    <s v="10_25"/>
    <s v="COORDINACIÓN GENERAL DE CERCANÍA Y CORRESPONSABILIDAD SOCIAL"/>
    <n v="0"/>
    <s v="CORRESPONSABILIDAD SOCIAL (TRANSVERSAL)"/>
    <n v="37"/>
    <s v="POLITICA CULTURAL DE TLAJOMULCO DE ZUÑIGA"/>
    <s v="029_25"/>
    <s v="DIRECCIÓN DE CULTURA"/>
    <x v="1"/>
    <s v="SERVICIOS GENERALES"/>
    <n v="3821"/>
    <s v="GASTOS DE ORDEN  SOCIAL Y CULTURAL"/>
    <n v="0"/>
    <s v="SIN DESCRIPCIÓN PARA DESTINOS 00"/>
    <n v="186983.32"/>
    <n v="332000"/>
    <n v="135024"/>
    <n v="135024"/>
    <n v="18560"/>
    <n v="18560"/>
    <n v="18560"/>
    <n v="51959.320000000007"/>
    <n v="0"/>
    <n v="50000"/>
    <n v="0"/>
    <n v="195016.68"/>
    <n v="-145016.68"/>
    <m/>
    <m/>
    <m/>
    <n v="186983.32"/>
    <n v="51959.320000000007"/>
    <m/>
    <m/>
  </r>
  <r>
    <s v="1.1-00-2506_25516011_2522110"/>
    <s v="1.1-00-2506_25516011_2522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5"/>
    <s v="MATERIALES Y SUMINISTROS"/>
    <n v="2211"/>
    <s v="PRODUCTOS ALIMENTICIOS PARA PERSONAS"/>
    <n v="0"/>
    <s v="SIN DESCRIPCIÓN PARA DESTINOS 00"/>
    <n v="150000"/>
    <n v="180000"/>
    <n v="98130.82"/>
    <n v="98130.82"/>
    <n v="98130.82"/>
    <n v="87269.27"/>
    <n v="87269.27"/>
    <n v="51869.179999999993"/>
    <n v="0"/>
    <n v="0"/>
    <n v="0"/>
    <n v="30000"/>
    <n v="-30000"/>
    <m/>
    <m/>
    <m/>
    <n v="150000"/>
    <n v="51869.179999999993"/>
    <m/>
    <m/>
  </r>
  <r>
    <s v="1.1-00-2505_2559007_2529210"/>
    <s v="1.1-00-2505_2559007_2529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921"/>
    <s v="REFACCIONES Y ACCESORIOS MENORES DE EDIFICIOS"/>
    <n v="0"/>
    <s v="SIN DESCRIPCIÓN PARA DESTINOS 00"/>
    <n v="160000"/>
    <n v="50000"/>
    <n v="108814.73"/>
    <n v="0"/>
    <n v="0"/>
    <n v="0"/>
    <n v="0"/>
    <n v="51185.270000000004"/>
    <n v="0"/>
    <n v="140000"/>
    <n v="0"/>
    <n v="30000"/>
    <n v="110000"/>
    <m/>
    <m/>
    <m/>
    <n v="160000"/>
    <n v="51185.270000000004"/>
    <m/>
    <m/>
  </r>
  <r>
    <s v="1.1-00-2505_2559007_2524710"/>
    <s v="1.1-00-2505_2559007_25247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471"/>
    <s v="ARTÍCULOS METÁLICOS PARA LA CONSTRUCCIÓN"/>
    <n v="0"/>
    <s v="SIN DESCRIPCIÓN PARA DESTINOS 00"/>
    <n v="185289"/>
    <n v="150000"/>
    <n v="134839.66"/>
    <n v="0"/>
    <n v="0"/>
    <n v="0"/>
    <n v="0"/>
    <n v="50449.34"/>
    <n v="0"/>
    <n v="35289"/>
    <n v="0"/>
    <n v="0"/>
    <n v="35289"/>
    <m/>
    <m/>
    <m/>
    <n v="185289"/>
    <n v="50449.34"/>
    <m/>
    <m/>
  </r>
  <r>
    <s v="1.1-00-2508_25224016_2527110"/>
    <s v="1.1-00-2508_25224016_25271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711"/>
    <s v="VESTUARIO Y UNIFORMES"/>
    <n v="0"/>
    <s v="SIN DESCRIPCIÓN PARA DESTINOS 00"/>
    <n v="87022"/>
    <n v="1200000"/>
    <n v="36656"/>
    <n v="36656"/>
    <n v="36656"/>
    <n v="36656"/>
    <n v="36656"/>
    <n v="50366"/>
    <n v="0"/>
    <n v="0"/>
    <n v="0"/>
    <n v="1112978"/>
    <n v="-1112978"/>
    <m/>
    <m/>
    <m/>
    <n v="87022"/>
    <n v="50366"/>
    <m/>
    <m/>
  </r>
  <r>
    <s v="1.1-00-2509_25228020_2525210"/>
    <s v="1.1-00-2509_25228020_2525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8"/>
    <s v="SACRIFICIO DE BOVINOS Y PORCINOS EN EL RASTRO MUNICIPAL"/>
    <s v="020_25"/>
    <s v="DIRECCIÓN DE RASTROS MUNICIPALES"/>
    <x v="5"/>
    <s v="MATERIALES Y SUMINISTROS"/>
    <n v="2521"/>
    <s v="FERTILIZANTES, PESTICIDAS Y OTROS AGROQUÍMICOS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  <m/>
    <m/>
  </r>
  <r>
    <s v="1.1-00-2510_25040031_2525210"/>
    <s v="1.1-00-2510_25040031_2525210"/>
    <s v="1.1-00-25"/>
    <x v="1"/>
    <s v="No"/>
    <s v="(GCORR) GASTO CORRIENTE"/>
    <n v="2"/>
    <s v="DESARROLLO SOCIAL"/>
    <n v="2.5"/>
    <s v="EDUCACIÓN"/>
    <s v="2.5.1"/>
    <s v="EDUCACIÓN BÁSICA"/>
    <s v="S"/>
    <s v="Definidos en el Presupuesto de Egresos y los que s"/>
    <s v="10_25"/>
    <s v="COORDINACIÓN GENERAL DE CERCANÍA Y CORRESPONSABILIDAD SOCIAL"/>
    <n v="0"/>
    <s v="CORRESPONSABILIDAD SOCIAL (TRANSVERSAL)"/>
    <n v="40"/>
    <s v="APOYO A INSTITUCIONES EDUCATIVAS"/>
    <s v="031_25"/>
    <s v="DIRECCIÓN DE POLÍTICA SOCIAL"/>
    <x v="5"/>
    <s v="MATERIALES Y SUMINISTROS"/>
    <n v="2521"/>
    <s v="FERTILIZANTES, PESTICIDAS Y OTROS AGROQUÍMICOS"/>
    <n v="0"/>
    <s v="SIN DESCRIPCIÓN PARA DESTINOS 00"/>
    <n v="50000"/>
    <n v="0"/>
    <n v="0"/>
    <n v="0"/>
    <n v="0"/>
    <n v="0"/>
    <n v="0"/>
    <n v="50000"/>
    <n v="0"/>
    <n v="50000"/>
    <n v="0"/>
    <n v="0"/>
    <n v="50000"/>
    <m/>
    <m/>
    <m/>
    <n v="50000"/>
    <n v="50000"/>
    <m/>
    <m/>
  </r>
  <r>
    <s v="1.1-00-2514_25555039_2527210"/>
    <s v="1.1-00-2514_25555039_25272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5"/>
    <s v="MATERIALES Y SUMINISTROS"/>
    <n v="2721"/>
    <s v="PRENDAS DE SEGURIDAD Y PROTECCIÓN PERSONAL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  <m/>
    <m/>
  </r>
  <r>
    <s v="1.1-00-2508_25621015_2537510"/>
    <s v="1.1-00-2508_25621015_25375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1"/>
    <s v="SERVICIOS GENERALES"/>
    <n v="3751"/>
    <s v="VIÁTICOS EN EL PAÍS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  <m/>
    <m/>
  </r>
  <r>
    <s v="1.1-00-2503_2554003_2537910"/>
    <s v="1.1-00-2503_2554003_2537910"/>
    <s v="1.1-00-25"/>
    <x v="1"/>
    <s v="No"/>
    <s v="(GCORR) GASTO CORRIENTE"/>
    <n v="1"/>
    <s v="GOBIERNO"/>
    <n v="1.3"/>
    <s v="COORDINACIÓN DE LA POLÍTICA DE GOBIERNO"/>
    <s v="1.3.5"/>
    <s v="ASUNTOS JURÍDICOS"/>
    <s v="E"/>
    <s v="Actividades del sector público, que realiza en for"/>
    <s v="03_25"/>
    <s v="SINDICATURA MUNICIPAL"/>
    <n v="5"/>
    <s v="GOBIERNO INTELIGENTE"/>
    <n v="4"/>
    <s v="DEFENSORÍA LEGAL"/>
    <s v="003_25"/>
    <s v="DESPACHO DE LA SINDICATURA"/>
    <x v="1"/>
    <s v="SERVICIOS GENERALES"/>
    <n v="3791"/>
    <s v="OTROS SERVICIOS DE TRASLADO Y HOSPEDAJE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  <m/>
    <m/>
  </r>
  <r>
    <s v="1.1-00-2512_25750034_2556710"/>
    <s v="1.1-00-2512_25750034_2556710"/>
    <s v="1.1-00-25"/>
    <x v="1"/>
    <s v="No"/>
    <s v="(GCAP) GASTO CAPITAL"/>
    <n v="3"/>
    <s v="DESARROLLO ECONÓMICO"/>
    <n v="3.1"/>
    <s v="ASUNTOS ECONÓMICOS, COMERCIALES Y LABORALES EN GENERAL"/>
    <s v="3.1.1"/>
    <s v="ASUNTOS ECONÓMICOS Y COMERCIALES EN GENERAL"/>
    <s v="E"/>
    <s v="Actividades del sector público, que realiza en for"/>
    <s v="12_25"/>
    <s v="COORDINACIÓN GENERAL DE POTENCIA ECONÓMICA"/>
    <n v="7"/>
    <s v="DESARROLLO ECONÓMICO Y EMPLEO"/>
    <n v="50"/>
    <s v="ADMINISTRACIÓN CENTRAL DE LA COORDINACIÓN GENERAL DE POTENCIA ECONÓMICA"/>
    <s v="034_25"/>
    <s v="DESPACHO DE LA COORDINACIÓN GENERAL DE P"/>
    <x v="3"/>
    <s v="BIENES MUEBLES, INMUEBLES E INTANGIBLES"/>
    <n v="5671"/>
    <s v="HERRAMIENTAS Y MÁQUINAS-HERRAMIENTA"/>
    <n v="0"/>
    <s v="SIN DESCRIPCIÓN PARA DESTINOS 00"/>
    <n v="170000"/>
    <n v="170000"/>
    <n v="0"/>
    <n v="0"/>
    <n v="0"/>
    <n v="0"/>
    <n v="0"/>
    <n v="170000"/>
    <n v="0"/>
    <n v="0"/>
    <n v="0"/>
    <n v="0"/>
    <n v="0"/>
    <n v="-120000"/>
    <m/>
    <m/>
    <n v="50000"/>
    <n v="50000"/>
    <m/>
    <m/>
  </r>
  <r>
    <s v="1.1-00-2508_25224016_2556910"/>
    <s v="1.1-00-2508_25224016_2556910"/>
    <s v="1.1-00-25"/>
    <x v="1"/>
    <s v="No"/>
    <s v="(GCAP) GASTO CAPITAL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3"/>
    <s v="BIENES MUEBLES, INMUEBLES E INTANGIBLES"/>
    <n v="5691"/>
    <s v="OTROS EQUIPOS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  <m/>
    <m/>
  </r>
  <r>
    <s v="1.1-00-2508_25224016_2535610"/>
    <s v="1.1-00-2508_25224016_25356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1"/>
    <s v="SERVICIOS GENERALES"/>
    <n v="3561"/>
    <s v="REPARACIÓN Y MANTENIMIENTO DE EQUIPO DE DEFENSA Y SEGURIDAD"/>
    <n v="0"/>
    <s v="SIN DESCRIPCIÓN PARA DESTINOS 00"/>
    <n v="50000"/>
    <n v="50000"/>
    <n v="1624"/>
    <n v="1624"/>
    <n v="1624"/>
    <n v="1624"/>
    <n v="1624"/>
    <n v="48376"/>
    <n v="0"/>
    <n v="0"/>
    <n v="0"/>
    <n v="0"/>
    <n v="0"/>
    <m/>
    <m/>
    <m/>
    <n v="50000"/>
    <n v="48376"/>
    <m/>
    <m/>
  </r>
  <r>
    <s v="1.1-00-2506_25516011_2551210"/>
    <s v="1.1-00-2506_25516011_25512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3"/>
    <s v="BIENES MUEBLES, INMUEBLES E INTANGIBLES"/>
    <n v="5121"/>
    <s v="MUEBLES, EXCEPTO DE OFICINA Y ESTANTERÍA"/>
    <n v="0"/>
    <s v="SIN DESCRIPCIÓN PARA DESTINOS 00"/>
    <n v="500000"/>
    <n v="500000"/>
    <n v="452748"/>
    <n v="452748"/>
    <n v="452748"/>
    <n v="452748"/>
    <n v="452748"/>
    <n v="47252"/>
    <n v="0"/>
    <n v="0"/>
    <n v="0"/>
    <n v="0"/>
    <n v="0"/>
    <m/>
    <m/>
    <m/>
    <n v="500000"/>
    <n v="47252"/>
    <m/>
    <m/>
  </r>
  <r>
    <s v="1.1-00-2508_25224016_2524610"/>
    <s v="1.1-00-2508_25224016_25246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461"/>
    <s v="MATERIAL ELÉCTRICO Y ELECTRÓNICO"/>
    <n v="0"/>
    <s v="SIN DESCRIPCIÓN PARA DESTINOS 00"/>
    <n v="50000"/>
    <n v="50000"/>
    <n v="5296.08"/>
    <n v="5296.08"/>
    <n v="5296.08"/>
    <n v="5296.08"/>
    <n v="5296.08"/>
    <n v="44703.92"/>
    <n v="0"/>
    <n v="0"/>
    <n v="0"/>
    <n v="0"/>
    <n v="0"/>
    <m/>
    <m/>
    <m/>
    <n v="50000"/>
    <n v="44703.92"/>
    <m/>
    <m/>
  </r>
  <r>
    <s v="1.1-00-2512_25753037_2532618"/>
    <s v="1.1-00-2512_25753037_2532618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261"/>
    <s v="ARRENDAMIENTO DE MAQUINARIA, OTROS EQUIPOS Y HERRAMIENTAS"/>
    <n v="8"/>
    <s v="LIMPIEZA DE MINAS DE BASALTO"/>
    <n v="600000"/>
    <n v="600000"/>
    <n v="556568"/>
    <n v="556568"/>
    <n v="556568"/>
    <n v="556568"/>
    <n v="556568"/>
    <n v="43432"/>
    <n v="0"/>
    <n v="0"/>
    <n v="0"/>
    <n v="0"/>
    <n v="0"/>
    <m/>
    <m/>
    <m/>
    <n v="600000"/>
    <n v="43432"/>
    <m/>
    <m/>
  </r>
  <r>
    <s v="1.1-00-2510_25036028_2538210"/>
    <s v="1.1-00-2510_25036028_25382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1"/>
    <s v="SERVICIOS GENERALES"/>
    <n v="3821"/>
    <s v="GASTOS DE ORDEN  SOCIAL Y CULTURAL"/>
    <n v="0"/>
    <s v="SIN DESCRIPCIÓN PARA DESTINOS 00"/>
    <n v="2800000"/>
    <n v="2800000"/>
    <n v="2759253.03"/>
    <n v="0"/>
    <n v="0"/>
    <n v="0"/>
    <n v="0"/>
    <n v="40746.970000000205"/>
    <n v="0"/>
    <n v="0"/>
    <n v="0"/>
    <n v="0"/>
    <n v="0"/>
    <m/>
    <m/>
    <m/>
    <n v="2800000"/>
    <n v="40746.970000000205"/>
    <m/>
    <m/>
  </r>
  <r>
    <s v="1.1-00-2505_2559007_2538210"/>
    <s v="1.1-00-2505_2559007_2538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821"/>
    <s v="GASTOS DE ORDEN  SOCIAL Y CULTURAL"/>
    <n v="0"/>
    <s v="SIN DESCRIPCIÓN PARA DESTINOS 00"/>
    <n v="460000"/>
    <n v="450000"/>
    <n v="420496.97"/>
    <n v="420496.97"/>
    <n v="420496.97"/>
    <n v="420496.97"/>
    <n v="420496.97"/>
    <n v="39503.030000000028"/>
    <n v="0"/>
    <n v="10000"/>
    <n v="0"/>
    <n v="0"/>
    <n v="10000"/>
    <m/>
    <m/>
    <m/>
    <n v="460000"/>
    <n v="39503.030000000028"/>
    <m/>
    <m/>
  </r>
  <r>
    <s v="1.1-00-2509_25226018_2527210"/>
    <s v="1.1-00-2509_25226018_2527210"/>
    <s v="1.1-00-25"/>
    <x v="1"/>
    <s v="No"/>
    <s v="(GCORR) GASTO CORRIENTE"/>
    <n v="2"/>
    <s v="DESARROLLO SOCIAL"/>
    <n v="2.2000000000000002"/>
    <s v="VIVIENDA Y SERVICIOS A LA COMUNIDAD"/>
    <s v="2.2.4"/>
    <s v="ALUMBRADO PÚBLICO"/>
    <s v="E"/>
    <s v="Actividades del sector público, que realiza en for"/>
    <s v="09_25"/>
    <s v="COORDINACIÓN GENERAL DE FORTALECIMIENTO A LOS SERVICIOS PÚBLICOS MUNICIPALES"/>
    <n v="2"/>
    <s v="INFRAESTRUCTURA Y SERVICIOS PÚBLICOS"/>
    <n v="26"/>
    <s v="SERVICIO DE MANTENIMIENTO DE ALUMBRADO PÚBLICO"/>
    <s v="018_25"/>
    <s v="DIRECCIÓN DE ALUMBRADO PÚBLICO"/>
    <x v="5"/>
    <s v="MATERIALES Y SUMINISTROS"/>
    <n v="2721"/>
    <s v="PRENDAS DE SEGURIDAD Y PROTECCIÓN PERSONAL"/>
    <n v="0"/>
    <s v="SIN DESCRIPCIÓN PARA DESTINOS 00"/>
    <n v="90000"/>
    <n v="90000"/>
    <n v="51635.3"/>
    <n v="51635.3"/>
    <n v="0"/>
    <n v="0"/>
    <n v="0"/>
    <n v="38364.699999999997"/>
    <n v="0"/>
    <n v="0"/>
    <n v="0"/>
    <n v="0"/>
    <n v="0"/>
    <m/>
    <m/>
    <m/>
    <n v="90000"/>
    <n v="38364.699999999997"/>
    <m/>
    <m/>
  </r>
  <r>
    <s v="1.1-00-2509_25225017_2556110"/>
    <s v="1.1-00-2509_25225017_25561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3"/>
    <s v="BIENES MUEBLES, INMUEBLES E INTANGIBLES"/>
    <n v="5611"/>
    <s v="MAQUINARIA Y EQUIPO AGROPECUARIO"/>
    <n v="0"/>
    <s v="SIN DESCRIPCIÓN PARA DESTINOS 00"/>
    <n v="346000"/>
    <n v="196000"/>
    <n v="308120.38"/>
    <n v="308120.38"/>
    <n v="0"/>
    <n v="0"/>
    <n v="0"/>
    <n v="37879.619999999995"/>
    <n v="0"/>
    <n v="150000"/>
    <n v="0"/>
    <n v="0"/>
    <n v="150000"/>
    <m/>
    <m/>
    <m/>
    <n v="346000"/>
    <n v="37879.619999999995"/>
    <m/>
    <m/>
  </r>
  <r>
    <s v="1.1-00-2505_2559007_2533310"/>
    <s v="1.1-00-2505_2559007_25333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331"/>
    <s v="SERVICIOS DE CONSULTORÍA ADMINISTRATIVA, PROCESOS, TÉCNICA Y EN TECNOLOGÍAS DE LA INFORMACIÓN"/>
    <n v="0"/>
    <s v="SIN DESCRIPCIÓN PARA DESTINOS 00"/>
    <n v="231500"/>
    <n v="50000"/>
    <n v="194880"/>
    <n v="194880"/>
    <n v="194880"/>
    <n v="194880"/>
    <n v="194880"/>
    <n v="36620"/>
    <n v="0"/>
    <n v="181500"/>
    <n v="0"/>
    <n v="0"/>
    <n v="181500"/>
    <m/>
    <m/>
    <m/>
    <n v="231500"/>
    <n v="36620"/>
    <m/>
    <m/>
  </r>
  <r>
    <s v="1.1-00-2508_25621015_2529610"/>
    <s v="1.1-00-2508_25621015_25296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5"/>
    <s v="MATERIALES Y SUMINISTROS"/>
    <n v="2961"/>
    <s v="REFACCIONES Y ACCESORIOS MENORES DE EQUIPO DE TRANSPORTE"/>
    <n v="0"/>
    <s v="SIN DESCRIPCIÓN PARA DESTINOS 00"/>
    <n v="50000"/>
    <n v="50000"/>
    <n v="13474.85"/>
    <n v="13474.85"/>
    <n v="13474.85"/>
    <n v="13474.85"/>
    <n v="13474.85"/>
    <n v="36525.15"/>
    <n v="0"/>
    <n v="0"/>
    <n v="0"/>
    <n v="0"/>
    <n v="0"/>
    <m/>
    <m/>
    <m/>
    <n v="50000"/>
    <n v="36525.15"/>
    <m/>
    <m/>
  </r>
  <r>
    <s v="1.1-00-2514_25555039_2537110"/>
    <s v="1.1-00-2514_25555039_25371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1"/>
    <s v="SERVICIOS GENERALES"/>
    <n v="3711"/>
    <s v="PASAJES AÉREOS"/>
    <n v="0"/>
    <s v="SIN DESCRIPCIÓN PARA DESTINOS 00"/>
    <n v="35000"/>
    <n v="35000"/>
    <n v="0"/>
    <n v="0"/>
    <n v="0"/>
    <n v="0"/>
    <n v="0"/>
    <n v="35000"/>
    <n v="0"/>
    <n v="0"/>
    <n v="0"/>
    <n v="0"/>
    <n v="0"/>
    <m/>
    <m/>
    <m/>
    <n v="35000"/>
    <n v="35000"/>
    <m/>
    <m/>
  </r>
  <r>
    <s v="1.1-00-2514_25555039_2537510"/>
    <s v="1.1-00-2514_25555039_25375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1"/>
    <s v="SERVICIOS GENERALES"/>
    <n v="3751"/>
    <s v="VIÁTICOS EN EL PAÍS"/>
    <n v="0"/>
    <s v="SIN DESCRIPCIÓN PARA DESTINOS 00"/>
    <n v="35000"/>
    <n v="35000"/>
    <n v="0"/>
    <n v="0"/>
    <n v="0"/>
    <n v="0"/>
    <n v="0"/>
    <n v="35000"/>
    <n v="0"/>
    <n v="0"/>
    <n v="0"/>
    <n v="0"/>
    <n v="0"/>
    <m/>
    <m/>
    <m/>
    <n v="35000"/>
    <n v="35000"/>
    <m/>
    <m/>
  </r>
  <r>
    <s v="1.1-00-2509_25227019_2527210"/>
    <s v="1.1-00-2509_25227019_2527210"/>
    <s v="1.1-00-25"/>
    <x v="1"/>
    <s v="No"/>
    <s v="(GCORR) GASTO CORRIENTE"/>
    <n v="2"/>
    <s v="DESARROLLO SOCIAL"/>
    <n v="2.1"/>
    <s v="PROTECCIÓN AMBIENTAL"/>
    <s v="2.1.1"/>
    <s v="ORDENACIÓN DE DESECHOS"/>
    <s v="E"/>
    <s v="Actividades del sector público, que realiza en for"/>
    <s v="09_25"/>
    <s v="COORDINACIÓN GENERAL DE FORTALECIMIENTO A LOS SERVICIOS PÚBLICOS MUNICIPALES"/>
    <n v="2"/>
    <s v="INFRAESTRUCTURA Y SERVICIOS PÚBLICOS"/>
    <n v="27"/>
    <s v="RECOLECCION DE RESIDUOS SOLIDOS URBANOS"/>
    <s v="019_25"/>
    <s v="DIRECCIÓN DE ASEO PÚBLICO"/>
    <x v="5"/>
    <s v="MATERIALES Y SUMINISTROS"/>
    <n v="2721"/>
    <s v="PRENDAS DE SEGURIDAD Y PROTECCIÓN PERSONAL"/>
    <n v="0"/>
    <s v="SIN DESCRIPCIÓN PARA DESTINOS 00"/>
    <n v="100000"/>
    <n v="100000"/>
    <n v="65595.91"/>
    <n v="0"/>
    <n v="0"/>
    <n v="0"/>
    <n v="0"/>
    <n v="34404.089999999997"/>
    <n v="0"/>
    <n v="0"/>
    <n v="0"/>
    <n v="0"/>
    <n v="0"/>
    <m/>
    <m/>
    <m/>
    <n v="100000"/>
    <n v="34404.089999999997"/>
    <m/>
    <m/>
  </r>
  <r>
    <s v="1.1-00-2508_25621015_2537610"/>
    <s v="1.1-00-2508_25621015_25376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1"/>
    <s v="SERVICIOS GENERALES"/>
    <n v="3761"/>
    <s v="VIÁTICOS EN EL EXTRANJERO"/>
    <n v="0"/>
    <s v="SIN DESCRIPCIÓN PARA DESTINOS 00"/>
    <n v="33879"/>
    <n v="0"/>
    <n v="0"/>
    <n v="0"/>
    <n v="0"/>
    <n v="0"/>
    <n v="0"/>
    <n v="33879"/>
    <n v="0"/>
    <n v="33879"/>
    <n v="0"/>
    <n v="0"/>
    <n v="33879"/>
    <m/>
    <m/>
    <m/>
    <n v="33879"/>
    <n v="33879"/>
    <m/>
    <m/>
  </r>
  <r>
    <m/>
    <s v="2.6-06-2505_2559007_25261160"/>
    <s v="2.6-06-25"/>
    <x v="10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611"/>
    <s v="COMBUSTIBLES, LUBRICANTES Y ADITIVOS"/>
    <n v="60"/>
    <s v="EDUCANDO PARA LA IGUALDAD"/>
    <n v="0"/>
    <n v="0"/>
    <n v="0"/>
    <n v="0"/>
    <n v="0"/>
    <n v="0"/>
    <n v="0"/>
    <n v="0"/>
    <m/>
    <n v="0"/>
    <m/>
    <n v="0"/>
    <n v="0"/>
    <m/>
    <n v="32400"/>
    <m/>
    <n v="32400"/>
    <n v="32400"/>
    <m/>
    <m/>
  </r>
  <r>
    <m/>
    <s v="2.6-06-2505_2559007_25261161"/>
    <s v="2.6-06-25"/>
    <x v="10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611"/>
    <s v="COMBUSTIBLES, LUBRICANTES Y ADITIVOS"/>
    <n v="61"/>
    <s v="CREATHI"/>
    <n v="0"/>
    <n v="0"/>
    <n v="0"/>
    <n v="0"/>
    <n v="0"/>
    <n v="0"/>
    <n v="0"/>
    <n v="0"/>
    <m/>
    <n v="0"/>
    <m/>
    <n v="0"/>
    <n v="0"/>
    <m/>
    <n v="32400"/>
    <m/>
    <n v="32400"/>
    <n v="32400"/>
    <m/>
    <m/>
  </r>
  <r>
    <s v="1.1-00-2509_25225017_2529810"/>
    <s v="1.1-00-2509_25225017_25298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981"/>
    <s v="REFACCIONES Y ACCESORIOS MENORES DE MAQUINARIA Y OTROS EQUIPOS"/>
    <n v="0"/>
    <s v="SIN DESCRIPCIÓN PARA DESTINOS 00"/>
    <n v="1900000"/>
    <n v="0"/>
    <n v="1868933.24"/>
    <n v="237046"/>
    <n v="0"/>
    <n v="0"/>
    <n v="0"/>
    <n v="31066.760000000009"/>
    <n v="1500000"/>
    <n v="400000"/>
    <n v="0"/>
    <n v="0"/>
    <n v="1900000"/>
    <m/>
    <m/>
    <m/>
    <n v="1900000"/>
    <n v="31066.760000000009"/>
    <m/>
    <m/>
  </r>
  <r>
    <s v="1.1-00-2508_25621015_2535710"/>
    <s v="1.1-00-2508_25621015_25357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1"/>
    <s v="SERVICIOS GENERALES"/>
    <n v="3571"/>
    <s v="INSTALACIÓN, REPARACIÓN Y MANTENIMIENTO DE MAQUINARIA, OTROS EQUIPOS Y HERRAMIENTA"/>
    <n v="0"/>
    <s v="SIN DESCRIPCIÓN PARA DESTINOS 00"/>
    <n v="100000"/>
    <n v="100000"/>
    <n v="69659.100000000006"/>
    <n v="69659.100000000006"/>
    <n v="69659.100000000006"/>
    <n v="69659.100000000006"/>
    <n v="69659.100000000006"/>
    <n v="30340.899999999994"/>
    <n v="0"/>
    <n v="0"/>
    <n v="0"/>
    <n v="0"/>
    <n v="0"/>
    <m/>
    <m/>
    <m/>
    <n v="100000"/>
    <n v="30340.899999999994"/>
    <m/>
    <m/>
  </r>
  <r>
    <s v="1.1-00-2508_25224016_2525610"/>
    <s v="1.1-00-2508_25224016_25256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561"/>
    <s v="FIBRAS SINTÉTICAS, HULES PLÁSTICOS Y DERIVADOS"/>
    <n v="0"/>
    <s v="SIN DESCRIPCIÓN PARA DESTINOS 00"/>
    <n v="30000"/>
    <n v="30000"/>
    <n v="0"/>
    <n v="0"/>
    <n v="0"/>
    <n v="0"/>
    <n v="0"/>
    <n v="30000"/>
    <n v="0"/>
    <n v="0"/>
    <n v="0"/>
    <n v="0"/>
    <n v="0"/>
    <m/>
    <m/>
    <m/>
    <n v="30000"/>
    <n v="30000"/>
    <m/>
    <m/>
  </r>
  <r>
    <s v="1.1-00-2514_25555039_2531810"/>
    <s v="1.1-00-2514_25555039_25318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1"/>
    <s v="SERVICIOS GENERALES"/>
    <n v="3181"/>
    <s v="SERVICIOS POSTALES Y TELEGRÁFICOS"/>
    <n v="0"/>
    <s v="SIN DESCRIPCIÓN PARA DESTINOS 00"/>
    <n v="30000"/>
    <n v="30000"/>
    <n v="0"/>
    <n v="0"/>
    <n v="0"/>
    <n v="0"/>
    <n v="0"/>
    <n v="30000"/>
    <n v="0"/>
    <n v="0"/>
    <n v="0"/>
    <n v="0"/>
    <n v="0"/>
    <m/>
    <m/>
    <m/>
    <n v="30000"/>
    <n v="30000"/>
    <m/>
    <m/>
  </r>
  <r>
    <s v="1.1-00-2512_25750034_2537510"/>
    <s v="1.1-00-2512_25750034_2537510"/>
    <s v="1.1-00-25"/>
    <x v="1"/>
    <s v="No"/>
    <s v="(GCORR) GASTO CORRIENTE"/>
    <n v="3"/>
    <s v="DESARROLLO ECONÓMICO"/>
    <n v="3.1"/>
    <s v="ASUNTOS ECONÓMICOS, COMERCIALES Y LABORALES EN GENERAL"/>
    <s v="3.1.1"/>
    <s v="ASUNTOS ECONÓMICOS Y COMERCIALES EN GENERAL"/>
    <s v="E"/>
    <s v="Actividades del sector público, que realiza en for"/>
    <s v="12_25"/>
    <s v="COORDINACIÓN GENERAL DE POTENCIA ECONÓMICA"/>
    <n v="7"/>
    <s v="DESARROLLO ECONÓMICO Y EMPLEO"/>
    <n v="50"/>
    <s v="ADMINISTRACIÓN CENTRAL DE LA COORDINACIÓN GENERAL DE POTENCIA ECONÓMICA"/>
    <s v="034_25"/>
    <s v="DESPACHO DE LA COORDINACIÓN GENERAL DE P"/>
    <x v="1"/>
    <s v="SERVICIOS GENERALES"/>
    <n v="3751"/>
    <s v="VIÁTICOS EN EL PAÍS"/>
    <n v="0"/>
    <s v="SIN DESCRIPCIÓN PARA DESTINOS 00"/>
    <n v="30000"/>
    <n v="30000"/>
    <n v="0"/>
    <n v="0"/>
    <n v="0"/>
    <n v="0"/>
    <n v="0"/>
    <n v="30000"/>
    <n v="0"/>
    <n v="0"/>
    <n v="0"/>
    <n v="0"/>
    <n v="0"/>
    <m/>
    <m/>
    <m/>
    <n v="30000"/>
    <n v="30000"/>
    <m/>
    <m/>
  </r>
  <r>
    <s v="1.1-00-2512_25750034_25382119"/>
    <s v="1.1-00-2512_25750034_25382119"/>
    <s v="1.1-00-25"/>
    <x v="1"/>
    <s v="No"/>
    <s v="(GCORR) GASTO CORRIENTE"/>
    <n v="3"/>
    <s v="DESARROLLO ECONÓMICO"/>
    <n v="3.1"/>
    <s v="ASUNTOS ECONÓMICOS, COMERCIALES Y LABORALES EN GENERAL"/>
    <s v="3.1.1"/>
    <s v="ASUNTOS ECONÓMICOS Y COMERCIALES EN GENERAL"/>
    <s v="E"/>
    <s v="Actividades del sector público, que realiza en for"/>
    <s v="12_25"/>
    <s v="COORDINACIÓN GENERAL DE POTENCIA ECONÓMICA"/>
    <n v="7"/>
    <s v="DESARROLLO ECONÓMICO Y EMPLEO"/>
    <n v="50"/>
    <s v="ADMINISTRACIÓN CENTRAL DE LA COORDINACIÓN GENERAL DE POTENCIA ECONÓMICA"/>
    <s v="034_25"/>
    <s v="DESPACHO DE LA COORDINACIÓN GENERAL DE P"/>
    <x v="1"/>
    <s v="SERVICIOS GENERALES"/>
    <n v="3821"/>
    <s v="GASTOS DE ORDEN  SOCIAL Y CULTURAL"/>
    <n v="19"/>
    <s v="FERIAS DEL EMPLEO"/>
    <n v="300000"/>
    <n v="300009.8"/>
    <n v="270000"/>
    <n v="0"/>
    <n v="0"/>
    <n v="0"/>
    <n v="0"/>
    <n v="30000"/>
    <n v="0"/>
    <n v="0"/>
    <n v="0"/>
    <n v="9.8000000000000007"/>
    <n v="-9.8000000000000007"/>
    <m/>
    <m/>
    <m/>
    <n v="300000"/>
    <n v="30000"/>
    <m/>
    <m/>
  </r>
  <r>
    <s v="1.1-00-2509_25330022_2551910"/>
    <s v="1.1-00-2509_25330022_2551910"/>
    <s v="1.1-00-25"/>
    <x v="1"/>
    <s v="No"/>
    <s v="(GCAP) GASTO CAPITAL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3"/>
    <s v="BIENES MUEBLES, INMUEBLES E INTANGIBLES"/>
    <n v="5191"/>
    <s v="OTROS MOBILIARIOS Y EQUIPOS DE ADMINISTRACIÓN"/>
    <n v="0"/>
    <s v="SIN DESCRIPCIÓN PARA DESTINOS 00"/>
    <n v="30000"/>
    <n v="30000"/>
    <n v="0"/>
    <n v="0"/>
    <n v="0"/>
    <n v="0"/>
    <n v="0"/>
    <n v="30000"/>
    <n v="0"/>
    <n v="0"/>
    <n v="0"/>
    <n v="0"/>
    <n v="0"/>
    <m/>
    <m/>
    <m/>
    <n v="30000"/>
    <n v="30000"/>
    <m/>
    <m/>
  </r>
  <r>
    <s v="1.1-00-2514_25555039_2551910"/>
    <s v="1.1-00-2514_25555039_2551910"/>
    <s v="1.1-00-25"/>
    <x v="1"/>
    <s v="No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191"/>
    <s v="OTROS MOBILIARIOS Y EQUIPOS DE ADMINISTRACIÓN"/>
    <n v="0"/>
    <s v="SIN DESCRIPCIÓN PARA DESTINOS 00"/>
    <n v="450000"/>
    <n v="450000"/>
    <n v="420000"/>
    <n v="0"/>
    <n v="0"/>
    <n v="0"/>
    <n v="0"/>
    <n v="30000"/>
    <n v="0"/>
    <n v="0"/>
    <n v="0"/>
    <n v="0"/>
    <n v="0"/>
    <m/>
    <m/>
    <m/>
    <n v="450000"/>
    <n v="30000"/>
    <m/>
    <m/>
  </r>
  <r>
    <s v="1.1-00-2508_25621015_2535210"/>
    <s v="1.1-00-2508_25621015_25352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1"/>
    <s v="SERVICIOS GENERALES"/>
    <n v="3521"/>
    <s v="INSTALACIÓN, REPARACIÓN Y MANTENIMIENTO DE MOBILIARIO Y EQUIPO DE ADMINISTRACIÓN, EDUCACIONAL Y RECREATIVO"/>
    <n v="0"/>
    <s v="SIN DESCRIPCIÓN PARA DESTINOS 00"/>
    <n v="40000"/>
    <n v="40000"/>
    <n v="10579.2"/>
    <n v="0"/>
    <n v="0"/>
    <n v="0"/>
    <n v="0"/>
    <n v="29420.799999999999"/>
    <n v="0"/>
    <n v="0"/>
    <n v="0"/>
    <n v="0"/>
    <n v="0"/>
    <m/>
    <m/>
    <m/>
    <n v="40000"/>
    <n v="29420.799999999999"/>
    <m/>
    <m/>
  </r>
  <r>
    <s v="1.1-00-2508_25619013_2537510"/>
    <s v="1.1-00-2508_25619013_25375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1"/>
    <s v="SERVICIOS GENERALES"/>
    <n v="3751"/>
    <s v="VIÁTICOS EN EL PAÍS"/>
    <n v="0"/>
    <s v="SIN DESCRIPCIÓN PARA DESTINOS 00"/>
    <n v="35000"/>
    <n v="35000"/>
    <n v="7402"/>
    <n v="7402"/>
    <n v="402"/>
    <n v="402"/>
    <n v="402"/>
    <n v="27598"/>
    <n v="0"/>
    <n v="0"/>
    <n v="0"/>
    <n v="0"/>
    <n v="0"/>
    <m/>
    <m/>
    <m/>
    <n v="35000"/>
    <n v="27598"/>
    <m/>
    <m/>
  </r>
  <r>
    <s v="1.1-00-2512_25753037_2522114"/>
    <s v="1.1-00-2512_25753037_2522114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5"/>
    <s v="MATERIALES Y SUMINISTROS"/>
    <n v="2211"/>
    <s v="PRODUCTOS ALIMENTICIOS PARA PERSONAS"/>
    <n v="4"/>
    <s v="CAJITITLAN"/>
    <n v="600000"/>
    <n v="600000"/>
    <n v="572668.80000000005"/>
    <n v="572668.80000000005"/>
    <n v="572668.80000000005"/>
    <n v="572668.80000000005"/>
    <n v="572668.80000000005"/>
    <n v="27331.199999999953"/>
    <n v="0"/>
    <n v="0"/>
    <n v="0"/>
    <n v="0"/>
    <n v="0"/>
    <m/>
    <m/>
    <m/>
    <n v="600000"/>
    <n v="27331.199999999953"/>
    <m/>
    <m/>
  </r>
  <r>
    <s v="1.1-00-2508_25224016_2525210"/>
    <s v="1.1-00-2508_25224016_25252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521"/>
    <s v="FERTILIZANTES, PESTICIDAS Y OTROS AGROQUÍMICOS"/>
    <n v="0"/>
    <s v="SIN DESCRIPCIÓN PARA DESTINOS 00"/>
    <n v="782000"/>
    <n v="700000"/>
    <n v="754712.34"/>
    <n v="672813.34"/>
    <n v="672813.34"/>
    <n v="672813.34"/>
    <n v="672813.34"/>
    <n v="27287.660000000033"/>
    <n v="0"/>
    <n v="82000"/>
    <n v="0"/>
    <n v="0"/>
    <n v="82000"/>
    <m/>
    <m/>
    <m/>
    <n v="782000"/>
    <n v="27287.660000000033"/>
    <m/>
    <m/>
  </r>
  <r>
    <m/>
    <s v="2.6-06-2514_25555039_25515161"/>
    <s v="2.6-06-25"/>
    <x v="10"/>
    <s v="Si"/>
    <s v="(GCAP) GASTO CAPITAL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3"/>
    <s v="BIENES MUEBLES, INMUEBLES E INTANGIBLES"/>
    <n v="5151"/>
    <s v="EQUIPO DE CÓMPUTO DE TECNOLOGÍAS DE LA INFORMACIÓN"/>
    <n v="61"/>
    <s v="CREATHI"/>
    <n v="0"/>
    <n v="0"/>
    <n v="0"/>
    <n v="0"/>
    <n v="0"/>
    <n v="0"/>
    <n v="0"/>
    <n v="0"/>
    <m/>
    <n v="0"/>
    <m/>
    <n v="0"/>
    <n v="0"/>
    <m/>
    <n v="27000"/>
    <m/>
    <n v="27000"/>
    <n v="27000"/>
    <m/>
    <m/>
  </r>
  <r>
    <s v="1.1-00-2504_2555004_2521410"/>
    <s v="1.1-00-2504_2555004_25214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141"/>
    <s v="MATERIALES, ÚTILES Y EQUIPOS MENORES DE TECNOLOGÍAS DE LA INFORMACIÓN Y COMUNICACIONES"/>
    <n v="0"/>
    <s v="SIN DESCRIPCIÓN PARA DESTINOS 00"/>
    <n v="30000"/>
    <n v="10000"/>
    <n v="3571.27"/>
    <n v="3571.27"/>
    <n v="3571.27"/>
    <n v="3571.27"/>
    <n v="3571.27"/>
    <n v="26428.73"/>
    <n v="0"/>
    <n v="20000"/>
    <n v="0"/>
    <n v="0"/>
    <n v="20000"/>
    <m/>
    <m/>
    <m/>
    <n v="30000"/>
    <n v="26428.73"/>
    <m/>
    <m/>
  </r>
  <r>
    <s v="1.1-00-2505_25512007_2512312"/>
    <s v="1.1-00-2505_25512007_251231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231"/>
    <s v="RETRIBUCIONES POR SERVICIOS DE CARÁCTER SOCIAL"/>
    <n v="2"/>
    <s v="EVENTUAL"/>
    <n v="26400"/>
    <n v="26400"/>
    <n v="0"/>
    <n v="0"/>
    <n v="0"/>
    <n v="0"/>
    <n v="0"/>
    <n v="26400"/>
    <n v="0"/>
    <n v="0"/>
    <n v="0"/>
    <n v="0"/>
    <n v="0"/>
    <n v="0"/>
    <m/>
    <m/>
    <n v="26400"/>
    <n v="26400"/>
    <s v="OTROS CONCEPTOS"/>
    <s v="OTROS CONCEPTOS"/>
  </r>
  <r>
    <m/>
    <s v="2.6-05-2506_25514009_25336159"/>
    <s v="2.6-05-25"/>
    <x v="9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5"/>
    <s v="MATERIALES Y SUMINISTROS"/>
    <n v="3361"/>
    <s v="SERVICIOS DE APOYO ADMINISTRATIVO, FOTOCOPIADO E IMPRESIÓN"/>
    <n v="59"/>
    <s v="ESTRATEGIA ALE 2025"/>
    <n v="0"/>
    <n v="0"/>
    <n v="0"/>
    <n v="0"/>
    <n v="0"/>
    <n v="0"/>
    <n v="0"/>
    <n v="0"/>
    <m/>
    <n v="0"/>
    <m/>
    <n v="0"/>
    <n v="0"/>
    <m/>
    <n v="25000"/>
    <m/>
    <n v="25000"/>
    <n v="25000"/>
    <m/>
    <m/>
  </r>
  <r>
    <s v="1.1-00-2506_25514009_2537110"/>
    <s v="1.1-00-2506_25514009_2537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1"/>
    <s v="SERVICIOS GENERALES"/>
    <n v="3711"/>
    <s v="PASAJES AÉREOS"/>
    <n v="0"/>
    <s v="SIN DESCRIPCIÓN PARA DESTINOS 00"/>
    <n v="25000"/>
    <n v="25000"/>
    <n v="0"/>
    <n v="0"/>
    <n v="0"/>
    <n v="0"/>
    <n v="0"/>
    <n v="25000"/>
    <n v="0"/>
    <n v="0"/>
    <n v="0"/>
    <n v="0"/>
    <n v="0"/>
    <m/>
    <m/>
    <m/>
    <n v="25000"/>
    <n v="25000"/>
    <m/>
    <m/>
  </r>
  <r>
    <s v="1.1-00-2508_25619013_2539410"/>
    <s v="1.1-00-2508_25619013_25394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1"/>
    <s v="SERVICIOS GENERALES"/>
    <n v="3941"/>
    <s v="SENTENCIAS Y RESOLUCIONES POR AUTORIDAD COMPETENTE"/>
    <n v="0"/>
    <s v="SIN DESCRIPCIÓN PARA DESTINOS 00"/>
    <n v="88000"/>
    <n v="50000"/>
    <n v="64240"/>
    <n v="64240"/>
    <n v="0"/>
    <n v="0"/>
    <n v="0"/>
    <n v="23760"/>
    <n v="0"/>
    <n v="38000"/>
    <n v="0"/>
    <n v="0"/>
    <n v="38000"/>
    <m/>
    <m/>
    <m/>
    <n v="88000"/>
    <n v="23760"/>
    <m/>
    <m/>
  </r>
  <r>
    <s v="1.1-00-2506_25513008_2536610"/>
    <s v="1.1-00-2506_25513008_2536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3"/>
    <s v="COMUNICACIÓN ESTRATÉGICA DEL GOBIERNO"/>
    <s v="008_25"/>
    <s v="COORDINACION GENERAL DE COMUNICACIÓN EST"/>
    <x v="1"/>
    <s v="SERVICIOS GENERALES"/>
    <n v="3661"/>
    <s v="SERVICIO DE CREACIÓN Y DIFUSIÓN DE CONTENIDO EXCLUSIVAMENTE A  TRAVÉS DE INTERNET"/>
    <n v="0"/>
    <s v="SIN DESCRIPCIÓN PARA DESTINOS 00"/>
    <n v="6223395"/>
    <n v="6200000"/>
    <n v="6200000.0099999998"/>
    <n v="6200000.0099999998"/>
    <n v="2866666.68"/>
    <n v="2866666.68"/>
    <n v="2866666.68"/>
    <n v="23394.990000000224"/>
    <n v="0"/>
    <n v="400000"/>
    <n v="0"/>
    <n v="376605"/>
    <n v="23395"/>
    <m/>
    <m/>
    <m/>
    <n v="6223395"/>
    <n v="23394.990000000224"/>
    <m/>
    <m/>
  </r>
  <r>
    <s v="1.1-00-2504_2555004_2522110"/>
    <s v="1.1-00-2504_2555004_25221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211"/>
    <s v="PRODUCTOS ALIMENTICIOS PARA PERSONAS"/>
    <n v="0"/>
    <s v="SIN DESCRIPCIÓN PARA DESTINOS 00"/>
    <n v="40000"/>
    <n v="40000"/>
    <n v="16736.25"/>
    <n v="16736.25"/>
    <n v="16736.25"/>
    <n v="16736.25"/>
    <n v="16736.25"/>
    <n v="23263.75"/>
    <n v="0"/>
    <n v="0"/>
    <n v="0"/>
    <n v="0"/>
    <n v="0"/>
    <m/>
    <m/>
    <m/>
    <n v="40000"/>
    <n v="23263.75"/>
    <m/>
    <m/>
  </r>
  <r>
    <s v="1.1-00-2510_25036028_2524410"/>
    <s v="1.1-00-2510_25036028_25244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441"/>
    <s v="MADERA Y PRODUCTOS DE MADERA"/>
    <n v="0"/>
    <s v="SIN DESCRIPCIÓN PARA DESTINOS 00"/>
    <n v="23000"/>
    <n v="23000"/>
    <n v="0"/>
    <n v="0"/>
    <n v="0"/>
    <n v="0"/>
    <n v="0"/>
    <n v="23000"/>
    <n v="0"/>
    <n v="0"/>
    <n v="0"/>
    <n v="0"/>
    <n v="0"/>
    <m/>
    <m/>
    <m/>
    <n v="23000"/>
    <n v="23000"/>
    <m/>
    <m/>
  </r>
  <r>
    <s v="1.1-00-2505_2559007_2522110"/>
    <s v="1.1-00-2505_2559007_2522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211"/>
    <s v="PRODUCTOS ALIMENTICIOS PARA PERSONAS"/>
    <n v="0"/>
    <s v="SIN DESCRIPCIÓN PARA DESTINOS 00"/>
    <n v="542448"/>
    <n v="0"/>
    <n v="519603.29"/>
    <n v="519603.29"/>
    <n v="131665.79"/>
    <n v="96094.36"/>
    <n v="96094.36"/>
    <n v="22844.710000000021"/>
    <n v="0"/>
    <n v="542448"/>
    <n v="0"/>
    <n v="0"/>
    <n v="542448"/>
    <m/>
    <m/>
    <m/>
    <n v="542448"/>
    <n v="22844.710000000021"/>
    <m/>
    <m/>
  </r>
  <r>
    <s v="1.1-00-2505_2559007_2524510"/>
    <s v="1.1-00-2505_2559007_25245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451"/>
    <s v="VIDRIO Y PRODUCTOS DE VIDRIO"/>
    <n v="0"/>
    <s v="SIN DESCRIPCIÓN PARA DESTINOS 00"/>
    <n v="24980"/>
    <n v="100000"/>
    <n v="2146"/>
    <n v="2146"/>
    <n v="2146"/>
    <n v="2146"/>
    <n v="2146"/>
    <n v="22834"/>
    <n v="0"/>
    <n v="22000"/>
    <n v="0"/>
    <n v="97020"/>
    <n v="-75020"/>
    <m/>
    <m/>
    <m/>
    <n v="24980"/>
    <n v="22834"/>
    <m/>
    <m/>
  </r>
  <r>
    <s v="1.1-00-2504_2555004_2537110"/>
    <s v="1.1-00-2504_2555004_25371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711"/>
    <s v="PASAJES AÉREOS"/>
    <n v="0"/>
    <s v="SIN DESCRIPCIÓN PARA DESTINOS 00"/>
    <n v="25000"/>
    <n v="25000"/>
    <n v="2961"/>
    <n v="2961"/>
    <n v="2961"/>
    <n v="2961"/>
    <n v="2961"/>
    <n v="22039"/>
    <n v="0"/>
    <n v="0"/>
    <n v="0"/>
    <n v="0"/>
    <n v="0"/>
    <m/>
    <m/>
    <m/>
    <n v="25000"/>
    <n v="22039"/>
    <m/>
    <m/>
  </r>
  <r>
    <s v="1.1-00-2504_2555004_2527210"/>
    <s v="1.1-00-2504_2555004_25272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721"/>
    <s v="PRENDAS DE SEGURIDAD Y PROTECCIÓN PERSONAL"/>
    <n v="0"/>
    <s v="SIN DESCRIPCIÓN PARA DESTINOS 00"/>
    <n v="35000"/>
    <n v="30000"/>
    <n v="14880"/>
    <n v="14880"/>
    <n v="14880"/>
    <n v="14880"/>
    <n v="14880"/>
    <n v="20120"/>
    <n v="0"/>
    <n v="5000"/>
    <n v="0"/>
    <n v="0"/>
    <n v="5000"/>
    <m/>
    <m/>
    <m/>
    <n v="35000"/>
    <n v="20120"/>
    <m/>
    <m/>
  </r>
  <r>
    <s v="1.1-00-2505_2559007_2525610"/>
    <s v="1.1-00-2505_2559007_2525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561"/>
    <s v="FIBRAS SINTÉTICAS, HULES PLÁSTICOS Y DERIVADOS"/>
    <n v="0"/>
    <s v="SIN DESCRIPCIÓN PARA DESTINOS 00"/>
    <n v="20810"/>
    <n v="4000"/>
    <n v="769.66"/>
    <n v="0"/>
    <n v="0"/>
    <n v="0"/>
    <n v="0"/>
    <n v="20040.34"/>
    <n v="0"/>
    <n v="16810"/>
    <n v="0"/>
    <n v="0"/>
    <n v="16810"/>
    <m/>
    <m/>
    <m/>
    <n v="20810"/>
    <n v="20040.34"/>
    <m/>
    <m/>
  </r>
  <r>
    <s v="1.1-00-2502_2553002_2521110"/>
    <s v="1.1-00-2502_2553002_2521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5"/>
    <s v="MATERIALES Y SUMINISTROS"/>
    <n v="2111"/>
    <s v="MATERIALES, ÚTILES Y EQUIPOS MENORES DE OFICINA"/>
    <n v="0"/>
    <s v="SIN DESCRIPCIÓN PARA DESTINOS 00"/>
    <n v="20000"/>
    <n v="0"/>
    <n v="0"/>
    <n v="0"/>
    <n v="0"/>
    <n v="0"/>
    <n v="0"/>
    <n v="20000"/>
    <n v="0"/>
    <n v="20000"/>
    <n v="0"/>
    <n v="0"/>
    <n v="20000"/>
    <m/>
    <m/>
    <m/>
    <n v="20000"/>
    <n v="20000"/>
    <m/>
    <m/>
  </r>
  <r>
    <s v="1.1-00-2502_2553002_2521410"/>
    <s v="1.1-00-2502_2553002_2521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5"/>
    <s v="MATERIALES Y SUMINISTROS"/>
    <n v="2141"/>
    <s v="MATERIALES, ÚTILES Y EQUIPOS MENORES DE TECNOLOGÍAS DE LA INFORMACIÓN Y COMUNICACIONES"/>
    <n v="0"/>
    <s v="SIN DESCRIPCIÓN PARA DESTINOS 00"/>
    <n v="20000"/>
    <n v="0"/>
    <n v="0"/>
    <n v="0"/>
    <n v="0"/>
    <n v="0"/>
    <n v="0"/>
    <n v="20000"/>
    <n v="0"/>
    <n v="20000"/>
    <n v="0"/>
    <n v="0"/>
    <n v="20000"/>
    <m/>
    <m/>
    <m/>
    <n v="20000"/>
    <n v="20000"/>
    <m/>
    <m/>
  </r>
  <r>
    <s v="1.1-00-2502_2553002_2522110"/>
    <s v="1.1-00-2502_2553002_2522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5"/>
    <s v="MATERIALES Y SUMINISTROS"/>
    <n v="2211"/>
    <s v="PRODUCTOS ALIMENTICIOS PARA PERSONAS"/>
    <n v="0"/>
    <s v="SIN DESCRIPCIÓN PARA DESTINOS 00"/>
    <n v="20000"/>
    <n v="0"/>
    <n v="0"/>
    <n v="0"/>
    <n v="0"/>
    <n v="0"/>
    <n v="0"/>
    <n v="20000"/>
    <n v="0"/>
    <n v="20000"/>
    <n v="0"/>
    <n v="0"/>
    <n v="20000"/>
    <m/>
    <m/>
    <m/>
    <n v="20000"/>
    <n v="20000"/>
    <m/>
    <m/>
  </r>
  <r>
    <s v="1.1-00-2504_2555004_2529310"/>
    <s v="1.1-00-2504_2555004_25293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931"/>
    <s v="REFACCIONES Y ACCESORIOS MENORES DE MOBILIARIO Y EQUIPO DE ADMINISTRACIÓN EDUCACIONAL Y RECREATIVO"/>
    <n v="0"/>
    <s v="SIN DESCRIPCIÓN PARA DESTINOS 00"/>
    <n v="20000"/>
    <n v="20000"/>
    <n v="0"/>
    <n v="0"/>
    <n v="0"/>
    <n v="0"/>
    <n v="0"/>
    <n v="20000"/>
    <n v="0"/>
    <n v="0"/>
    <n v="0"/>
    <n v="0"/>
    <n v="0"/>
    <m/>
    <m/>
    <m/>
    <n v="20000"/>
    <n v="20000"/>
    <m/>
    <m/>
  </r>
  <r>
    <s v="1.1-00-2512_25751035_2552110"/>
    <s v="1.1-00-2512_25751035_2552110"/>
    <s v="1.1-00-25"/>
    <x v="1"/>
    <s v="No"/>
    <s v="(GCAP) GASTO CAPITAL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3"/>
    <s v="BIENES MUEBLES, INMUEBLES E INTANGIBLES"/>
    <n v="5211"/>
    <s v="EQUIPOS Y APARATOS AUDIOVISUALES"/>
    <n v="0"/>
    <s v="SIN DESCRIPCIÓN PARA DESTINOS 00"/>
    <n v="250000"/>
    <n v="0"/>
    <n v="230000"/>
    <n v="230000"/>
    <n v="0"/>
    <n v="0"/>
    <n v="0"/>
    <n v="20000"/>
    <n v="0"/>
    <n v="250000"/>
    <n v="0"/>
    <n v="0"/>
    <n v="250000"/>
    <m/>
    <m/>
    <m/>
    <n v="250000"/>
    <n v="20000"/>
    <m/>
    <m/>
  </r>
  <r>
    <s v="1.1-00-2504_2555004_2537510"/>
    <s v="1.1-00-2504_2555004_25375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751"/>
    <s v="VIÁTICOS EN EL PAÍS"/>
    <n v="0"/>
    <s v="SIN DESCRIPCIÓN PARA DESTINOS 00"/>
    <n v="20000"/>
    <n v="20000"/>
    <n v="109"/>
    <n v="109"/>
    <n v="109"/>
    <n v="109"/>
    <n v="109"/>
    <n v="19891"/>
    <n v="0"/>
    <n v="0"/>
    <n v="0"/>
    <n v="0"/>
    <n v="0"/>
    <m/>
    <m/>
    <m/>
    <n v="20000"/>
    <n v="19891"/>
    <m/>
    <m/>
  </r>
  <r>
    <s v="1.1-00-2509_25225017_2521610"/>
    <s v="1.1-00-2509_25225017_2521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5"/>
    <s v="SERVICIO DE MANTENIMIENTO EN LOS ESPACIOS PÚBLICOS"/>
    <s v="017_25"/>
    <s v="DIRECCIÓN ADMINISTRATIVA"/>
    <x v="5"/>
    <s v="MATERIALES Y SUMINISTROS"/>
    <n v="2161"/>
    <s v="MATERIAL DE LIMPIEZA"/>
    <n v="0"/>
    <s v="SIN DESCRIPCIÓN PARA DESTINOS 00"/>
    <n v="1112000"/>
    <n v="1000000"/>
    <n v="1092359.53"/>
    <n v="1092359.53"/>
    <n v="1092359.53"/>
    <n v="0"/>
    <n v="0"/>
    <n v="19640.469999999972"/>
    <n v="0"/>
    <n v="112000"/>
    <n v="0"/>
    <n v="0"/>
    <n v="112000"/>
    <m/>
    <m/>
    <m/>
    <n v="1112000"/>
    <n v="19640.469999999972"/>
    <m/>
    <m/>
  </r>
  <r>
    <s v="1.1-00-2510_25036028_2556110"/>
    <s v="1.1-00-2510_25036028_2556110"/>
    <s v="1.1-00-25"/>
    <x v="1"/>
    <s v="No"/>
    <s v="(GCAP) GASTO CAPITAL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3"/>
    <s v="BIENES MUEBLES, INMUEBLES E INTANGIBLES"/>
    <n v="5611"/>
    <s v="MAQUINARIA Y EQUIPO AGROPECUARIO"/>
    <n v="0"/>
    <s v="SIN DESCRIPCIÓN PARA DESTINOS 00"/>
    <n v="19000"/>
    <n v="0"/>
    <n v="0"/>
    <n v="0"/>
    <n v="0"/>
    <n v="0"/>
    <n v="0"/>
    <n v="19000"/>
    <n v="0"/>
    <n v="19000"/>
    <n v="0"/>
    <n v="0"/>
    <n v="19000"/>
    <m/>
    <m/>
    <m/>
    <n v="19000"/>
    <n v="19000"/>
    <m/>
    <m/>
  </r>
  <r>
    <s v="1.1-00-2512_25753037_25382115"/>
    <s v="1.1-00-2512_25753037_25382115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15"/>
    <s v="CABALGATA"/>
    <n v="500000"/>
    <n v="750000"/>
    <n v="481400"/>
    <n v="481400"/>
    <n v="481400"/>
    <n v="481400"/>
    <n v="481400"/>
    <n v="18600"/>
    <n v="0"/>
    <n v="0"/>
    <n v="0"/>
    <n v="250000"/>
    <n v="-250000"/>
    <m/>
    <m/>
    <m/>
    <n v="500000"/>
    <n v="18600"/>
    <m/>
    <m/>
  </r>
  <r>
    <s v="1.1-00-2504_2555004_2529410"/>
    <s v="1.1-00-2504_2555004_25294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941"/>
    <s v="REFACCIONES Y ACCESORIOS MENORES DE EQUIPO DE CÓMPUTO Y TECNOLOGÍAS DE LA INFORMACIÓN"/>
    <n v="0"/>
    <s v="SIN DESCRIPCIÓN PARA DESTINOS 00"/>
    <n v="27000"/>
    <n v="1000"/>
    <n v="8762.26"/>
    <n v="8762.26"/>
    <n v="8762.26"/>
    <n v="8762.26"/>
    <n v="8762.26"/>
    <n v="18237.739999999998"/>
    <n v="0"/>
    <n v="26000"/>
    <n v="0"/>
    <n v="0"/>
    <n v="26000"/>
    <m/>
    <m/>
    <m/>
    <n v="27000"/>
    <n v="18237.739999999998"/>
    <m/>
    <m/>
  </r>
  <r>
    <m/>
    <s v="2.6-06-2510_25065048_25519161"/>
    <s v="2.6-06-25"/>
    <x v="10"/>
    <s v="Si"/>
    <s v="(GCAP) GASTO CAPITAL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65"/>
    <s v="DESPACHO DE LA COORDINACIÓN GENERAL DE CERCANÍA Y CORRESPONSABILIDAD SOCIAL"/>
    <s v="048_25"/>
    <s v="DESPACHO DE LA COORDINACIÓN GENERAL DE CERCANÍA Y CORRESPONSABILIDAD SOCIAL"/>
    <x v="3"/>
    <s v="BIENES MUEBLES, INMUEBLES E INTANGIBLES"/>
    <n v="5191"/>
    <s v="OTROS MOBILIARIOS Y EQUIPOS DE ADMINISTRACIÓN"/>
    <n v="61"/>
    <s v="CREATHI"/>
    <n v="0"/>
    <n v="0"/>
    <n v="0"/>
    <n v="0"/>
    <n v="0"/>
    <n v="0"/>
    <n v="0"/>
    <n v="0"/>
    <m/>
    <n v="0"/>
    <m/>
    <n v="0"/>
    <n v="0"/>
    <m/>
    <n v="18000"/>
    <m/>
    <n v="18000"/>
    <n v="18000"/>
    <m/>
    <m/>
  </r>
  <r>
    <s v="1.1-00-2504_2555004_2551910"/>
    <s v="1.1-00-2504_2555004_2551910"/>
    <s v="1.1-00-25"/>
    <x v="1"/>
    <s v="No"/>
    <s v="(GCAP) GASTO CAPITAL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3"/>
    <s v="BIENES MUEBLES, INMUEBLES E INTANGIBLES"/>
    <n v="5191"/>
    <s v="OTROS MOBILIARIOS Y EQUIPOS DE ADMINISTRACIÓN"/>
    <n v="0"/>
    <s v="SIN DESCRIPCIÓN PARA DESTINOS 00"/>
    <n v="418000"/>
    <n v="0"/>
    <n v="400303.01"/>
    <n v="400303.01"/>
    <n v="42976.61"/>
    <n v="42976.61"/>
    <n v="42976.61"/>
    <n v="17696.989999999991"/>
    <n v="0"/>
    <n v="418000"/>
    <n v="0"/>
    <n v="0"/>
    <n v="418000"/>
    <m/>
    <m/>
    <m/>
    <n v="418000"/>
    <n v="17696.989999999991"/>
    <m/>
    <m/>
  </r>
  <r>
    <m/>
    <s v="2.6-05-2505_25610007_25296159"/>
    <s v="2.6-05-25"/>
    <x v="9"/>
    <s v="Si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5"/>
    <s v="MATERIALES Y SUMINISTROS"/>
    <n v="2961"/>
    <s v="REFACCIONES Y ACCESORIOS MENORES DE EQUIPO DE TRANSPORTE"/>
    <n v="59"/>
    <s v="ESTRATEGIA ALE 2025"/>
    <n v="0"/>
    <n v="0"/>
    <n v="0"/>
    <n v="0"/>
    <n v="0"/>
    <n v="0"/>
    <n v="0"/>
    <n v="0"/>
    <m/>
    <n v="0"/>
    <m/>
    <n v="0"/>
    <n v="0"/>
    <m/>
    <n v="17500"/>
    <m/>
    <n v="17500"/>
    <n v="17500"/>
    <m/>
    <m/>
  </r>
  <r>
    <m/>
    <s v="2.6-06-2505_2559007_25511161"/>
    <s v="2.6-06-25"/>
    <x v="10"/>
    <s v="Si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3"/>
    <s v="BIENES MUEBLES, INMUEBLES E INTANGIBLES"/>
    <n v="5111"/>
    <s v="MUEBLES DE OFICINA Y ESTANTERÍA"/>
    <n v="61"/>
    <s v="CREATHI"/>
    <n v="0"/>
    <n v="0"/>
    <n v="0"/>
    <n v="0"/>
    <n v="0"/>
    <n v="0"/>
    <n v="0"/>
    <n v="0"/>
    <m/>
    <n v="0"/>
    <m/>
    <n v="0"/>
    <n v="0"/>
    <m/>
    <n v="17500"/>
    <m/>
    <n v="17500"/>
    <n v="17500"/>
    <m/>
    <m/>
  </r>
  <r>
    <s v="1.1-00-2503_2554003_2522110"/>
    <s v="1.1-00-2503_2554003_2522110"/>
    <s v="1.1-00-25"/>
    <x v="1"/>
    <s v="No"/>
    <s v="(GCORR) GASTO CORRIENTE"/>
    <n v="1"/>
    <s v="GOBIERNO"/>
    <n v="1.3"/>
    <s v="COORDINACIÓN DE LA POLÍTICA DE GOBIERNO"/>
    <s v="1.3.5"/>
    <s v="ASUNTOS JURÍDICOS"/>
    <s v="E"/>
    <s v="Actividades del sector público, que realiza en for"/>
    <s v="03_25"/>
    <s v="SINDICATURA MUNICIPAL"/>
    <n v="5"/>
    <s v="GOBIERNO INTELIGENTE"/>
    <n v="4"/>
    <s v="DEFENSORÍA LEGAL"/>
    <s v="003_25"/>
    <s v="DESPACHO DE LA SINDICATURA"/>
    <x v="5"/>
    <s v="MATERIALES Y SUMINISTROS"/>
    <n v="2211"/>
    <s v="PRODUCTOS ALIMENTICIOS PARA PERSONAS"/>
    <n v="0"/>
    <s v="SIN DESCRIPCIÓN PARA DESTINOS 00"/>
    <n v="20000"/>
    <n v="0"/>
    <n v="2697.01"/>
    <n v="2697.01"/>
    <n v="2697.01"/>
    <n v="2697.01"/>
    <n v="2697.01"/>
    <n v="17302.989999999998"/>
    <n v="0"/>
    <n v="20000"/>
    <n v="0"/>
    <n v="0"/>
    <n v="20000"/>
    <m/>
    <m/>
    <m/>
    <n v="20000"/>
    <n v="17302.989999999998"/>
    <m/>
    <m/>
  </r>
  <r>
    <s v="1.1-00-2510_25041031_2551110"/>
    <s v="1.1-00-2510_25041031_2551110"/>
    <s v="1.1-00-25"/>
    <x v="1"/>
    <s v="No"/>
    <s v="(GCAP) GASTO CAPITAL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3"/>
    <s v="BIENES MUEBLES, INMUEBLES E INTANGIBLES"/>
    <n v="5111"/>
    <s v="MUEBLES DE OFICINA Y ESTANTERÍA"/>
    <n v="0"/>
    <s v="SIN DESCRIPCIÓN PARA DESTINOS 00"/>
    <n v="17000"/>
    <n v="0"/>
    <n v="0"/>
    <n v="0"/>
    <n v="0"/>
    <n v="0"/>
    <n v="0"/>
    <n v="17000"/>
    <n v="17000"/>
    <n v="0"/>
    <n v="0"/>
    <n v="0"/>
    <n v="17000"/>
    <m/>
    <m/>
    <m/>
    <n v="17000"/>
    <n v="17000"/>
    <m/>
    <m/>
  </r>
  <r>
    <s v="1.1-00-2508_25622015_2556910"/>
    <s v="1.1-00-2508_25622015_2556910"/>
    <s v="1.1-00-25"/>
    <x v="1"/>
    <s v="No"/>
    <s v="(GCAP) GASTO CAPITAL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2"/>
    <s v="EQUIPOS DE PROTECCIÓN  Y HERRAMIENTA MANUAL"/>
    <s v="015_25"/>
    <s v="DIRECCIÓN DE PROTECCIÓN CIVIL Y BOMBEROS"/>
    <x v="3"/>
    <s v="BIENES MUEBLES, INMUEBLES E INTANGIBLES"/>
    <n v="5691"/>
    <s v="OTROS EQUIPOS"/>
    <n v="0"/>
    <s v="SIN DESCRIPCIÓN PARA DESTINOS 00"/>
    <n v="2000000"/>
    <n v="2000000"/>
    <n v="1983720"/>
    <n v="1983720"/>
    <n v="0"/>
    <n v="0"/>
    <n v="0"/>
    <n v="16280"/>
    <n v="0"/>
    <n v="0"/>
    <n v="0"/>
    <n v="0"/>
    <n v="0"/>
    <m/>
    <m/>
    <m/>
    <n v="2000000"/>
    <n v="16280"/>
    <m/>
    <m/>
  </r>
  <r>
    <s v="1.1-00-2505_2559007_2532610"/>
    <s v="1.1-00-2505_2559007_2532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261"/>
    <s v="ARRENDAMIENTO DE MAQUINARIA, OTROS EQUIPOS Y HERRAMIENTAS"/>
    <n v="0"/>
    <s v="SIN DESCRIPCIÓN PARA DESTINOS 00"/>
    <n v="79100000"/>
    <n v="0"/>
    <n v="79083735.439999998"/>
    <n v="79083735.439999998"/>
    <n v="20590775.82"/>
    <n v="20590775.82"/>
    <n v="20590775.82"/>
    <n v="16264.560000002384"/>
    <n v="15000000"/>
    <n v="64100000"/>
    <n v="0"/>
    <n v="0"/>
    <n v="79100000"/>
    <m/>
    <m/>
    <m/>
    <n v="79100000"/>
    <n v="16264.560000002384"/>
    <m/>
    <m/>
  </r>
  <r>
    <s v="1.1-00-2505_2559007_2534410"/>
    <s v="1.1-00-2505_2559007_2534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441"/>
    <s v="SEGUROS DE RESPONSABILIDAD PATRIMONIAL Y FIANZAS"/>
    <n v="0"/>
    <s v="SIN DESCRIPCIÓN PARA DESTINOS 00"/>
    <n v="340718.88"/>
    <n v="150000"/>
    <n v="325135.94"/>
    <n v="290718.88"/>
    <n v="128699.48"/>
    <n v="128699.48"/>
    <n v="128699.48"/>
    <n v="15582.940000000002"/>
    <n v="0"/>
    <n v="190718.88"/>
    <n v="0"/>
    <n v="0"/>
    <n v="190718.88"/>
    <m/>
    <m/>
    <m/>
    <n v="340718.88"/>
    <n v="15582.940000000002"/>
    <m/>
    <m/>
  </r>
  <r>
    <s v="1.1-00-2506_25513008_2533910"/>
    <s v="1.1-00-2506_25513008_2533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3"/>
    <s v="COMUNICACIÓN ESTRATÉGICA DEL GOBIERNO"/>
    <s v="008_25"/>
    <s v="COORDINACION GENERAL DE COMUNICACIÓN EST"/>
    <x v="1"/>
    <s v="SERVICIOS GENERALES"/>
    <n v="3391"/>
    <s v="SERVICIOS PROFESIONALES, CIENTÍFICOS Y TÉCNICOS INTEGRALES"/>
    <n v="0"/>
    <s v="SIN DESCRIPCIÓN PARA DESTINOS 00"/>
    <n v="826605"/>
    <n v="450000"/>
    <n v="811099.99"/>
    <n v="811099.99"/>
    <n v="601509.11"/>
    <n v="601509.11"/>
    <n v="601509.11"/>
    <n v="15505.010000000009"/>
    <n v="0"/>
    <n v="376605"/>
    <n v="0"/>
    <n v="0"/>
    <n v="376605"/>
    <m/>
    <m/>
    <m/>
    <n v="826605"/>
    <n v="15505.010000000009"/>
    <m/>
    <m/>
  </r>
  <r>
    <s v="1.1-00-2508_25621015_2522110"/>
    <s v="1.1-00-2508_25621015_25221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5"/>
    <s v="MATERIALES Y SUMINISTROS"/>
    <n v="2211"/>
    <s v="PRODUCTOS ALIMENTICIOS PARA PERSONAS"/>
    <n v="0"/>
    <s v="SIN DESCRIPCIÓN PARA DESTINOS 00"/>
    <n v="390000"/>
    <n v="390000"/>
    <n v="374708.6"/>
    <n v="89882.2"/>
    <n v="89882.2"/>
    <n v="6362.2"/>
    <n v="6362.2"/>
    <n v="15291.400000000023"/>
    <n v="0"/>
    <n v="0"/>
    <n v="0"/>
    <n v="0"/>
    <n v="0"/>
    <m/>
    <m/>
    <m/>
    <n v="390000"/>
    <n v="15291.400000000023"/>
    <m/>
    <m/>
  </r>
  <r>
    <s v="1.1-00-2508_25618013_2537210"/>
    <s v="1.1-00-2508_25618013_25372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8"/>
    <s v="CAPACITACIÓN"/>
    <s v="013_25"/>
    <s v="COMISARIA DE LA POLICIA PREVENTIVA MUNIC"/>
    <x v="1"/>
    <s v="SERVICIOS GENERALES"/>
    <n v="3721"/>
    <s v="PASAJES TERRESTRES"/>
    <n v="0"/>
    <s v="SIN DESCRIPCIÓN PARA DESTINOS 00"/>
    <n v="15000"/>
    <n v="15000"/>
    <n v="0"/>
    <n v="0"/>
    <n v="0"/>
    <n v="0"/>
    <n v="0"/>
    <n v="15000"/>
    <n v="0"/>
    <n v="0"/>
    <n v="0"/>
    <n v="0"/>
    <n v="0"/>
    <m/>
    <m/>
    <m/>
    <n v="15000"/>
    <n v="15000"/>
    <m/>
    <m/>
  </r>
  <r>
    <m/>
    <s v="2.6-06-2510_25065048_25217161"/>
    <s v="2.6-06-25"/>
    <x v="10"/>
    <s v="Si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65"/>
    <s v="DESPACHO DE LA COORDINACIÓN GENERAL DE CERCANÍA Y CORRESPONSABILIDAD SOCIAL"/>
    <s v="048_25"/>
    <s v="DESPACHO DE LA COORDINACIÓN GENERAL DE CERCANÍA Y CORRESPONSABILIDAD SOCIAL"/>
    <x v="5"/>
    <s v="MATERIALES Y SUMINISTROS"/>
    <n v="2171"/>
    <s v="MATERIALES Y ÚTILES DE ENSEÑANZA"/>
    <n v="61"/>
    <s v="CREATHI"/>
    <n v="0"/>
    <n v="0"/>
    <n v="0"/>
    <n v="0"/>
    <n v="0"/>
    <n v="0"/>
    <n v="0"/>
    <n v="0"/>
    <m/>
    <n v="0"/>
    <m/>
    <n v="0"/>
    <n v="0"/>
    <m/>
    <n v="14000"/>
    <m/>
    <n v="14000"/>
    <n v="14000"/>
    <m/>
    <m/>
  </r>
  <r>
    <s v="1.1-00-2510_25041031_2521110"/>
    <s v="1.1-00-2510_25041031_25211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5"/>
    <s v="MATERIALES Y SUMINISTROS"/>
    <n v="2111"/>
    <s v="MATERIALES, ÚTILES Y EQUIPOS MENORES DE OFICINA"/>
    <n v="0"/>
    <s v="SIN DESCRIPCIÓN PARA DESTINOS 00"/>
    <n v="14000"/>
    <n v="0"/>
    <n v="0"/>
    <n v="0"/>
    <n v="0"/>
    <n v="0"/>
    <n v="0"/>
    <n v="14000"/>
    <n v="14000"/>
    <n v="0"/>
    <n v="0"/>
    <n v="0"/>
    <n v="14000"/>
    <m/>
    <m/>
    <m/>
    <n v="14000"/>
    <n v="14000"/>
    <m/>
    <m/>
  </r>
  <r>
    <s v="1.1-00-2510_25041031_2551510"/>
    <s v="1.1-00-2510_25041031_25515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3"/>
    <s v="BIENES MUEBLES, INMUEBLES E INTANGIBLES"/>
    <n v="5151"/>
    <s v="EQUIPO DE CÓMPUTO DE TECNOLOGÍAS DE LA INFORMACIÓN"/>
    <n v="0"/>
    <s v="SIN DESCRIPCIÓN PARA DESTINOS 00"/>
    <n v="14000"/>
    <n v="0"/>
    <n v="0"/>
    <n v="0"/>
    <n v="0"/>
    <n v="0"/>
    <n v="0"/>
    <n v="14000"/>
    <n v="14000"/>
    <n v="0"/>
    <n v="0"/>
    <n v="0"/>
    <n v="14000"/>
    <m/>
    <m/>
    <m/>
    <n v="14000"/>
    <n v="14000"/>
    <m/>
    <m/>
  </r>
  <r>
    <s v="1.1-00-2514_25555039_2531610"/>
    <s v="1.1-00-2514_25555039_25316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1"/>
    <s v="SERVICIOS GENERALES"/>
    <n v="3161"/>
    <s v="SERVICIOS DE TELECOMUNICACIONES Y SATÉLITES"/>
    <n v="0"/>
    <s v="SIN DESCRIPCIÓN PARA DESTINOS 00"/>
    <n v="13200"/>
    <n v="13200"/>
    <n v="0"/>
    <n v="0"/>
    <n v="0"/>
    <n v="0"/>
    <n v="0"/>
    <n v="13200"/>
    <n v="0"/>
    <n v="0"/>
    <n v="0"/>
    <n v="0"/>
    <n v="0"/>
    <m/>
    <m/>
    <m/>
    <n v="13200"/>
    <n v="13200"/>
    <m/>
    <m/>
  </r>
  <r>
    <s v="1.1-00-2510_25041031_2551910"/>
    <s v="1.1-00-2510_25041031_2551910"/>
    <s v="1.1-00-25"/>
    <x v="1"/>
    <s v="No"/>
    <s v="(GCAP) GASTO CAPITAL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3"/>
    <s v="BIENES MUEBLES, INMUEBLES E INTANGIBLES"/>
    <n v="5191"/>
    <s v="OTROS MOBILIARIOS Y EQUIPOS DE ADMINISTRACIÓN"/>
    <n v="0"/>
    <s v="SIN DESCRIPCIÓN PARA DESTINOS 00"/>
    <n v="13000"/>
    <n v="0"/>
    <n v="0"/>
    <n v="0"/>
    <n v="0"/>
    <n v="0"/>
    <n v="0"/>
    <n v="13000"/>
    <n v="13000"/>
    <n v="0"/>
    <n v="0"/>
    <n v="0"/>
    <n v="13000"/>
    <m/>
    <m/>
    <m/>
    <n v="13000"/>
    <n v="13000"/>
    <m/>
    <m/>
  </r>
  <r>
    <s v="1.1-00-2503_2554003_2521110"/>
    <s v="1.1-00-2503_2554003_2521110"/>
    <s v="1.1-00-25"/>
    <x v="1"/>
    <s v="No"/>
    <s v="(GCORR) GASTO CORRIENTE"/>
    <n v="1"/>
    <s v="GOBIERNO"/>
    <n v="1.3"/>
    <s v="COORDINACIÓN DE LA POLÍTICA DE GOBIERNO"/>
    <s v="1.3.5"/>
    <s v="ASUNTOS JURÍDICOS"/>
    <s v="E"/>
    <s v="Actividades del sector público, que realiza en for"/>
    <s v="03_25"/>
    <s v="SINDICATURA MUNICIPAL"/>
    <n v="5"/>
    <s v="GOBIERNO INTELIGENTE"/>
    <n v="4"/>
    <s v="DEFENSORÍA LEGAL"/>
    <s v="003_25"/>
    <s v="DESPACHO DE LA SINDICATURA"/>
    <x v="5"/>
    <s v="MATERIALES Y SUMINISTROS"/>
    <n v="2111"/>
    <s v="MATERIALES, ÚTILES Y EQUIPOS MENORES DE OFICINA"/>
    <n v="0"/>
    <s v="SIN DESCRIPCIÓN PARA DESTINOS 00"/>
    <n v="20000"/>
    <n v="0"/>
    <n v="7302.99"/>
    <n v="7302.99"/>
    <n v="7302.99"/>
    <n v="7302.99"/>
    <n v="7302.99"/>
    <n v="12697.01"/>
    <n v="0"/>
    <n v="20000"/>
    <n v="0"/>
    <n v="0"/>
    <n v="20000"/>
    <m/>
    <m/>
    <m/>
    <n v="20000"/>
    <n v="12697.01"/>
    <m/>
    <m/>
  </r>
  <r>
    <s v="1.1-00-2507_25517012_2533410"/>
    <s v="1.1-00-2507_25517012_2533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7_25"/>
    <s v="ORGANO INTERNO DE CONTROL"/>
    <n v="5"/>
    <s v="GOBIERNO INTELIGENTE"/>
    <n v="17"/>
    <s v="CONTROL, VIGILANCIA Y SUPERVISIÓN DE LAS ACTIVIDADES,PROGRAMAS Y POLITICAS MUNICIPALES"/>
    <s v="012_25"/>
    <s v="DESPACHO DEL ORGANO INTERNO DE CONTROL"/>
    <x v="1"/>
    <s v="SERVICIOS GENERALES"/>
    <n v="3341"/>
    <s v="SERVICIOS DE CAPACITACIÓN"/>
    <n v="0"/>
    <s v="SIN DESCRIPCIÓN PARA DESTINOS 00"/>
    <n v="551232"/>
    <n v="500000"/>
    <n v="539000.01"/>
    <n v="46000.01"/>
    <n v="46000.01"/>
    <n v="46000.01"/>
    <n v="46000.01"/>
    <n v="12231.989999999991"/>
    <n v="0"/>
    <n v="51232"/>
    <n v="0"/>
    <n v="0"/>
    <n v="51232"/>
    <m/>
    <m/>
    <m/>
    <n v="551232"/>
    <n v="12231.989999999991"/>
    <m/>
    <m/>
  </r>
  <r>
    <m/>
    <s v="2.6-05-2506_25514009_25336159"/>
    <s v="2.6-05-25"/>
    <x v="9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1"/>
    <s v="SERVICIOS GENERALES"/>
    <n v="3361"/>
    <s v="SERVICIOS DE APOYO ADMINISTRATIVO, FOTOCOPIADO E IMPRESIÓN"/>
    <n v="59"/>
    <s v="ESTRATEGIA ALE 2025"/>
    <n v="0"/>
    <n v="0"/>
    <n v="0"/>
    <n v="0"/>
    <n v="0"/>
    <n v="0"/>
    <n v="0"/>
    <n v="0"/>
    <m/>
    <n v="0"/>
    <m/>
    <n v="0"/>
    <n v="0"/>
    <m/>
    <n v="11600"/>
    <m/>
    <n v="11600"/>
    <n v="11600"/>
    <m/>
    <m/>
  </r>
  <r>
    <s v="2.5-03-2404_2557005_2539210"/>
    <s v="2.5-03-2404_2557005_2539210"/>
    <s v="2.5-03-24"/>
    <x v="11"/>
    <s v="Si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9100000"/>
    <n v="0"/>
    <n v="9088455"/>
    <n v="9088455"/>
    <n v="9088455"/>
    <n v="9088455"/>
    <n v="9088455"/>
    <n v="11545"/>
    <n v="9100000"/>
    <n v="0"/>
    <n v="0"/>
    <n v="0"/>
    <n v="9100000"/>
    <m/>
    <m/>
    <m/>
    <n v="9100000"/>
    <n v="11545"/>
    <m/>
    <m/>
  </r>
  <r>
    <m/>
    <s v="2.6-06-2510_25065048_25512160"/>
    <s v="2.6-06-25"/>
    <x v="10"/>
    <s v="Si"/>
    <s v="(GCAP) GASTO CAPITAL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65"/>
    <s v="DESPACHO DE LA COORDINACIÓN GENERAL DE CERCANÍA Y CORRESPONSABILIDAD SOCIAL"/>
    <s v="048_25"/>
    <s v="DESPACHO DE LA COORDINACIÓN GENERAL DE CERCANÍA Y CORRESPONSABILIDAD SOCIAL"/>
    <x v="3"/>
    <s v="BIENES MUEBLES, INMUEBLES E INTANGIBLES"/>
    <n v="5121"/>
    <s v="MUEBLES, EXCEPTO DE OFICINA Y ESTANTERÍA"/>
    <n v="60"/>
    <s v="EDUCANDO PARA LA IGUALDAD"/>
    <n v="0"/>
    <n v="0"/>
    <n v="0"/>
    <n v="0"/>
    <n v="0"/>
    <n v="0"/>
    <n v="0"/>
    <n v="0"/>
    <m/>
    <n v="0"/>
    <m/>
    <n v="0"/>
    <n v="0"/>
    <m/>
    <n v="11500"/>
    <m/>
    <n v="11500"/>
    <n v="11500"/>
    <m/>
    <m/>
  </r>
  <r>
    <s v="1.1-00-2509_25129021_2524710"/>
    <s v="1.1-00-2509_25129021_25247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471"/>
    <s v="ARTÍCULOS METÁLICOS PARA LA CONSTRUCCIÓN"/>
    <n v="0"/>
    <s v="SIN DESCRIPCIÓN PARA DESTINOS 00"/>
    <n v="3359396"/>
    <n v="3000000"/>
    <n v="3348651.45"/>
    <n v="393445.33"/>
    <n v="393445.33"/>
    <n v="393445.33"/>
    <n v="393445.33"/>
    <n v="10744.549999999814"/>
    <n v="0"/>
    <n v="359396"/>
    <n v="0"/>
    <n v="0"/>
    <n v="359396"/>
    <m/>
    <m/>
    <m/>
    <n v="3359396"/>
    <n v="10744.549999999814"/>
    <m/>
    <m/>
  </r>
  <r>
    <m/>
    <s v="2.6-06-2510_25065048_25217160"/>
    <s v="2.6-06-25"/>
    <x v="10"/>
    <s v="Si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65"/>
    <s v="DESPACHO DE LA COORDINACIÓN GENERAL DE CERCANÍA Y CORRESPONSABILIDAD SOCIAL"/>
    <s v="048_25"/>
    <s v="DESPACHO DE LA COORDINACIÓN GENERAL DE CERCANÍA Y CORRESPONSABILIDAD SOCIAL"/>
    <x v="5"/>
    <s v="MATERIALES Y SUMINISTROS"/>
    <n v="2171"/>
    <s v="MATERIALES Y ÚTILES DE ENSEÑANZA"/>
    <n v="60"/>
    <s v="EDUCANDO PARA LA IGUALDAD"/>
    <n v="0"/>
    <n v="0"/>
    <n v="0"/>
    <n v="0"/>
    <n v="0"/>
    <n v="0"/>
    <n v="0"/>
    <n v="0"/>
    <m/>
    <n v="0"/>
    <m/>
    <n v="0"/>
    <n v="0"/>
    <m/>
    <n v="10600"/>
    <m/>
    <n v="10600"/>
    <n v="10600"/>
    <m/>
    <m/>
  </r>
  <r>
    <m/>
    <s v="2.6-06-2506_25514009_25336160"/>
    <s v="2.6-06-25"/>
    <x v="10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1"/>
    <s v="SERVICIOS GENERALES"/>
    <n v="3361"/>
    <s v="SERVICIOS DE APOYO ADMINISTRATIVO, FOTOCOPIADO E IMPRESIÓN"/>
    <n v="60"/>
    <s v="EDUCANDO PARA LA IGUALDAD"/>
    <n v="0"/>
    <n v="0"/>
    <n v="0"/>
    <n v="0"/>
    <n v="0"/>
    <n v="0"/>
    <n v="0"/>
    <n v="0"/>
    <m/>
    <n v="0"/>
    <m/>
    <n v="0"/>
    <n v="0"/>
    <m/>
    <n v="10000"/>
    <m/>
    <n v="10000"/>
    <n v="10000"/>
    <m/>
    <m/>
  </r>
  <r>
    <m/>
    <s v="2.6-06-2506_25514009_25336161"/>
    <s v="2.6-06-25"/>
    <x v="10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1"/>
    <s v="SERVICIOS GENERALES"/>
    <n v="3361"/>
    <s v="SERVICIOS DE APOYO ADMINISTRATIVO, FOTOCOPIADO E IMPRESIÓN"/>
    <n v="61"/>
    <s v="CREATHI"/>
    <n v="0"/>
    <n v="0"/>
    <n v="0"/>
    <n v="0"/>
    <n v="0"/>
    <n v="0"/>
    <n v="0"/>
    <n v="0"/>
    <m/>
    <n v="0"/>
    <m/>
    <n v="0"/>
    <n v="0"/>
    <m/>
    <n v="10000"/>
    <m/>
    <n v="10000"/>
    <n v="10000"/>
    <m/>
    <m/>
  </r>
  <r>
    <s v="1.1-00-2508_25224016_2524210"/>
    <s v="1.1-00-2508_25224016_25242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421"/>
    <s v="CEMENTO Y PRODUCTOS DE CONCRETO"/>
    <n v="0"/>
    <s v="SIN DESCRIPCIÓN PARA DESTINOS 00"/>
    <n v="10000"/>
    <n v="10000"/>
    <n v="0"/>
    <n v="0"/>
    <n v="0"/>
    <n v="0"/>
    <n v="0"/>
    <n v="10000"/>
    <n v="0"/>
    <n v="0"/>
    <n v="0"/>
    <n v="0"/>
    <n v="0"/>
    <m/>
    <m/>
    <m/>
    <n v="10000"/>
    <n v="10000"/>
    <m/>
    <m/>
  </r>
  <r>
    <s v="1.1-00-2504_2555004_2529110"/>
    <s v="1.1-00-2504_2555004_25291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911"/>
    <s v="HERRAMIENTAS MENORES"/>
    <n v="0"/>
    <s v="SIN DESCRIPCIÓN PARA DESTINOS 00"/>
    <n v="10000"/>
    <n v="10000"/>
    <n v="0"/>
    <n v="0"/>
    <n v="0"/>
    <n v="0"/>
    <n v="0"/>
    <n v="10000"/>
    <n v="0"/>
    <n v="0"/>
    <n v="0"/>
    <n v="0"/>
    <n v="0"/>
    <m/>
    <m/>
    <m/>
    <n v="10000"/>
    <n v="10000"/>
    <m/>
    <m/>
  </r>
  <r>
    <s v="1.1-00-2503_2554003_2534410"/>
    <s v="1.1-00-2503_2554003_2534410"/>
    <s v="1.1-00-25"/>
    <x v="1"/>
    <s v="No"/>
    <s v="(GCORR) GASTO CORRIENTE"/>
    <n v="1"/>
    <s v="GOBIERNO"/>
    <n v="1.3"/>
    <s v="COORDINACIÓN DE LA POLÍTICA DE GOBIERNO"/>
    <s v="1.3.5"/>
    <s v="ASUNTOS JURÍDICOS"/>
    <s v="E"/>
    <s v="Actividades del sector público, que realiza en for"/>
    <s v="03_25"/>
    <s v="SINDICATURA MUNICIPAL"/>
    <n v="5"/>
    <s v="GOBIERNO INTELIGENTE"/>
    <n v="4"/>
    <s v="DEFENSORÍA LEGAL"/>
    <s v="003_25"/>
    <s v="DESPACHO DE LA SINDICATURA"/>
    <x v="1"/>
    <s v="SERVICIOS GENERALES"/>
    <n v="3441"/>
    <s v="SEGUROS DE RESPONSABILIDAD PATRIMONIAL Y FIANZAS"/>
    <n v="0"/>
    <s v="SIN DESCRIPCIÓN PARA DESTINOS 00"/>
    <n v="10000"/>
    <n v="0"/>
    <n v="0"/>
    <n v="0"/>
    <n v="0"/>
    <n v="0"/>
    <n v="0"/>
    <n v="10000"/>
    <n v="0"/>
    <n v="10000"/>
    <n v="0"/>
    <n v="0"/>
    <n v="10000"/>
    <m/>
    <m/>
    <m/>
    <n v="10000"/>
    <n v="10000"/>
    <m/>
    <m/>
  </r>
  <r>
    <s v="1.1-00-2512_25753037_25382117"/>
    <s v="1.1-00-2512_25753037_25382117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17"/>
    <s v="FESTIVAL DEL SABOR"/>
    <n v="250000"/>
    <n v="250009.68"/>
    <n v="240000.01"/>
    <n v="240000.01"/>
    <n v="240000.01"/>
    <n v="0"/>
    <n v="0"/>
    <n v="9999.9899999999907"/>
    <n v="0"/>
    <n v="0"/>
    <n v="0"/>
    <n v="9.68"/>
    <n v="-9.68"/>
    <m/>
    <m/>
    <m/>
    <n v="250000"/>
    <n v="9999.9899999999907"/>
    <m/>
    <m/>
  </r>
  <r>
    <s v="1.1-00-2505_2559007_2524410"/>
    <s v="1.1-00-2505_2559007_2524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441"/>
    <s v="MADERA Y PRODUCTOS DE MADERA"/>
    <n v="0"/>
    <s v="SIN DESCRIPCIÓN PARA DESTINOS 00"/>
    <n v="15727"/>
    <n v="100000"/>
    <n v="5907.3"/>
    <n v="0"/>
    <n v="0"/>
    <n v="0"/>
    <n v="0"/>
    <n v="9819.7000000000007"/>
    <n v="0"/>
    <n v="10000"/>
    <n v="0"/>
    <n v="94273"/>
    <n v="-84273"/>
    <m/>
    <m/>
    <m/>
    <n v="15727"/>
    <n v="9819.7000000000007"/>
    <m/>
    <m/>
  </r>
  <r>
    <s v="1.1-00-2505_2559007_2524110"/>
    <s v="1.1-00-2505_2559007_2524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411"/>
    <s v="PRODUCTOS MINERALES NO METÁLICOS"/>
    <n v="0"/>
    <s v="SIN DESCRIPCIÓN PARA DESTINOS 00"/>
    <n v="31620"/>
    <n v="12000"/>
    <n v="21804.27"/>
    <n v="0"/>
    <n v="0"/>
    <n v="0"/>
    <n v="0"/>
    <n v="9815.73"/>
    <n v="0"/>
    <n v="19620"/>
    <n v="0"/>
    <n v="0"/>
    <n v="19620"/>
    <m/>
    <m/>
    <m/>
    <n v="31620"/>
    <n v="9815.73"/>
    <m/>
    <m/>
  </r>
  <r>
    <s v="1.1-00-2512_25753037_2522215"/>
    <s v="1.1-00-2512_25753037_2522215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5"/>
    <s v="MATERIALES Y SUMINISTROS"/>
    <n v="2221"/>
    <s v="PRODUCTOS ALIMENTICIOS PARA ANIMALES"/>
    <n v="5"/>
    <s v="ALIMENTO PARA ESCUELA DE CHARRERIA"/>
    <n v="150000"/>
    <n v="150000"/>
    <n v="140400"/>
    <n v="140400"/>
    <n v="140400"/>
    <n v="140400"/>
    <n v="140400"/>
    <n v="9600"/>
    <n v="0"/>
    <n v="0"/>
    <n v="0"/>
    <n v="0"/>
    <n v="0"/>
    <m/>
    <m/>
    <m/>
    <n v="150000"/>
    <n v="9600"/>
    <m/>
    <m/>
  </r>
  <r>
    <s v="1.1-00-2504_2555004_2531810"/>
    <s v="1.1-00-2504_2555004_25318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181"/>
    <s v="SERVICIOS POSTALES Y TELEGRÁFICOS"/>
    <n v="0"/>
    <s v="SIN DESCRIPCIÓN PARA DESTINOS 00"/>
    <n v="15000"/>
    <n v="15000"/>
    <n v="5456.24"/>
    <n v="5456.24"/>
    <n v="5456.24"/>
    <n v="5456.24"/>
    <n v="5456.24"/>
    <n v="9543.76"/>
    <n v="0"/>
    <n v="0"/>
    <n v="0"/>
    <n v="0"/>
    <n v="0"/>
    <m/>
    <m/>
    <m/>
    <n v="15000"/>
    <n v="9543.76"/>
    <m/>
    <m/>
  </r>
  <r>
    <s v="1.1-00-2510_25036028_2556710"/>
    <s v="1.1-00-2510_25036028_2556710"/>
    <s v="1.1-00-25"/>
    <x v="1"/>
    <s v="No"/>
    <s v="(GCAP) GASTO CAPITAL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3"/>
    <s v="BIENES MUEBLES, INMUEBLES E INTANGIBLES"/>
    <n v="5671"/>
    <s v="HERRAMIENTAS Y MÁQUINAS-HERRAMIENTA"/>
    <n v="0"/>
    <s v="SIN DESCRIPCIÓN PARA DESTINOS 00"/>
    <n v="31000"/>
    <n v="50000"/>
    <n v="21500.09"/>
    <n v="0"/>
    <n v="0"/>
    <n v="0"/>
    <n v="0"/>
    <n v="9499.91"/>
    <n v="0"/>
    <n v="0"/>
    <n v="0"/>
    <n v="19000"/>
    <n v="-19000"/>
    <m/>
    <m/>
    <m/>
    <n v="31000"/>
    <n v="9499.91"/>
    <m/>
    <m/>
  </r>
  <r>
    <s v="1.1-00-2508_25619013_2537110"/>
    <s v="1.1-00-2508_25619013_25371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1"/>
    <s v="SERVICIOS GENERALES"/>
    <n v="3711"/>
    <s v="PASAJES AÉREOS"/>
    <n v="0"/>
    <s v="SIN DESCRIPCIÓN PARA DESTINOS 00"/>
    <n v="35000"/>
    <n v="35000"/>
    <n v="25627"/>
    <n v="25627"/>
    <n v="10627"/>
    <n v="10627"/>
    <n v="10627"/>
    <n v="9373"/>
    <n v="0"/>
    <n v="0"/>
    <n v="0"/>
    <n v="0"/>
    <n v="0"/>
    <m/>
    <m/>
    <m/>
    <n v="35000"/>
    <n v="9373"/>
    <m/>
    <m/>
  </r>
  <r>
    <s v="1.1-00-2502_2553002_2537910"/>
    <s v="1.1-00-2502_2553002_2537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1"/>
    <s v="SERVICIOS GENERALES"/>
    <n v="3791"/>
    <s v="OTROS SERVICIOS DE TRASLADO Y HOSPEDAJE"/>
    <n v="0"/>
    <s v="SIN DESCRIPCIÓN PARA DESTINOS 00"/>
    <n v="8000"/>
    <n v="8000"/>
    <n v="0"/>
    <n v="0"/>
    <n v="0"/>
    <n v="0"/>
    <n v="0"/>
    <n v="8000"/>
    <n v="0"/>
    <n v="0"/>
    <n v="0"/>
    <n v="0"/>
    <n v="0"/>
    <m/>
    <m/>
    <m/>
    <n v="8000"/>
    <n v="8000"/>
    <m/>
    <m/>
  </r>
  <r>
    <s v="1.1-00-2506_25516011_2535810"/>
    <s v="1.1-00-2506_25516011_25358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1"/>
    <s v="SERVICIOS GENERALES"/>
    <n v="3581"/>
    <s v="SERVICIOS DE LIMPIEZA Y MANEJO DE DESECHOS"/>
    <n v="0"/>
    <s v="SIN DESCRIPCIÓN PARA DESTINOS 00"/>
    <n v="10000"/>
    <n v="10000"/>
    <n v="2115.0100000000002"/>
    <n v="2115.0100000000002"/>
    <n v="2115.0100000000002"/>
    <n v="1805.52"/>
    <n v="1805.52"/>
    <n v="7884.99"/>
    <n v="0"/>
    <n v="0"/>
    <n v="0"/>
    <n v="0"/>
    <n v="0"/>
    <m/>
    <m/>
    <m/>
    <n v="10000"/>
    <n v="7884.99"/>
    <m/>
    <m/>
  </r>
  <r>
    <s v="1.1-00-2510_25036028_2525210"/>
    <s v="1.1-00-2510_25036028_25252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521"/>
    <s v="FERTILIZANTES, PESTICIDAS Y OTROS AGROQUÍMICOS"/>
    <n v="0"/>
    <s v="SIN DESCRIPCIÓN PARA DESTINOS 00"/>
    <n v="7500"/>
    <n v="0"/>
    <n v="0"/>
    <n v="0"/>
    <n v="0"/>
    <n v="0"/>
    <n v="0"/>
    <n v="7500"/>
    <n v="0"/>
    <n v="7500"/>
    <n v="0"/>
    <n v="0"/>
    <n v="7500"/>
    <m/>
    <m/>
    <m/>
    <n v="7500"/>
    <n v="7500"/>
    <m/>
    <m/>
  </r>
  <r>
    <s v="1.1-00-2505_2559007_2535210"/>
    <s v="1.1-00-2505_2559007_2535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521"/>
    <s v="INSTALACIÓN, REPARACIÓN Y MANTENIMIENTO DE MOBILIARIO Y EQUIPO DE ADMINISTRACIÓN, EDUCACIONAL Y RECREATIVO"/>
    <n v="0"/>
    <s v="SIN DESCRIPCIÓN PARA DESTINOS 00"/>
    <n v="68600"/>
    <n v="0"/>
    <n v="61248"/>
    <n v="61248"/>
    <n v="0"/>
    <n v="0"/>
    <n v="0"/>
    <n v="7352"/>
    <n v="0"/>
    <n v="68600"/>
    <n v="0"/>
    <n v="0"/>
    <n v="68600"/>
    <m/>
    <m/>
    <m/>
    <n v="68600"/>
    <n v="7352"/>
    <m/>
    <m/>
  </r>
  <r>
    <s v="1.1-00-2505_2559007_2524610"/>
    <s v="1.1-00-2505_2559007_2524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461"/>
    <s v="MATERIAL ELÉCTRICO Y ELECTRÓNICO"/>
    <n v="0"/>
    <s v="SIN DESCRIPCIÓN PARA DESTINOS 00"/>
    <n v="10000"/>
    <n v="150000"/>
    <n v="2705.12"/>
    <n v="2705.12"/>
    <n v="2705.12"/>
    <n v="2705.12"/>
    <n v="2705.12"/>
    <n v="7294.88"/>
    <n v="0"/>
    <n v="0"/>
    <n v="0"/>
    <n v="140000"/>
    <n v="-140000"/>
    <m/>
    <m/>
    <m/>
    <n v="10000"/>
    <n v="7294.88"/>
    <m/>
    <m/>
  </r>
  <r>
    <s v="1.1-00-2512_25751035_2523910"/>
    <s v="1.1-00-2512_25751035_2523910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5"/>
    <s v="MATERIALES Y SUMINISTROS"/>
    <n v="2391"/>
    <s v="OTROS PRODUCTOS ADQUIRIDOS COMO MATERIA PRIMA"/>
    <n v="0"/>
    <s v="SIN DESCRIPCIÓN PARA DESTINOS 00"/>
    <n v="700000"/>
    <n v="700000"/>
    <n v="692750"/>
    <n v="692750"/>
    <n v="692750"/>
    <n v="0"/>
    <n v="0"/>
    <n v="7250"/>
    <n v="0"/>
    <n v="0"/>
    <n v="0"/>
    <n v="0"/>
    <n v="0"/>
    <m/>
    <m/>
    <m/>
    <n v="700000"/>
    <n v="7250"/>
    <m/>
    <m/>
  </r>
  <r>
    <s v="1.1-00-2506_25516011_2532910"/>
    <s v="1.1-00-2506_25516011_2532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1"/>
    <s v="SERVICIOS GENERALES"/>
    <n v="3291"/>
    <s v="OTROS ARRENDAMIENTOS"/>
    <n v="0"/>
    <s v="SIN DESCRIPCIÓN PARA DESTINOS 00"/>
    <n v="100000"/>
    <n v="500000"/>
    <n v="92800"/>
    <n v="92800"/>
    <n v="46400"/>
    <n v="46400"/>
    <n v="46400"/>
    <n v="7200"/>
    <n v="0"/>
    <n v="0"/>
    <n v="0"/>
    <n v="400000"/>
    <n v="-400000"/>
    <m/>
    <m/>
    <m/>
    <n v="100000"/>
    <n v="7200"/>
    <m/>
    <m/>
  </r>
  <r>
    <s v="1.1-00-2502_2553002_2537110"/>
    <s v="1.1-00-2502_2553002_2537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1"/>
    <s v="SERVICIOS GENERALES"/>
    <n v="3711"/>
    <s v="PASAJES AÉREOS"/>
    <n v="0"/>
    <s v="SIN DESCRIPCIÓN PARA DESTINOS 00"/>
    <n v="7200"/>
    <n v="7200"/>
    <n v="0"/>
    <n v="0"/>
    <n v="0"/>
    <n v="0"/>
    <n v="0"/>
    <n v="7200"/>
    <n v="0"/>
    <n v="0"/>
    <n v="0"/>
    <n v="0"/>
    <n v="0"/>
    <m/>
    <m/>
    <m/>
    <n v="7200"/>
    <n v="7200"/>
    <m/>
    <m/>
  </r>
  <r>
    <s v="1.1-00-2508_25224016_2524810"/>
    <s v="1.1-00-2508_25224016_25248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481"/>
    <s v="MATERIALES COMPLEMENTARIOS"/>
    <n v="0"/>
    <s v="SIN DESCRIPCIÓN PARA DESTINOS 00"/>
    <n v="10000"/>
    <n v="10000"/>
    <n v="3079.5"/>
    <n v="3079.5"/>
    <n v="3079.5"/>
    <n v="3079.5"/>
    <n v="3079.5"/>
    <n v="6920.5"/>
    <n v="0"/>
    <n v="0"/>
    <n v="0"/>
    <n v="0"/>
    <n v="0"/>
    <m/>
    <m/>
    <m/>
    <n v="10000"/>
    <n v="6920.5"/>
    <m/>
    <m/>
  </r>
  <r>
    <s v="1.1-00-2509_25227019_2529110"/>
    <s v="1.1-00-2509_25227019_2529110"/>
    <s v="1.1-00-25"/>
    <x v="1"/>
    <s v="No"/>
    <s v="(GCORR) GASTO CORRIENTE"/>
    <n v="2"/>
    <s v="DESARROLLO SOCIAL"/>
    <n v="2.1"/>
    <s v="PROTECCIÓN AMBIENTAL"/>
    <s v="2.1.1"/>
    <s v="ORDENACIÓN DE DESECHOS"/>
    <s v="E"/>
    <s v="Actividades del sector público, que realiza en for"/>
    <s v="09_25"/>
    <s v="COORDINACIÓN GENERAL DE FORTALECIMIENTO A LOS SERVICIOS PÚBLICOS MUNICIPALES"/>
    <n v="2"/>
    <s v="INFRAESTRUCTURA Y SERVICIOS PÚBLICOS"/>
    <n v="27"/>
    <s v="RECOLECCION DE RESIDUOS SOLIDOS URBANOS"/>
    <s v="019_25"/>
    <s v="DIRECCIÓN DE ASEO PÚBLICO"/>
    <x v="5"/>
    <s v="MATERIALES Y SUMINISTROS"/>
    <n v="2911"/>
    <s v="HERRAMIENTAS MENORES"/>
    <n v="0"/>
    <s v="SIN DESCRIPCIÓN PARA DESTINOS 00"/>
    <n v="50000"/>
    <n v="50000"/>
    <n v="43764.77"/>
    <n v="0"/>
    <n v="0"/>
    <n v="0"/>
    <n v="0"/>
    <n v="6235.2300000000032"/>
    <n v="0"/>
    <n v="0"/>
    <n v="0"/>
    <n v="0"/>
    <n v="0"/>
    <m/>
    <m/>
    <m/>
    <n v="50000"/>
    <n v="6235.2300000000032"/>
    <m/>
    <m/>
  </r>
  <r>
    <s v="1.1-00-2508_25224016_2521610"/>
    <s v="1.1-00-2508_25224016_2521610"/>
    <s v="1.1-00-25"/>
    <x v="1"/>
    <s v="No"/>
    <s v="(GCORR) GASTO CORRIENTE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5"/>
    <s v="MATERIALES Y SUMINISTROS"/>
    <n v="2161"/>
    <s v="MATERIAL DE LIMPIEZA"/>
    <n v="0"/>
    <s v="SIN DESCRIPCIÓN PARA DESTINOS 00"/>
    <n v="350000"/>
    <n v="350000"/>
    <n v="344000.4"/>
    <n v="344000.4"/>
    <n v="344000.4"/>
    <n v="369"/>
    <n v="369"/>
    <n v="5999.5999999999767"/>
    <n v="0"/>
    <n v="0"/>
    <n v="0"/>
    <n v="0"/>
    <n v="0"/>
    <m/>
    <m/>
    <m/>
    <n v="350000"/>
    <n v="5999.5999999999767"/>
    <m/>
    <m/>
  </r>
  <r>
    <s v="1.1-00-2514_25556039_2533310"/>
    <s v="1.1-00-2514_25556039_25333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6"/>
    <s v="SISTEMAS INFORMATICOS MODERNIZADOS RECIBIDOS"/>
    <s v="039_25"/>
    <s v="DESPACHO DE LA COORDINACIÓN GENERAL DE I"/>
    <x v="1"/>
    <s v="SERVICIOS GENERALES"/>
    <n v="3331"/>
    <s v="SERVICIOS DE CONSULTORÍA ADMINISTRATIVA, PROCESOS, TÉCNICA Y EN TECNOLOGÍAS DE LA INFORMACIÓN"/>
    <n v="0"/>
    <s v="SIN DESCRIPCIÓN PARA DESTINOS 00"/>
    <n v="7000252"/>
    <n v="4800000"/>
    <n v="6994900"/>
    <n v="6994900"/>
    <n v="4785000"/>
    <n v="3349500"/>
    <n v="3349500"/>
    <n v="5352"/>
    <n v="0"/>
    <n v="2200252"/>
    <n v="0"/>
    <n v="0"/>
    <n v="2200252"/>
    <m/>
    <m/>
    <m/>
    <n v="7000252"/>
    <n v="5352"/>
    <m/>
    <m/>
  </r>
  <r>
    <s v="1.1-00-2502_2553002_2537510"/>
    <s v="1.1-00-2502_2553002_25375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1"/>
    <s v="SERVICIOS GENERALES"/>
    <n v="3751"/>
    <s v="VIÁTICOS EN EL PAÍS"/>
    <n v="0"/>
    <s v="SIN DESCRIPCIÓN PARA DESTINOS 00"/>
    <n v="5300"/>
    <n v="5300"/>
    <n v="0"/>
    <n v="0"/>
    <n v="0"/>
    <n v="0"/>
    <n v="0"/>
    <n v="5300"/>
    <n v="0"/>
    <n v="0"/>
    <n v="0"/>
    <n v="0"/>
    <n v="0"/>
    <m/>
    <m/>
    <m/>
    <n v="5300"/>
    <n v="5300"/>
    <m/>
    <m/>
  </r>
  <r>
    <s v="1.1-00-2508_25619013_2521810"/>
    <s v="1.1-00-2508_25619013_25218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181"/>
    <s v="MATERIALES PARA EL REGISTRO E IDENTIFICACIÓN DE BIENES Y PERSONAS"/>
    <n v="0"/>
    <s v="SIN DESCRIPCIÓN PARA DESTINOS 00"/>
    <n v="47500"/>
    <n v="60000"/>
    <n v="42224"/>
    <n v="42224"/>
    <n v="42224"/>
    <n v="42224"/>
    <n v="42224"/>
    <n v="5276"/>
    <n v="0"/>
    <n v="0"/>
    <n v="0"/>
    <n v="12500"/>
    <n v="-12500"/>
    <m/>
    <m/>
    <m/>
    <n v="47500"/>
    <n v="5276"/>
    <m/>
    <m/>
  </r>
  <r>
    <s v="1.1-00-2508_25619013_2527110"/>
    <s v="1.1-00-2508_25619013_25271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711"/>
    <s v="VESTUARIO Y UNIFORMES"/>
    <n v="0"/>
    <s v="SIN DESCRIPCIÓN PARA DESTINOS 00"/>
    <n v="5201.82"/>
    <n v="1200000"/>
    <n v="0"/>
    <n v="0"/>
    <n v="0"/>
    <n v="0"/>
    <n v="0"/>
    <n v="5201.82"/>
    <n v="0"/>
    <n v="5200"/>
    <n v="0"/>
    <n v="1199998.18"/>
    <n v="-1194798.18"/>
    <m/>
    <m/>
    <m/>
    <n v="5201.82"/>
    <n v="5201.82"/>
    <m/>
    <m/>
  </r>
  <r>
    <s v="1.1-00-2510_25036028_2524610"/>
    <s v="1.1-00-2510_25036028_25246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461"/>
    <s v="MATERIAL ELÉCTRICO Y ELECTRÓNICO"/>
    <n v="0"/>
    <s v="SIN DESCRIPCIÓN PARA DESTINOS 00"/>
    <n v="5000"/>
    <n v="0"/>
    <n v="0"/>
    <n v="0"/>
    <n v="0"/>
    <n v="0"/>
    <n v="0"/>
    <n v="5000"/>
    <n v="0"/>
    <n v="5000"/>
    <n v="0"/>
    <n v="0"/>
    <n v="5000"/>
    <m/>
    <m/>
    <m/>
    <n v="5000"/>
    <n v="5000"/>
    <m/>
    <m/>
  </r>
  <r>
    <s v="1.1-00-2510_25036028_2524710"/>
    <s v="1.1-00-2510_25036028_25247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471"/>
    <s v="ARTÍCULOS METÁLICOS PARA LA CONSTRUCCIÓN"/>
    <n v="0"/>
    <s v="SIN DESCRIPCIÓN PARA DESTINOS 00"/>
    <n v="5000"/>
    <n v="20000"/>
    <n v="0"/>
    <n v="0"/>
    <n v="0"/>
    <n v="0"/>
    <n v="0"/>
    <n v="5000"/>
    <n v="0"/>
    <n v="0"/>
    <n v="0"/>
    <n v="15000"/>
    <n v="-15000"/>
    <m/>
    <m/>
    <m/>
    <n v="5000"/>
    <n v="5000"/>
    <m/>
    <m/>
  </r>
  <r>
    <s v="1.1-00-2506_25513008_2531810"/>
    <s v="1.1-00-2506_25513008_25318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3"/>
    <s v="COMUNICACIÓN ESTRATÉGICA DEL GOBIERNO"/>
    <s v="008_25"/>
    <s v="COORDINACION GENERAL DE COMUNICACIÓN EST"/>
    <x v="1"/>
    <s v="SERVICIOS GENERALES"/>
    <n v="3181"/>
    <s v="SERVICIOS POSTALES Y TELEGRÁFICOS"/>
    <n v="0"/>
    <s v="SIN DESCRIPCIÓN PARA DESTINOS 00"/>
    <n v="5000"/>
    <n v="5000"/>
    <n v="0"/>
    <n v="0"/>
    <n v="0"/>
    <n v="0"/>
    <n v="0"/>
    <n v="5000"/>
    <n v="0"/>
    <n v="0"/>
    <n v="0"/>
    <n v="0"/>
    <n v="0"/>
    <m/>
    <m/>
    <m/>
    <n v="5000"/>
    <n v="5000"/>
    <m/>
    <m/>
  </r>
  <r>
    <s v="1.1-00-2506_25514009_2537510"/>
    <s v="1.1-00-2506_25514009_25375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1"/>
    <s v="SERVICIOS GENERALES"/>
    <n v="3751"/>
    <s v="VIÁTICOS EN EL PAÍS"/>
    <n v="0"/>
    <s v="SIN DESCRIPCIÓN PARA DESTINOS 00"/>
    <n v="20000"/>
    <n v="20000"/>
    <n v="15000"/>
    <n v="15000"/>
    <n v="0"/>
    <n v="0"/>
    <n v="0"/>
    <n v="5000"/>
    <n v="0"/>
    <n v="0"/>
    <n v="0"/>
    <n v="0"/>
    <n v="0"/>
    <m/>
    <m/>
    <m/>
    <n v="20000"/>
    <n v="5000"/>
    <m/>
    <m/>
  </r>
  <r>
    <s v="1.1-00-2512_25753037_25382129"/>
    <s v="1.1-00-2512_25753037_25382129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29"/>
    <s v="FESTIVAL DEL TACO"/>
    <n v="200000"/>
    <n v="199990.32"/>
    <n v="195360.99"/>
    <n v="195360.99"/>
    <n v="0"/>
    <n v="0"/>
    <n v="0"/>
    <n v="4639.0100000000093"/>
    <n v="0"/>
    <n v="9.68"/>
    <n v="0"/>
    <n v="0"/>
    <n v="9.68"/>
    <m/>
    <m/>
    <m/>
    <n v="200000"/>
    <n v="4639.0100000000093"/>
    <m/>
    <m/>
  </r>
  <r>
    <s v="1.1-00-2510_25036028_2529210"/>
    <s v="1.1-00-2510_25036028_25292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921"/>
    <s v="REFACCIONES Y ACCESORIOS MENORES DE EDIFICIOS"/>
    <n v="0"/>
    <s v="SIN DESCRIPCIÓN PARA DESTINOS 00"/>
    <n v="4500"/>
    <n v="0"/>
    <n v="0"/>
    <n v="0"/>
    <n v="0"/>
    <n v="0"/>
    <n v="0"/>
    <n v="4500"/>
    <n v="0"/>
    <n v="4500"/>
    <n v="0"/>
    <n v="0"/>
    <n v="4500"/>
    <m/>
    <m/>
    <m/>
    <n v="4500"/>
    <n v="4500"/>
    <m/>
    <m/>
  </r>
  <r>
    <s v="1.1-00-2506_25516011_2524610"/>
    <s v="1.1-00-2506_25516011_2524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5"/>
    <s v="MATERIALES Y SUMINISTROS"/>
    <n v="2461"/>
    <s v="MATERIAL ELÉCTRICO Y ELECTRÓNICO"/>
    <n v="0"/>
    <s v="SIN DESCRIPCIÓN PARA DESTINOS 00"/>
    <n v="10000"/>
    <n v="0"/>
    <n v="5551.2"/>
    <n v="5551.2"/>
    <n v="5551.2"/>
    <n v="5551.2"/>
    <n v="5551.2"/>
    <n v="4448.8"/>
    <n v="0"/>
    <n v="10000"/>
    <n v="0"/>
    <n v="0"/>
    <n v="10000"/>
    <m/>
    <m/>
    <m/>
    <n v="10000"/>
    <n v="4448.8"/>
    <m/>
    <m/>
  </r>
  <r>
    <s v="1.1-00-2505_2559007_2524210"/>
    <s v="1.1-00-2505_2559007_2524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421"/>
    <s v="CEMENTO Y PRODUCTOS DE CONCRETO"/>
    <n v="0"/>
    <s v="SIN DESCRIPCIÓN PARA DESTINOS 00"/>
    <n v="80200"/>
    <n v="500000"/>
    <n v="76198.880000000005"/>
    <n v="0"/>
    <n v="0"/>
    <n v="0"/>
    <n v="0"/>
    <n v="4001.1199999999953"/>
    <n v="0"/>
    <n v="0"/>
    <n v="0"/>
    <n v="419800"/>
    <n v="-419800"/>
    <m/>
    <m/>
    <m/>
    <n v="80200"/>
    <n v="4001.1199999999953"/>
    <m/>
    <m/>
  </r>
  <r>
    <s v="1.1-00-2509_25226018_2531110"/>
    <s v="1.1-00-2509_25226018_2531110"/>
    <s v="1.1-00-25"/>
    <x v="1"/>
    <s v="No"/>
    <s v="(GCORR) GASTO CORRIENTE"/>
    <n v="2"/>
    <s v="DESARROLLO SOCIAL"/>
    <n v="2.2000000000000002"/>
    <s v="VIVIENDA Y SERVICIOS A LA COMUNIDAD"/>
    <s v="2.2.4"/>
    <s v="ALUMBRADO PÚBLICO"/>
    <s v="E"/>
    <s v="Actividades del sector público, que realiza en for"/>
    <s v="09_25"/>
    <s v="COORDINACIÓN GENERAL DE FORTALECIMIENTO A LOS SERVICIOS PÚBLICOS MUNICIPALES"/>
    <n v="2"/>
    <s v="INFRAESTRUCTURA Y SERVICIOS PÚBLICOS"/>
    <n v="26"/>
    <s v="SERVICIO DE MANTENIMIENTO DE ALUMBRADO PÚBLICO"/>
    <s v="018_25"/>
    <s v="DIRECCIÓN DE ALUMBRADO PÚBLICO"/>
    <x v="1"/>
    <s v="SERVICIOS GENERALES"/>
    <n v="3111"/>
    <s v="ENERGÍA ELÉCTRICA"/>
    <n v="0"/>
    <s v="SIN DESCRIPCIÓN PARA DESTINOS 00"/>
    <n v="125288"/>
    <n v="0"/>
    <n v="121498"/>
    <n v="121498"/>
    <n v="121498"/>
    <n v="121498"/>
    <n v="121498"/>
    <n v="3790"/>
    <n v="0"/>
    <n v="125288"/>
    <n v="0"/>
    <n v="0"/>
    <n v="125288"/>
    <m/>
    <n v="0"/>
    <m/>
    <n v="125288"/>
    <n v="3790"/>
    <m/>
    <m/>
  </r>
  <r>
    <s v="1.1-00-2504_2555004_2533610"/>
    <s v="1.1-00-2504_2555004_25336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1"/>
    <s v="SERVICIOS GENERALES"/>
    <n v="3361"/>
    <s v="SERVICIOS DE APOYO ADMINISTRATIVO, FOTOCOPIADO E IMPRESIÓN"/>
    <n v="0"/>
    <s v="SIN DESCRIPCIÓN PARA DESTINOS 00"/>
    <n v="10000"/>
    <n v="0"/>
    <n v="6228.2"/>
    <n v="6228.2"/>
    <n v="6228.2"/>
    <n v="6228.2"/>
    <n v="6228.2"/>
    <n v="3771.8"/>
    <n v="0"/>
    <n v="10000"/>
    <n v="0"/>
    <n v="0"/>
    <n v="10000"/>
    <m/>
    <m/>
    <m/>
    <n v="10000"/>
    <n v="3771.8"/>
    <m/>
    <m/>
  </r>
  <r>
    <m/>
    <s v="2.6-06-2505_2559007_25211161"/>
    <s v="2.6-06-25"/>
    <x v="10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111"/>
    <s v="MATERIALES, ÚTILES Y EQUIPOS MENORES DE OFICINA"/>
    <n v="61"/>
    <s v="CREATHI"/>
    <n v="0"/>
    <n v="0"/>
    <n v="0"/>
    <n v="0"/>
    <n v="0"/>
    <n v="0"/>
    <n v="0"/>
    <n v="0"/>
    <m/>
    <n v="0"/>
    <m/>
    <n v="0"/>
    <n v="0"/>
    <m/>
    <n v="3600"/>
    <m/>
    <n v="3600"/>
    <n v="3600"/>
    <m/>
    <m/>
  </r>
  <r>
    <s v="1.1-00-2512_25752036_25439126"/>
    <s v="1.1-00-2512_25752036_25439126"/>
    <s v="1.1-00-25"/>
    <x v="1"/>
    <s v="No"/>
    <s v="(GCORR) GASTO CORRIENTE"/>
    <n v="3"/>
    <s v="DESARROLLO ECONÓMICO"/>
    <n v="3.1"/>
    <s v="ASUNTOS ECONÓMICOS, COMERCIALES Y LABORALES EN GENERAL"/>
    <s v="3.1.1"/>
    <s v="ASUNTOS ECONÓMICOS Y COMERCIALES EN GENERAL"/>
    <s v="E"/>
    <s v="Actividades del sector público, que realiza en for"/>
    <s v="12_25"/>
    <s v="COORDINACIÓN GENERAL DE POTENCIA ECONÓMICA"/>
    <n v="7"/>
    <s v="DESARROLLO ECONÓMICO Y EMPLEO"/>
    <n v="52"/>
    <s v="PROMOCIÓN ECONOMICA Y DE EMPLEO EN EL MUNICIPIO"/>
    <s v="036_25"/>
    <s v="DIRECCIÓN DE PROMOCIÓN ECONÓMICA"/>
    <x v="4"/>
    <s v="TRANSFERENCIAS, ASIGNACIONES, SUBSIDIOS Y OTRAS AYUDAS"/>
    <n v="4391"/>
    <s v="OTROS SUBSIDIOS"/>
    <n v="26"/>
    <s v="INCUBADORA"/>
    <n v="500000"/>
    <n v="500000"/>
    <n v="496480"/>
    <n v="496480"/>
    <n v="0"/>
    <n v="0"/>
    <n v="0"/>
    <n v="3520"/>
    <n v="0"/>
    <n v="0"/>
    <n v="0"/>
    <n v="0"/>
    <n v="0"/>
    <m/>
    <m/>
    <m/>
    <n v="500000"/>
    <n v="3520"/>
    <m/>
    <m/>
  </r>
  <r>
    <s v="1.1-00-2510_25036028_2525610"/>
    <s v="1.1-00-2510_25036028_25256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561"/>
    <s v="FIBRAS SINTÉTICAS, HULES PLÁSTICOS Y DERIVADOS"/>
    <n v="0"/>
    <s v="SIN DESCRIPCIÓN PARA DESTINOS 00"/>
    <n v="3500"/>
    <n v="0"/>
    <n v="0"/>
    <n v="0"/>
    <n v="0"/>
    <n v="0"/>
    <n v="0"/>
    <n v="3500"/>
    <n v="0"/>
    <n v="3500"/>
    <n v="0"/>
    <n v="0"/>
    <n v="3500"/>
    <m/>
    <m/>
    <m/>
    <n v="3500"/>
    <n v="3500"/>
    <m/>
    <m/>
  </r>
  <r>
    <s v="1.1-00-2510_25037029_2529110"/>
    <s v="1.1-00-2510_25037029_2529110"/>
    <s v="1.1-00-25"/>
    <x v="1"/>
    <s v="No"/>
    <s v="(GCORR) GASTO CORRIENTE"/>
    <n v="2"/>
    <s v="DESARROLLO SOCIAL"/>
    <n v="2.4"/>
    <s v="RECREACIÓN, CULTURA Y OTRAS MANIFESTACIONES SOCIALES"/>
    <s v="2.4.2"/>
    <s v="CULTURA"/>
    <s v="F"/>
    <s v="Actividades destinadas a la promoción y fomento de"/>
    <s v="10_25"/>
    <s v="COORDINACIÓN GENERAL DE CERCANÍA Y CORRESPONSABILIDAD SOCIAL"/>
    <n v="0"/>
    <s v="CORRESPONSABILIDAD SOCIAL (TRANSVERSAL)"/>
    <n v="37"/>
    <s v="POLITICA CULTURAL DE TLAJOMULCO DE ZUÑIGA"/>
    <s v="029_25"/>
    <s v="DIRECCIÓN DE CULTURA"/>
    <x v="5"/>
    <s v="MATERIALES Y SUMINISTROS"/>
    <n v="2911"/>
    <s v="HERRAMIENTAS MENORES"/>
    <n v="0"/>
    <s v="SIN DESCRIPCIÓN PARA DESTINOS 00"/>
    <n v="3500"/>
    <n v="3500"/>
    <n v="0"/>
    <n v="0"/>
    <n v="0"/>
    <n v="0"/>
    <n v="0"/>
    <n v="3500"/>
    <n v="0"/>
    <n v="0"/>
    <n v="0"/>
    <n v="0"/>
    <n v="0"/>
    <m/>
    <m/>
    <m/>
    <n v="3500"/>
    <n v="3500"/>
    <m/>
    <m/>
  </r>
  <r>
    <s v="1.1-00-2505_2559007_2537110"/>
    <s v="1.1-00-2505_2559007_25371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711"/>
    <s v="PASAJES AÉREOS"/>
    <n v="0"/>
    <s v="SIN DESCRIPCIÓN PARA DESTINOS 00"/>
    <n v="10000"/>
    <n v="0"/>
    <n v="6555.96"/>
    <n v="6555.96"/>
    <n v="6555.96"/>
    <n v="6555.96"/>
    <n v="6555.96"/>
    <n v="3444.04"/>
    <n v="0"/>
    <n v="10000"/>
    <n v="0"/>
    <n v="0"/>
    <n v="10000"/>
    <m/>
    <m/>
    <m/>
    <n v="10000"/>
    <n v="3444.04"/>
    <m/>
    <m/>
  </r>
  <r>
    <s v="1.1-00-2509_25227019_2521610"/>
    <s v="1.1-00-2509_25227019_2521610"/>
    <s v="1.1-00-25"/>
    <x v="1"/>
    <s v="No"/>
    <s v="(GCORR) GASTO CORRIENTE"/>
    <n v="2"/>
    <s v="DESARROLLO SOCIAL"/>
    <n v="2.1"/>
    <s v="PROTECCIÓN AMBIENTAL"/>
    <s v="2.1.1"/>
    <s v="ORDENACIÓN DE DESECHOS"/>
    <s v="E"/>
    <s v="Actividades del sector público, que realiza en for"/>
    <s v="09_25"/>
    <s v="COORDINACIÓN GENERAL DE FORTALECIMIENTO A LOS SERVICIOS PÚBLICOS MUNICIPALES"/>
    <n v="2"/>
    <s v="INFRAESTRUCTURA Y SERVICIOS PÚBLICOS"/>
    <n v="27"/>
    <s v="RECOLECCION DE RESIDUOS SOLIDOS URBANOS"/>
    <s v="019_25"/>
    <s v="DIRECCIÓN DE ASEO PÚBLICO"/>
    <x v="5"/>
    <s v="MATERIALES Y SUMINISTROS"/>
    <n v="2161"/>
    <s v="MATERIAL DE LIMPIEZA"/>
    <n v="0"/>
    <s v="SIN DESCRIPCIÓN PARA DESTINOS 00"/>
    <n v="170000"/>
    <n v="170000"/>
    <n v="166632.63"/>
    <n v="166632.63"/>
    <n v="166632.63"/>
    <n v="0"/>
    <n v="0"/>
    <n v="3367.3699999999953"/>
    <n v="0"/>
    <n v="0"/>
    <n v="0"/>
    <n v="0"/>
    <n v="0"/>
    <m/>
    <m/>
    <m/>
    <n v="170000"/>
    <n v="3367.3699999999953"/>
    <m/>
    <m/>
  </r>
  <r>
    <s v="1.1-00-2510_25036028_2524210"/>
    <s v="1.1-00-2510_25036028_25242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421"/>
    <s v="CEMENTO Y PRODUCTOS DE CONCRETO"/>
    <n v="0"/>
    <s v="SIN DESCRIPCIÓN PARA DESTINOS 00"/>
    <n v="3000"/>
    <n v="80000"/>
    <n v="0"/>
    <n v="0"/>
    <n v="0"/>
    <n v="0"/>
    <n v="0"/>
    <n v="3000"/>
    <n v="0"/>
    <n v="0"/>
    <n v="0"/>
    <n v="77000"/>
    <n v="-77000"/>
    <m/>
    <m/>
    <m/>
    <n v="3000"/>
    <n v="3000"/>
    <m/>
    <m/>
  </r>
  <r>
    <s v="1.1-00-2509_25330022_2537210"/>
    <s v="1.1-00-2509_25330022_2537210"/>
    <s v="1.1-00-25"/>
    <x v="1"/>
    <s v="No"/>
    <s v="(GCORR) GASTO CORRIENTE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1"/>
    <s v="SERVICIOS GENERALES"/>
    <n v="3721"/>
    <s v="PASAJES TERRESTRES"/>
    <n v="0"/>
    <s v="SIN DESCRIPCIÓN PARA DESTINOS 00"/>
    <n v="3000"/>
    <n v="3000"/>
    <n v="0"/>
    <n v="0"/>
    <n v="0"/>
    <n v="0"/>
    <n v="0"/>
    <n v="3000"/>
    <n v="0"/>
    <n v="0"/>
    <n v="0"/>
    <n v="0"/>
    <n v="0"/>
    <m/>
    <m/>
    <m/>
    <n v="3000"/>
    <n v="3000"/>
    <m/>
    <m/>
  </r>
  <r>
    <s v="1.1-00-2510_25041031_2552110"/>
    <s v="1.1-00-2510_25041031_2552110"/>
    <s v="1.1-00-25"/>
    <x v="1"/>
    <s v="No"/>
    <s v="(GCAP) GASTO CAPITAL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1"/>
    <s v="CHAMBA PARA TODOS"/>
    <s v="031_25"/>
    <s v="DIRECCIÓN DE POLÍTICA SOCIAL"/>
    <x v="3"/>
    <s v="BIENES MUEBLES, INMUEBLES E INTANGIBLES"/>
    <n v="5211"/>
    <s v="EQUIPOS Y APARATOS AUDIOVISUALES"/>
    <n v="0"/>
    <s v="SIN DESCRIPCIÓN PARA DESTINOS 00"/>
    <n v="3000"/>
    <n v="0"/>
    <n v="0"/>
    <n v="0"/>
    <n v="0"/>
    <n v="0"/>
    <n v="0"/>
    <n v="3000"/>
    <n v="3000"/>
    <n v="0"/>
    <n v="0"/>
    <n v="0"/>
    <n v="3000"/>
    <m/>
    <m/>
    <m/>
    <n v="3000"/>
    <n v="3000"/>
    <m/>
    <m/>
  </r>
  <r>
    <s v="1.1-00-2514_25556039_2532310"/>
    <s v="1.1-00-2514_25556039_25323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6"/>
    <s v="SISTEMAS INFORMATICOS MODERNIZADOS RECIBIDOS"/>
    <s v="039_25"/>
    <s v="DESPACHO DE LA COORDINACIÓN GENERAL DE I"/>
    <x v="1"/>
    <s v="SERVICIOS GENERALES"/>
    <n v="3231"/>
    <s v="ARRENDAMIENTO DE MOBILIARIO Y EQUIPO DE ADMINISTRACIÓN, EDUCACIONAL Y RECREATIVO"/>
    <n v="0"/>
    <s v="SIN DESCRIPCIÓN PARA DESTINOS 00"/>
    <n v="5194000"/>
    <n v="4200000"/>
    <n v="5191046.4000000004"/>
    <n v="5191046.4000000004"/>
    <n v="710058.84"/>
    <n v="496387.2"/>
    <n v="496387.2"/>
    <n v="2953.5999999996275"/>
    <n v="0"/>
    <n v="994000"/>
    <n v="0"/>
    <n v="0"/>
    <n v="994000"/>
    <m/>
    <m/>
    <m/>
    <n v="5194000"/>
    <n v="2953.5999999996275"/>
    <m/>
    <m/>
  </r>
  <r>
    <s v="1.1-00-2511_25364047_2533310"/>
    <s v="1.1-00-2511_25364047_2533310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11_25"/>
    <s v="COORDINACIÓN GENERAL DE GESTIÓN DEL TERRITORIO Y OBRAS PÚBLICAS"/>
    <n v="3"/>
    <s v="CIUDAD SUSTENTABLE"/>
    <n v="64"/>
    <s v="DESPACHO DE LA COORDINACIÓN GENERAL DE TERRITORIO Y OBRAS PÚBLICAS"/>
    <s v="047_25"/>
    <s v="DESPACHO DE LA COORDINACIÓN GENERAL DE T"/>
    <x v="1"/>
    <s v="SERVICIOS GENERALES"/>
    <n v="3331"/>
    <s v="SERVICIOS DE CONSULTORÍA ADMINISTRATIVA, PROCESOS, TÉCNICA Y EN TECNOLOGÍAS DE LA INFORMACIÓN"/>
    <n v="0"/>
    <s v="SIN DESCRIPCIÓN PARA DESTINOS 00"/>
    <n v="3770000"/>
    <n v="0"/>
    <n v="3767435.24"/>
    <n v="3767435.24"/>
    <n v="0"/>
    <n v="0"/>
    <n v="0"/>
    <n v="2564.7599999997765"/>
    <n v="0"/>
    <n v="3770000"/>
    <n v="0"/>
    <n v="0"/>
    <n v="3770000"/>
    <m/>
    <n v="0"/>
    <m/>
    <n v="3770000"/>
    <n v="2564.7599999997765"/>
    <m/>
    <m/>
  </r>
  <r>
    <m/>
    <s v="2.6-06-2505_2559007_25214160"/>
    <s v="2.6-06-25"/>
    <x v="10"/>
    <s v="Si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141"/>
    <s v="MATERIALES, ÚTILES Y EQUIPOS MENORES DE TECNOLOGÍAS DE LA INFORMACIÓN Y COMUNICACIONES"/>
    <n v="60"/>
    <s v="EDUCANDO PARA LA IGUALDAD"/>
    <n v="0"/>
    <n v="0"/>
    <n v="0"/>
    <n v="0"/>
    <n v="0"/>
    <n v="0"/>
    <n v="0"/>
    <n v="0"/>
    <m/>
    <n v="0"/>
    <m/>
    <n v="0"/>
    <n v="0"/>
    <m/>
    <n v="2500"/>
    <m/>
    <n v="2500"/>
    <n v="2500"/>
    <m/>
    <m/>
  </r>
  <r>
    <m/>
    <s v="2.6-06-2510_25065048_25512161"/>
    <s v="2.6-06-25"/>
    <x v="10"/>
    <s v="Si"/>
    <s v="(GCAP) GASTO CAPITAL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65"/>
    <s v="DESPACHO DE LA COORDINACIÓN GENERAL DE CERCANÍA Y CORRESPONSABILIDAD SOCIAL"/>
    <s v="048_25"/>
    <s v="DESPACHO DE LA COORDINACIÓN GENERAL DE CERCANÍA Y CORRESPONSABILIDAD SOCIAL"/>
    <x v="3"/>
    <s v="BIENES MUEBLES, INMUEBLES E INTANGIBLES"/>
    <n v="5121"/>
    <s v="MUEBLES, EXCEPTO DE OFICINA Y ESTANTERÍA"/>
    <n v="61"/>
    <s v="CREATHI"/>
    <n v="0"/>
    <n v="0"/>
    <n v="0"/>
    <n v="0"/>
    <n v="0"/>
    <n v="0"/>
    <n v="0"/>
    <n v="0"/>
    <m/>
    <n v="0"/>
    <m/>
    <n v="0"/>
    <n v="0"/>
    <m/>
    <n v="2500"/>
    <m/>
    <n v="2500"/>
    <n v="2500"/>
    <m/>
    <m/>
  </r>
  <r>
    <s v="1.1-00-2509_25228020_2522210"/>
    <s v="1.1-00-2509_25228020_2522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8"/>
    <s v="SACRIFICIO DE BOVINOS Y PORCINOS EN EL RASTRO MUNICIPAL"/>
    <s v="020_25"/>
    <s v="DIRECCIÓN DE RASTROS MUNICIPALES"/>
    <x v="5"/>
    <s v="MATERIALES Y SUMINISTROS"/>
    <n v="2221"/>
    <s v="PRODUCTOS ALIMENTICIOS PARA ANIMALES"/>
    <n v="0"/>
    <s v="SIN DESCRIPCIÓN PARA DESTINOS 00"/>
    <n v="70000"/>
    <n v="70000"/>
    <n v="67500"/>
    <n v="0"/>
    <n v="0"/>
    <n v="0"/>
    <n v="0"/>
    <n v="2500"/>
    <n v="0"/>
    <n v="0"/>
    <n v="0"/>
    <n v="0"/>
    <n v="0"/>
    <m/>
    <m/>
    <m/>
    <n v="70000"/>
    <n v="2500"/>
    <m/>
    <m/>
  </r>
  <r>
    <s v="1.1-00-2510_25037029_2525410"/>
    <s v="1.1-00-2510_25037029_2525410"/>
    <s v="1.1-00-25"/>
    <x v="1"/>
    <s v="No"/>
    <s v="(GCORR) GASTO CORRIENTE"/>
    <n v="2"/>
    <s v="DESARROLLO SOCIAL"/>
    <n v="2.4"/>
    <s v="RECREACIÓN, CULTURA Y OTRAS MANIFESTACIONES SOCIALES"/>
    <s v="2.4.2"/>
    <s v="CULTURA"/>
    <s v="F"/>
    <s v="Actividades destinadas a la promoción y fomento de"/>
    <s v="10_25"/>
    <s v="COORDINACIÓN GENERAL DE CERCANÍA Y CORRESPONSABILIDAD SOCIAL"/>
    <n v="0"/>
    <s v="CORRESPONSABILIDAD SOCIAL (TRANSVERSAL)"/>
    <n v="37"/>
    <s v="POLITICA CULTURAL DE TLAJOMULCO DE ZUÑIGA"/>
    <s v="029_25"/>
    <s v="DIRECCIÓN DE CULTURA"/>
    <x v="5"/>
    <s v="MATERIALES Y SUMINISTROS"/>
    <n v="2541"/>
    <s v="MATERIALES, ACCESORIOS Y SUMINISTROS MÉDICOS"/>
    <n v="0"/>
    <s v="SIN DESCRIPCIÓN PARA DESTINOS 00"/>
    <n v="2500"/>
    <n v="2500"/>
    <n v="0"/>
    <n v="0"/>
    <n v="0"/>
    <n v="0"/>
    <n v="0"/>
    <n v="2500"/>
    <n v="0"/>
    <n v="0"/>
    <n v="0"/>
    <n v="0"/>
    <n v="0"/>
    <m/>
    <m/>
    <m/>
    <n v="2500"/>
    <n v="2500"/>
    <m/>
    <m/>
  </r>
  <r>
    <s v="1.1-00-2509_25228020_2521610"/>
    <s v="1.1-00-2509_25228020_2521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9_25"/>
    <s v="COORDINACIÓN GENERAL DE FORTALECIMIENTO A LOS SERVICIOS PÚBLICOS MUNICIPALES"/>
    <n v="2"/>
    <s v="INFRAESTRUCTURA Y SERVICIOS PÚBLICOS"/>
    <n v="28"/>
    <s v="SACRIFICIO DE BOVINOS Y PORCINOS EN EL RASTRO MUNICIPAL"/>
    <s v="020_25"/>
    <s v="DIRECCIÓN DE RASTROS MUNICIPALES"/>
    <x v="5"/>
    <s v="MATERIALES Y SUMINISTROS"/>
    <n v="2161"/>
    <s v="MATERIAL DE LIMPIEZA"/>
    <n v="0"/>
    <s v="SIN DESCRIPCIÓN PARA DESTINOS 00"/>
    <n v="50000"/>
    <n v="50000"/>
    <n v="47766.5"/>
    <n v="47766.5"/>
    <n v="47766.5"/>
    <n v="0"/>
    <n v="0"/>
    <n v="2233.5"/>
    <n v="0"/>
    <n v="0"/>
    <n v="0"/>
    <n v="0"/>
    <n v="0"/>
    <m/>
    <m/>
    <m/>
    <n v="50000"/>
    <n v="2233.5"/>
    <m/>
    <m/>
  </r>
  <r>
    <s v="1.1-00-2506_25514009_2525917"/>
    <s v="1.1-00-2506_25514009_2525917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5"/>
    <s v="MATERIALES Y SUMINISTROS"/>
    <n v="2591"/>
    <s v="OTROS PRODUCTOS QUÍMICOS"/>
    <n v="7"/>
    <s v="COBRE IONIZADO"/>
    <n v="4000000"/>
    <n v="0"/>
    <n v="3997824"/>
    <n v="3997824"/>
    <n v="3997824"/>
    <n v="3997824"/>
    <n v="3997824"/>
    <n v="2176"/>
    <n v="0"/>
    <n v="4000000"/>
    <n v="0"/>
    <n v="0"/>
    <n v="4000000"/>
    <m/>
    <m/>
    <m/>
    <n v="4000000"/>
    <n v="2176"/>
    <m/>
    <m/>
  </r>
  <r>
    <s v="1.1-00-2510_25036028_2521710"/>
    <s v="1.1-00-2510_25036028_25217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171"/>
    <s v="MATERIALES Y ÚTILES DE ENSEÑANZA"/>
    <n v="0"/>
    <s v="SIN DESCRIPCIÓN PARA DESTINOS 00"/>
    <n v="640667.56999999995"/>
    <n v="300000"/>
    <n v="638502.05000000005"/>
    <n v="0"/>
    <n v="0"/>
    <n v="0"/>
    <n v="0"/>
    <n v="2165.5199999999022"/>
    <n v="0"/>
    <n v="340667.57"/>
    <n v="0"/>
    <n v="0"/>
    <n v="340667.57"/>
    <m/>
    <m/>
    <m/>
    <n v="640667.56999999995"/>
    <n v="2165.5199999999022"/>
    <m/>
    <m/>
  </r>
  <r>
    <s v="1.1-00-2508_25619013_2522310"/>
    <s v="1.1-00-2508_25619013_25223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231"/>
    <s v="UTENSILIOS PARA EL SERVICIO DE ALIMENTACIÓN"/>
    <n v="0"/>
    <s v="SIN DESCRIPCIÓN PARA DESTINOS 00"/>
    <n v="2100"/>
    <n v="0"/>
    <n v="0"/>
    <n v="0"/>
    <n v="0"/>
    <n v="0"/>
    <n v="0"/>
    <n v="2100"/>
    <n v="0"/>
    <n v="2100"/>
    <n v="0"/>
    <n v="0"/>
    <n v="2100"/>
    <m/>
    <m/>
    <m/>
    <n v="2100"/>
    <n v="2100"/>
    <m/>
    <m/>
  </r>
  <r>
    <s v="1.1-00-2504_2555004_2525310"/>
    <s v="1.1-00-2504_2555004_25253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531"/>
    <s v="MEDICINAS Y PRODUCTOS FARMACÉUTICOS"/>
    <n v="0"/>
    <s v="SIN DESCRIPCIÓN PARA DESTINOS 00"/>
    <n v="2000"/>
    <n v="2000"/>
    <n v="0"/>
    <n v="0"/>
    <n v="0"/>
    <n v="0"/>
    <n v="0"/>
    <n v="2000"/>
    <n v="0"/>
    <n v="0"/>
    <n v="0"/>
    <n v="0"/>
    <n v="0"/>
    <m/>
    <m/>
    <m/>
    <n v="2000"/>
    <n v="2000"/>
    <m/>
    <m/>
  </r>
  <r>
    <s v="1.1-00-2508_25619013_2533610"/>
    <s v="1.1-00-2508_25619013_25336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1"/>
    <s v="SERVICIOS GENERALES"/>
    <n v="3361"/>
    <s v="SERVICIOS DE APOYO ADMINISTRATIVO, FOTOCOPIADO E IMPRESIÓN"/>
    <n v="0"/>
    <s v="SIN DESCRIPCIÓN PARA DESTINOS 00"/>
    <n v="1049120"/>
    <n v="1300000"/>
    <n v="1047257.67"/>
    <n v="19401"/>
    <n v="19401"/>
    <n v="19401"/>
    <n v="19401"/>
    <n v="1862.3299999999581"/>
    <n v="0"/>
    <n v="14620"/>
    <n v="0"/>
    <n v="265500"/>
    <n v="-250880"/>
    <m/>
    <m/>
    <m/>
    <n v="1049120"/>
    <n v="1862.3299999999581"/>
    <m/>
    <m/>
  </r>
  <r>
    <s v="1.1-00-2503_2554003_2534110"/>
    <s v="1.1-00-2503_2554003_2534110"/>
    <s v="1.1-00-25"/>
    <x v="1"/>
    <s v="No"/>
    <s v="(GCORR) GASTO CORRIENTE"/>
    <n v="1"/>
    <s v="GOBIERNO"/>
    <n v="1.3"/>
    <s v="COORDINACIÓN DE LA POLÍTICA DE GOBIERNO"/>
    <s v="1.3.5"/>
    <s v="ASUNTOS JURÍDICOS"/>
    <s v="E"/>
    <s v="Actividades del sector público, que realiza en for"/>
    <s v="03_25"/>
    <s v="SINDICATURA MUNICIPAL"/>
    <n v="5"/>
    <s v="GOBIERNO INTELIGENTE"/>
    <n v="4"/>
    <s v="DEFENSORÍA LEGAL"/>
    <s v="003_25"/>
    <s v="DESPACHO DE LA SINDICATURA"/>
    <x v="1"/>
    <s v="SERVICIOS GENERALES"/>
    <n v="3411"/>
    <s v="SERVICIOS FINANCIEROS Y BANCARIOS"/>
    <n v="0"/>
    <s v="SIN DESCRIPCIÓN PARA DESTINOS 00"/>
    <n v="25000"/>
    <n v="0"/>
    <n v="23200"/>
    <n v="23200"/>
    <n v="23200"/>
    <n v="23200"/>
    <n v="23200"/>
    <n v="1800"/>
    <n v="0"/>
    <n v="25000"/>
    <n v="0"/>
    <n v="0"/>
    <n v="25000"/>
    <m/>
    <m/>
    <m/>
    <n v="25000"/>
    <n v="1800"/>
    <m/>
    <m/>
  </r>
  <r>
    <s v="1.1-00-2504_2555004_2529610"/>
    <s v="1.1-00-2504_2555004_25296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961"/>
    <s v="REFACCIONES Y ACCESORIOS MENORES DE EQUIPO DE TRANSPORTE"/>
    <n v="0"/>
    <s v="SIN DESCRIPCIÓN PARA DESTINOS 00"/>
    <n v="3000"/>
    <n v="0"/>
    <n v="1310"/>
    <n v="1310"/>
    <n v="1310"/>
    <n v="1310"/>
    <n v="1310"/>
    <n v="1690"/>
    <n v="0"/>
    <n v="3000"/>
    <n v="0"/>
    <n v="0"/>
    <n v="3000"/>
    <m/>
    <m/>
    <m/>
    <n v="3000"/>
    <n v="1690"/>
    <m/>
    <m/>
  </r>
  <r>
    <s v="1.1-00-2512_25751035_25382116"/>
    <s v="1.1-00-2512_25751035_25382116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1"/>
    <s v="SERVICIOS GENERALES"/>
    <n v="3821"/>
    <s v="GASTOS DE ORDEN  SOCIAL Y CULTURAL"/>
    <n v="16"/>
    <s v="EXPO AGROPECUARIA"/>
    <n v="500000"/>
    <n v="500000"/>
    <n v="498499.99"/>
    <n v="498499.99"/>
    <n v="498499.99"/>
    <n v="0"/>
    <n v="0"/>
    <n v="1500.0100000000093"/>
    <n v="0"/>
    <n v="0"/>
    <n v="0"/>
    <n v="0"/>
    <n v="0"/>
    <m/>
    <m/>
    <m/>
    <n v="500000"/>
    <n v="1500.0100000000093"/>
    <m/>
    <m/>
  </r>
  <r>
    <s v="1.1-00-2505_2559007_2521610"/>
    <s v="1.1-00-2505_2559007_2521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161"/>
    <s v="MATERIAL DE LIMPIEZA"/>
    <n v="0"/>
    <s v="SIN DESCRIPCIÓN PARA DESTINOS 00"/>
    <n v="620000"/>
    <n v="600000"/>
    <n v="618514.11"/>
    <n v="618514.11"/>
    <n v="618514.11"/>
    <n v="25998.58"/>
    <n v="25998.58"/>
    <n v="1485.890000000014"/>
    <n v="0"/>
    <n v="20000"/>
    <n v="0"/>
    <n v="0"/>
    <n v="20000"/>
    <m/>
    <m/>
    <m/>
    <n v="620000"/>
    <n v="1485.890000000014"/>
    <m/>
    <m/>
  </r>
  <r>
    <s v="1.1-00-2509_25330022_2553110"/>
    <s v="1.1-00-2509_25330022_2553110"/>
    <s v="1.1-00-25"/>
    <x v="1"/>
    <s v="No"/>
    <s v="(GCAP) GASTO CAPITAL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3"/>
    <s v="BIENES MUEBLES, INMUEBLES E INTANGIBLES"/>
    <n v="5311"/>
    <s v="EQUIPO MÉDICO Y DE LABORATORIO"/>
    <n v="0"/>
    <s v="SIN DESCRIPCIÓN PARA DESTINOS 00"/>
    <n v="507000"/>
    <n v="500000"/>
    <n v="505551.2"/>
    <n v="0"/>
    <n v="0"/>
    <n v="0"/>
    <n v="0"/>
    <n v="1448.7999999999884"/>
    <n v="0"/>
    <n v="7000"/>
    <n v="0"/>
    <n v="0"/>
    <n v="7000"/>
    <m/>
    <m/>
    <m/>
    <n v="507000"/>
    <n v="1448.7999999999884"/>
    <m/>
    <m/>
  </r>
  <r>
    <s v="1.1-00-2508_25619013_2521110"/>
    <s v="1.1-00-2508_25619013_25211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111"/>
    <s v="MATERIALES, ÚTILES Y EQUIPOS MENORES DE OFICINA"/>
    <n v="0"/>
    <s v="SIN DESCRIPCIÓN PARA DESTINOS 00"/>
    <n v="3100"/>
    <n v="0"/>
    <n v="1673.5"/>
    <n v="1673.5"/>
    <n v="1673.5"/>
    <n v="1673.5"/>
    <n v="1673.5"/>
    <n v="1426.5"/>
    <n v="0"/>
    <n v="3100"/>
    <n v="0"/>
    <n v="0"/>
    <n v="3100"/>
    <m/>
    <m/>
    <m/>
    <n v="3100"/>
    <n v="1426.5"/>
    <m/>
    <m/>
  </r>
  <r>
    <s v="1.1-00-2512_25753037_25382147"/>
    <s v="1.1-00-2512_25753037_25382147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47"/>
    <s v="FERIA DE LAS FLORES"/>
    <n v="200000"/>
    <n v="0"/>
    <n v="198599.99"/>
    <n v="198599.99"/>
    <n v="198599.99"/>
    <n v="198599.99"/>
    <n v="198599.99"/>
    <n v="1400.0100000000093"/>
    <n v="0"/>
    <n v="200000"/>
    <n v="0"/>
    <n v="0"/>
    <n v="200000"/>
    <m/>
    <m/>
    <m/>
    <n v="200000"/>
    <n v="1400.0100000000093"/>
    <m/>
    <m/>
  </r>
  <r>
    <s v="1.1-00-2508_25622015_2525310"/>
    <s v="1.1-00-2508_25622015_25253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2"/>
    <s v="EQUIPOS DE PROTECCIÓN  Y HERRAMIENTA MANUAL"/>
    <s v="015_25"/>
    <s v="DIRECCIÓN DE PROTECCIÓN CIVIL Y BOMBEROS"/>
    <x v="5"/>
    <s v="MATERIALES Y SUMINISTROS"/>
    <n v="2531"/>
    <s v="MEDICINAS Y PRODUCTOS FARMACÉUTICOS"/>
    <n v="0"/>
    <s v="SIN DESCRIPCIÓN PARA DESTINOS 00"/>
    <n v="40000"/>
    <n v="40000"/>
    <n v="38783.199999999997"/>
    <n v="0"/>
    <n v="0"/>
    <n v="0"/>
    <n v="0"/>
    <n v="1216.8000000000029"/>
    <n v="0"/>
    <n v="0"/>
    <n v="0"/>
    <n v="0"/>
    <n v="0"/>
    <m/>
    <m/>
    <m/>
    <n v="40000"/>
    <n v="1216.8000000000029"/>
    <m/>
    <m/>
  </r>
  <r>
    <s v="1.1-00-2504_2555004_2524710"/>
    <s v="1.1-00-2504_2555004_25247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471"/>
    <s v="ARTÍCULOS METÁLICOS PARA LA CONSTRUCCIÓN"/>
    <n v="0"/>
    <s v="SIN DESCRIPCIÓN PARA DESTINOS 00"/>
    <n v="12000"/>
    <n v="0"/>
    <n v="10904"/>
    <n v="10904"/>
    <n v="10904"/>
    <n v="10904"/>
    <n v="10904"/>
    <n v="1096"/>
    <n v="0"/>
    <n v="12000"/>
    <n v="0"/>
    <n v="0"/>
    <n v="12000"/>
    <m/>
    <m/>
    <m/>
    <n v="12000"/>
    <n v="1096"/>
    <m/>
    <m/>
  </r>
  <r>
    <s v="1.1-00-2504_2555004_2521610"/>
    <s v="1.1-00-2504_2555004_25216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161"/>
    <s v="MATERIAL DE LIMPIEZA"/>
    <n v="0"/>
    <s v="SIN DESCRIPCIÓN PARA DESTINOS 00"/>
    <n v="2000"/>
    <n v="0"/>
    <n v="1044"/>
    <n v="1044"/>
    <n v="1044"/>
    <n v="1044"/>
    <n v="1044"/>
    <n v="956"/>
    <n v="0"/>
    <n v="2000"/>
    <n v="0"/>
    <n v="0"/>
    <n v="2000"/>
    <m/>
    <m/>
    <m/>
    <n v="2000"/>
    <n v="956"/>
    <m/>
    <m/>
  </r>
  <r>
    <s v="1.1-00-2506_25516011_2522310"/>
    <s v="1.1-00-2506_25516011_25223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5"/>
    <s v="MATERIALES Y SUMINISTROS"/>
    <n v="2231"/>
    <s v="UTENSILIOS PARA EL SERVICIO DE ALIMENTACIÓN"/>
    <n v="0"/>
    <s v="SIN DESCRIPCIÓN PARA DESTINOS 00"/>
    <n v="5000"/>
    <n v="0"/>
    <n v="4337.96"/>
    <n v="4337.96"/>
    <n v="4337.96"/>
    <n v="4337.96"/>
    <n v="4337.96"/>
    <n v="662.04"/>
    <n v="0"/>
    <n v="5000"/>
    <n v="0"/>
    <n v="0"/>
    <n v="5000"/>
    <m/>
    <m/>
    <m/>
    <n v="5000"/>
    <n v="662.04"/>
    <m/>
    <m/>
  </r>
  <r>
    <s v="1.1-00-2508_25619013_2521410"/>
    <s v="1.1-00-2508_25619013_25214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141"/>
    <s v="MATERIALES, ÚTILES Y EQUIPOS MENORES DE TECNOLOGÍAS DE LA INFORMACIÓN Y COMUNICACIONES"/>
    <n v="0"/>
    <s v="SIN DESCRIPCIÓN PARA DESTINOS 00"/>
    <n v="22590.32"/>
    <n v="0"/>
    <n v="21954.2"/>
    <n v="0"/>
    <n v="0"/>
    <n v="0"/>
    <n v="0"/>
    <n v="636.11999999999898"/>
    <n v="0"/>
    <n v="22590.32"/>
    <n v="0"/>
    <n v="0"/>
    <n v="22590.32"/>
    <m/>
    <m/>
    <m/>
    <n v="22590.32"/>
    <n v="636.11999999999898"/>
    <m/>
    <m/>
  </r>
  <r>
    <s v="1.1-00-2508_25621015_2538210"/>
    <s v="1.1-00-2508_25621015_25382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1"/>
    <s v="SERVICIOS GENERALES"/>
    <n v="3821"/>
    <s v="GASTOS DE ORDEN  SOCIAL Y CULTURAL"/>
    <n v="0"/>
    <s v="SIN DESCRIPCIÓN PARA DESTINOS 00"/>
    <n v="250000"/>
    <n v="250000"/>
    <n v="249400"/>
    <n v="0"/>
    <n v="0"/>
    <n v="0"/>
    <n v="0"/>
    <n v="600"/>
    <n v="0"/>
    <n v="0"/>
    <n v="0"/>
    <n v="0"/>
    <n v="0"/>
    <m/>
    <m/>
    <m/>
    <n v="250000"/>
    <n v="600"/>
    <m/>
    <m/>
  </r>
  <r>
    <s v="1.1-00-2508_25622015_2529110"/>
    <s v="1.1-00-2508_25622015_25291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2"/>
    <s v="EQUIPOS DE PROTECCIÓN  Y HERRAMIENTA MANUAL"/>
    <s v="015_25"/>
    <s v="DIRECCIÓN DE PROTECCIÓN CIVIL Y BOMBEROS"/>
    <x v="5"/>
    <s v="MATERIALES Y SUMINISTROS"/>
    <n v="2911"/>
    <s v="HERRAMIENTAS MENORES"/>
    <n v="0"/>
    <s v="SIN DESCRIPCIÓN PARA DESTINOS 00"/>
    <n v="50000"/>
    <n v="50000"/>
    <n v="49416"/>
    <n v="0"/>
    <n v="0"/>
    <n v="0"/>
    <n v="0"/>
    <n v="584"/>
    <n v="0"/>
    <n v="0"/>
    <n v="0"/>
    <n v="0"/>
    <n v="0"/>
    <m/>
    <m/>
    <m/>
    <n v="50000"/>
    <n v="584"/>
    <m/>
    <m/>
  </r>
  <r>
    <s v="2.5-02-2508_25619013_2528310"/>
    <s v="2.5-02-2508_25619013_2528310"/>
    <s v="2.5-02-25"/>
    <x v="2"/>
    <s v="Si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831"/>
    <s v="PRENDAS DE PROTECCIÓN PARA SEGURIDAD PÚBLICA Y NACIONAL"/>
    <n v="0"/>
    <s v="SIN DESCRIPCIÓN PARA DESTINOS 00"/>
    <n v="100000"/>
    <n v="3100000"/>
    <n v="99428.24"/>
    <n v="0"/>
    <n v="0"/>
    <n v="0"/>
    <n v="0"/>
    <n v="571.75999999999476"/>
    <n v="0"/>
    <n v="0"/>
    <n v="0"/>
    <n v="3000000"/>
    <n v="-3000000"/>
    <m/>
    <n v="0"/>
    <m/>
    <n v="100000"/>
    <n v="571.75999999999476"/>
    <m/>
    <m/>
  </r>
  <r>
    <s v="1.1-00-2508_25622015_2525410"/>
    <s v="1.1-00-2508_25622015_25254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2"/>
    <s v="EQUIPOS DE PROTECCIÓN  Y HERRAMIENTA MANUAL"/>
    <s v="015_25"/>
    <s v="DIRECCIÓN DE PROTECCIÓN CIVIL Y BOMBEROS"/>
    <x v="5"/>
    <s v="MATERIALES Y SUMINISTROS"/>
    <n v="2541"/>
    <s v="MATERIALES, ACCESORIOS Y SUMINISTROS MÉDICOS"/>
    <n v="0"/>
    <s v="SIN DESCRIPCIÓN PARA DESTINOS 00"/>
    <n v="40000"/>
    <n v="40000"/>
    <n v="39429.56"/>
    <n v="0"/>
    <n v="0"/>
    <n v="0"/>
    <n v="0"/>
    <n v="570.44000000000233"/>
    <n v="0"/>
    <n v="0"/>
    <n v="0"/>
    <n v="0"/>
    <n v="0"/>
    <m/>
    <m/>
    <m/>
    <n v="40000"/>
    <n v="570.44000000000233"/>
    <m/>
    <m/>
  </r>
  <r>
    <s v="1.1-00-2504_2555004_2552110"/>
    <s v="1.1-00-2504_2555004_2552110"/>
    <s v="1.1-00-25"/>
    <x v="1"/>
    <s v="No"/>
    <s v="(GCAP) GASTO CAPITAL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3"/>
    <s v="BIENES MUEBLES, INMUEBLES E INTANGIBLES"/>
    <n v="5211"/>
    <s v="EQUIPOS Y APARATOS AUDIOVISUALES"/>
    <n v="0"/>
    <s v="SIN DESCRIPCIÓN PARA DESTINOS 00"/>
    <n v="12600"/>
    <n v="0"/>
    <n v="12057.99"/>
    <n v="12057.99"/>
    <n v="12057.99"/>
    <n v="12057.99"/>
    <n v="12057.99"/>
    <n v="542.01000000000022"/>
    <n v="0"/>
    <n v="12600"/>
    <n v="0"/>
    <n v="0"/>
    <n v="12600"/>
    <m/>
    <m/>
    <m/>
    <n v="12600"/>
    <n v="542.01000000000022"/>
    <m/>
    <m/>
  </r>
  <r>
    <s v="1.1-00-2505_2559007_2531410"/>
    <s v="1.1-00-2505_2559007_2531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141"/>
    <s v="TELEFONÍA TRADICIONAL"/>
    <n v="0"/>
    <s v="SIN DESCRIPCIÓN PARA DESTINOS 00"/>
    <n v="700000"/>
    <n v="700000"/>
    <n v="699480"/>
    <n v="699480"/>
    <n v="371355.32"/>
    <n v="92490.48"/>
    <n v="92490.48"/>
    <n v="520"/>
    <n v="0"/>
    <n v="0"/>
    <n v="0"/>
    <n v="0"/>
    <n v="0"/>
    <m/>
    <m/>
    <m/>
    <n v="700000"/>
    <n v="520"/>
    <m/>
    <m/>
  </r>
  <r>
    <s v="1.1-00-2512_25753037_2552310"/>
    <s v="1.1-00-2512_25753037_2552310"/>
    <s v="1.1-00-25"/>
    <x v="1"/>
    <s v="No"/>
    <s v="(GCAP) GASTO CAPITAL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3"/>
    <s v="BIENES MUEBLES, INMUEBLES E INTANGIBLES"/>
    <n v="5231"/>
    <s v="CÁMARAS FOTOGRÁFICAS Y DE VIDEO"/>
    <n v="0"/>
    <s v="SIN DESCRIPCIÓN PARA DESTINOS 00"/>
    <n v="50000"/>
    <n v="50000"/>
    <n v="49532"/>
    <n v="0"/>
    <n v="0"/>
    <n v="0"/>
    <n v="0"/>
    <n v="468"/>
    <n v="0"/>
    <n v="0"/>
    <n v="0"/>
    <n v="0"/>
    <n v="0"/>
    <m/>
    <m/>
    <m/>
    <n v="50000"/>
    <n v="468"/>
    <m/>
    <m/>
  </r>
  <r>
    <s v="1.1-00-2504_2555004_2529210"/>
    <s v="1.1-00-2504_2555004_25292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921"/>
    <s v="REFACCIONES Y ACCESORIOS MENORES DE EDIFICIOS"/>
    <n v="0"/>
    <s v="SIN DESCRIPCIÓN PARA DESTINOS 00"/>
    <n v="3000"/>
    <n v="1000"/>
    <n v="2591"/>
    <n v="2591"/>
    <n v="2591"/>
    <n v="2591"/>
    <n v="2591"/>
    <n v="409"/>
    <n v="0"/>
    <n v="2000"/>
    <n v="0"/>
    <n v="0"/>
    <n v="2000"/>
    <m/>
    <m/>
    <m/>
    <n v="3000"/>
    <n v="409"/>
    <m/>
    <m/>
  </r>
  <r>
    <s v="1.1-00-2505_2559007_2525210"/>
    <s v="1.1-00-2505_2559007_25252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5"/>
    <s v="MATERIALES Y SUMINISTROS"/>
    <n v="2521"/>
    <s v="FERTILIZANTES, PESTICIDAS Y OTROS AGROQUÍMICOS"/>
    <n v="0"/>
    <s v="SIN DESCRIPCIÓN PARA DESTINOS 00"/>
    <n v="380"/>
    <n v="50000"/>
    <n v="0"/>
    <n v="0"/>
    <n v="0"/>
    <n v="0"/>
    <n v="0"/>
    <n v="380"/>
    <n v="0"/>
    <n v="0"/>
    <n v="0"/>
    <n v="49620"/>
    <n v="-49620"/>
    <m/>
    <m/>
    <m/>
    <n v="380"/>
    <n v="380"/>
    <m/>
    <m/>
  </r>
  <r>
    <s v="1.1-00-2510_25036028_2529410"/>
    <s v="1.1-00-2510_25036028_25294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941"/>
    <s v="REFACCIONES Y ACCESORIOS MENORES DE EQUIPO DE CÓMPUTO Y TECNOLOGÍAS DE LA INFORMACIÓN"/>
    <n v="0"/>
    <s v="SIN DESCRIPCIÓN PARA DESTINOS 00"/>
    <n v="4000"/>
    <n v="0"/>
    <n v="3630.79"/>
    <n v="0"/>
    <n v="0"/>
    <n v="0"/>
    <n v="0"/>
    <n v="369.21000000000004"/>
    <n v="0"/>
    <n v="4000"/>
    <n v="0"/>
    <n v="0"/>
    <n v="4000"/>
    <m/>
    <m/>
    <m/>
    <n v="4000"/>
    <n v="369.21000000000004"/>
    <m/>
    <m/>
  </r>
  <r>
    <s v="1.1-00-2506_25516011_2527410"/>
    <s v="1.1-00-2506_25516011_2527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5"/>
    <s v="MATERIALES Y SUMINISTROS"/>
    <n v="2741"/>
    <s v="PRODUCTOS TEXTILES"/>
    <n v="0"/>
    <s v="SIN DESCRIPCIÓN PARA DESTINOS 00"/>
    <n v="15000"/>
    <n v="0"/>
    <n v="14647"/>
    <n v="14647"/>
    <n v="14647"/>
    <n v="0"/>
    <n v="0"/>
    <n v="353"/>
    <n v="0"/>
    <n v="15000"/>
    <n v="0"/>
    <n v="0"/>
    <n v="15000"/>
    <m/>
    <m/>
    <m/>
    <n v="15000"/>
    <n v="353"/>
    <m/>
    <m/>
  </r>
  <r>
    <s v="1.1-00-2504_2555004_2524410"/>
    <s v="1.1-00-2504_2555004_2524410"/>
    <s v="1.1-00-25"/>
    <x v="1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5"/>
    <s v="DESPACHO DE LA TESORERÍA MUNICIPAL"/>
    <s v="004_25"/>
    <s v="DIRECCIÓN DE PROCESOS ADMINISTRATIVOS Y"/>
    <x v="5"/>
    <s v="MATERIALES Y SUMINISTROS"/>
    <n v="2441"/>
    <s v="MADERA Y PRODUCTOS DE MADERA"/>
    <n v="0"/>
    <s v="SIN DESCRIPCIÓN PARA DESTINOS 00"/>
    <n v="4000"/>
    <n v="0"/>
    <n v="3785.08"/>
    <n v="3785.08"/>
    <n v="3785.08"/>
    <n v="3785.08"/>
    <n v="3785.08"/>
    <n v="214.92000000000007"/>
    <n v="0"/>
    <n v="4000"/>
    <n v="0"/>
    <n v="0"/>
    <n v="4000"/>
    <m/>
    <m/>
    <m/>
    <n v="4000"/>
    <n v="214.92000000000007"/>
    <m/>
    <m/>
  </r>
  <r>
    <s v="1.1-00-2512_25751035_25431123"/>
    <s v="1.1-00-2512_25751035_25431123"/>
    <s v="1.1-00-25"/>
    <x v="1"/>
    <s v="No"/>
    <s v="(GCORR) GASTO CORRIENTE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4"/>
    <s v="TRANSFERENCIAS, ASIGNACIONES, SUBSIDIOS Y OTRAS AYUDAS"/>
    <n v="4311"/>
    <s v="SUBSIDIOS A LA PRODUCCIÓN"/>
    <n v="23"/>
    <s v="CAL AGRICOLA"/>
    <n v="3200000"/>
    <n v="3199989.56"/>
    <n v="2727812.5"/>
    <n v="2727812.5"/>
    <n v="1679825"/>
    <n v="1679825"/>
    <n v="1679825"/>
    <n v="472187.5"/>
    <n v="0"/>
    <n v="10.44"/>
    <n v="0"/>
    <n v="0"/>
    <n v="10.44"/>
    <n v="-472000"/>
    <m/>
    <m/>
    <n v="2728000"/>
    <n v="187.5"/>
    <s v="Oficio CGPE/LSR-372/2025"/>
    <m/>
  </r>
  <r>
    <s v="1.1-00-2510_25044031_2544110"/>
    <s v="1.1-00-2510_25044031_25441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4"/>
    <s v="PROGRAMA ESCOLAR"/>
    <s v="031_25"/>
    <s v="DIRECCIÓN DE POLÍTICA SOCIAL"/>
    <x v="4"/>
    <s v="TRANSFERENCIAS, ASIGNACIONES, SUBSIDIOS Y OTRAS AYUDAS"/>
    <n v="4411"/>
    <s v="AYUDAS SOCIALES A PERSONAS"/>
    <n v="0"/>
    <s v="SIN DESCRIPCIÓN PARA DESTINOS 00"/>
    <n v="100738605.5"/>
    <n v="71000000"/>
    <n v="100738501.95999999"/>
    <n v="100738501.95999999"/>
    <n v="49101665.280000001"/>
    <n v="0"/>
    <n v="0"/>
    <n v="103.54000000655651"/>
    <n v="0"/>
    <n v="29738605.5"/>
    <n v="0"/>
    <n v="0"/>
    <n v="29738605.5"/>
    <m/>
    <m/>
    <m/>
    <n v="100738605.5"/>
    <n v="103.54000000655651"/>
    <m/>
    <m/>
  </r>
  <r>
    <s v="1.1-00-2508_25621015_2522310"/>
    <s v="1.1-00-2508_25621015_2522310"/>
    <s v="1.1-00-25"/>
    <x v="1"/>
    <s v="No"/>
    <s v="(GCORR) GASTO CORRIENTE"/>
    <n v="1"/>
    <s v="GOBIERNO"/>
    <n v="1.7"/>
    <s v="ASUNTOS DE ORDEN PÚBLICO Y DE SEGURIDAD INTERIOR"/>
    <s v="1.7.2"/>
    <s v="PROTECCIÓN CIVIL"/>
    <s v="E"/>
    <s v="Actividades del sector público, que realiza en for"/>
    <s v="08_25"/>
    <s v="COORDINACIÓN GENERAL DE PREVENCIÓN Y SERVICIOS DE EMERGENCIA"/>
    <n v="6"/>
    <s v="SEGURIDAD CIUDADANA"/>
    <n v="21"/>
    <s v="ADMINISTRACIÓN CENTRAL DE PROTECCIÓN CIVIL Y BOMBEROS"/>
    <s v="015_25"/>
    <s v="DIRECCIÓN DE PROTECCIÓN CIVIL Y BOMBEROS"/>
    <x v="5"/>
    <s v="MATERIALES Y SUMINISTROS"/>
    <n v="2231"/>
    <s v="UTENSILIOS PARA EL SERVICIO DE ALIMENTACIÓN"/>
    <n v="0"/>
    <s v="SIN DESCRIPCIÓN PARA DESTINOS 00"/>
    <n v="5000"/>
    <n v="5000"/>
    <n v="4897.5200000000004"/>
    <n v="0"/>
    <n v="0"/>
    <n v="0"/>
    <n v="0"/>
    <n v="102.47999999999956"/>
    <n v="0"/>
    <n v="0"/>
    <n v="0"/>
    <n v="0"/>
    <n v="0"/>
    <m/>
    <m/>
    <m/>
    <n v="5000"/>
    <n v="102.47999999999956"/>
    <m/>
    <m/>
  </r>
  <r>
    <s v="1.1-00-2509_25330022_2522210"/>
    <s v="1.1-00-2509_25330022_2522210"/>
    <s v="1.1-00-25"/>
    <x v="1"/>
    <s v="No"/>
    <s v="(GCORR) GASTO CORRIENTE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5"/>
    <s v="MATERIALES Y SUMINISTROS"/>
    <n v="2221"/>
    <s v="PRODUCTOS ALIMENTICIOS PARA ANIMALES"/>
    <n v="0"/>
    <s v="SIN DESCRIPCIÓN PARA DESTINOS 00"/>
    <n v="800000"/>
    <n v="800000"/>
    <n v="799916.94"/>
    <n v="245794"/>
    <n v="245794"/>
    <n v="245794"/>
    <n v="245794"/>
    <n v="83.060000000055879"/>
    <n v="0"/>
    <n v="0"/>
    <n v="0"/>
    <n v="0"/>
    <n v="0"/>
    <m/>
    <m/>
    <m/>
    <n v="800000"/>
    <n v="83.060000000055879"/>
    <m/>
    <m/>
  </r>
  <r>
    <s v="1.1-00-2508_25224016_2556610"/>
    <s v="1.1-00-2508_25224016_2556610"/>
    <s v="1.1-00-25"/>
    <x v="1"/>
    <s v="No"/>
    <s v="(GCAP) GASTO CAPITAL"/>
    <n v="2"/>
    <s v="DESARROLLO SOCIAL"/>
    <n v="2.2999999999999998"/>
    <s v="SALUD"/>
    <s v="2.3.1"/>
    <s v="PRESTACIÓN DE SERVICIOS DE SALUD A LA COMUNIDAD"/>
    <s v="E"/>
    <s v="Actividades del sector público, que realiza en for"/>
    <s v="08_25"/>
    <s v="COORDINACIÓN GENERAL DE PREVENCIÓN Y SERVICIOS DE EMERGENCIA"/>
    <n v="2"/>
    <s v="INFRAESTRUCTURA Y SERVICIOS PÚBLICOS"/>
    <n v="24"/>
    <s v="SERVICIOS MÉDICOS DE CALIDAD"/>
    <s v="016_25"/>
    <s v="DIRECCIÓN DE SALUD PÚBLICA"/>
    <x v="3"/>
    <s v="BIENES MUEBLES, INMUEBLES E INTANGIBLES"/>
    <n v="5661"/>
    <s v="EQUIPO DE GENERACIÓN ELÉCTRICA, APARATOS Y ACCESORIOS ELÉCTRICOS"/>
    <n v="0"/>
    <s v="SIN DESCRIPCIÓN PARA DESTINOS 00"/>
    <n v="500000"/>
    <n v="500000"/>
    <n v="499944.75"/>
    <n v="499944.75"/>
    <n v="0"/>
    <n v="0"/>
    <n v="0"/>
    <n v="55.25"/>
    <n v="0"/>
    <n v="0"/>
    <n v="0"/>
    <n v="0"/>
    <n v="0"/>
    <m/>
    <m/>
    <m/>
    <n v="500000"/>
    <n v="55.25"/>
    <m/>
    <m/>
  </r>
  <r>
    <s v="1.1-00-2508_25619013_2528210"/>
    <s v="1.1-00-2508_25619013_25282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821"/>
    <s v="MATRIALES Y SUMINISTROS PARA SEGURIDAD"/>
    <n v="0"/>
    <s v="SIN DESCRIPCIÓN PARA DESTINOS 00"/>
    <n v="2641259.6800000002"/>
    <n v="300000"/>
    <n v="2641241.48"/>
    <n v="2641241.48"/>
    <n v="2641241.48"/>
    <n v="2641241.48"/>
    <n v="2641241.48"/>
    <n v="18.200000000186265"/>
    <n v="0"/>
    <n v="2700000"/>
    <n v="0"/>
    <n v="358740.32"/>
    <n v="2341259.6800000002"/>
    <m/>
    <m/>
    <m/>
    <n v="2641259.6800000002"/>
    <n v="18.200000000186265"/>
    <m/>
    <m/>
  </r>
  <r>
    <s v="1.1-00-2508_25619013_2531610"/>
    <s v="1.1-00-2508_25619013_25316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1"/>
    <s v="SERVICIOS GENERALES"/>
    <n v="3161"/>
    <s v="SERVICIOS DE TELECOMUNICACIONES Y SATÉLITES"/>
    <n v="0"/>
    <s v="SIN DESCRIPCIÓN PARA DESTINOS 00"/>
    <n v="411700"/>
    <n v="200000"/>
    <n v="411689.57"/>
    <n v="411689.57"/>
    <n v="217154.76"/>
    <n v="217154.76"/>
    <n v="217154.76"/>
    <n v="10.429999999993015"/>
    <n v="0"/>
    <n v="211700"/>
    <n v="0"/>
    <n v="0"/>
    <n v="211700"/>
    <m/>
    <m/>
    <m/>
    <n v="411700"/>
    <n v="10.429999999993015"/>
    <m/>
    <m/>
  </r>
  <r>
    <s v="1.1-00-2509_25129021_2533810"/>
    <s v="1.1-00-2509_25129021_25338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381"/>
    <s v="SERVICIOS DE VIGILANCIA"/>
    <n v="0"/>
    <s v="SIN DESCRIPCIÓN PARA DESTINOS 00"/>
    <n v="11101338.060000001"/>
    <n v="20000000"/>
    <n v="11101328.07"/>
    <n v="11101328.07"/>
    <n v="11101328.07"/>
    <n v="3700442.69"/>
    <n v="3700442.69"/>
    <n v="9.9900000002235174"/>
    <n v="0"/>
    <n v="10"/>
    <n v="0"/>
    <n v="8898671.9399999995"/>
    <n v="-8898661.9399999995"/>
    <m/>
    <m/>
    <m/>
    <n v="11101338.060000001"/>
    <n v="9.9900000002235174"/>
    <m/>
    <m/>
  </r>
  <r>
    <s v="1.1-00-2509_25330022_2538210"/>
    <s v="1.1-00-2509_25330022_2538210"/>
    <s v="1.1-00-25"/>
    <x v="1"/>
    <s v="No"/>
    <s v="(GCORR) GASTO CORRIENTE"/>
    <n v="2"/>
    <s v="DESARROLLO SOCIAL"/>
    <n v="2.1"/>
    <s v="PROTECCIÓN AMBIENTAL"/>
    <s v="2.1.5"/>
    <s v="PROTECCIÓN DE LA DIVERSIDAD BIOLÓGICA Y DEL PAISAJE"/>
    <s v="R"/>
    <s v="Solamente actividades específicas, distintas a las"/>
    <s v="09_25"/>
    <s v="COORDINACIÓN GENERAL DE FORTALECIMIENTO A LOS SERVICIOS PÚBLICOS MUNICIPALES"/>
    <n v="3"/>
    <s v="CIUDAD SUSTENTABLE"/>
    <n v="30"/>
    <s v="CONTROL DE FELINOS, CANINOS Y VIDA SILVESTRE EN EL MUNICIPIO"/>
    <s v="022_25"/>
    <s v="UNIDAD DE ACOPIO Y SALUD ANIMAL TLAJOMUL"/>
    <x v="1"/>
    <s v="SERVICIOS GENERALES"/>
    <n v="3821"/>
    <s v="GASTOS DE ORDEN  SOCIAL Y CULTURAL"/>
    <n v="0"/>
    <s v="SIN DESCRIPCIÓN PARA DESTINOS 00"/>
    <n v="200000"/>
    <n v="200000"/>
    <n v="199993.28"/>
    <n v="0"/>
    <n v="0"/>
    <n v="0"/>
    <n v="0"/>
    <n v="6.7200000000011642"/>
    <n v="0"/>
    <n v="0"/>
    <n v="0"/>
    <n v="0"/>
    <n v="0"/>
    <m/>
    <m/>
    <m/>
    <n v="200000"/>
    <n v="6.7200000000011642"/>
    <m/>
    <m/>
  </r>
  <r>
    <s v="1.1-00-2508_25619013_2529610"/>
    <s v="1.1-00-2508_25619013_25296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961"/>
    <s v="REFACCIONES Y ACCESORIOS MENORES DE EQUIPO DE TRANSPORTE"/>
    <n v="0"/>
    <s v="SIN DESCRIPCIÓN PARA DESTINOS 00"/>
    <n v="973.28"/>
    <n v="0"/>
    <n v="967.28"/>
    <n v="967.28"/>
    <n v="967.28"/>
    <n v="967.28"/>
    <n v="967.28"/>
    <n v="6"/>
    <n v="0"/>
    <n v="973.28"/>
    <n v="0"/>
    <n v="0"/>
    <n v="973.28"/>
    <m/>
    <m/>
    <m/>
    <n v="973.28"/>
    <n v="6"/>
    <m/>
    <m/>
  </r>
  <r>
    <s v="2.5-02-2508_25618013_2533410"/>
    <s v="2.5-02-2508_25618013_2533410"/>
    <s v="2.5-02-25"/>
    <x v="2"/>
    <s v="Si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8"/>
    <s v="CAPACITACIÓN"/>
    <s v="013_25"/>
    <s v="COMISARIA DE LA POLICIA PREVENTIVA MUNIC"/>
    <x v="1"/>
    <s v="SERVICIOS GENERALES"/>
    <n v="3341"/>
    <s v="SERVICIOS DE CAPACITACIÓN"/>
    <n v="0"/>
    <s v="SIN DESCRIPCIÓN PARA DESTINOS 00"/>
    <n v="6000000"/>
    <n v="3000000"/>
    <n v="5999997.1200000001"/>
    <n v="0"/>
    <n v="0"/>
    <n v="0"/>
    <n v="0"/>
    <n v="2.8799999998882413"/>
    <n v="0"/>
    <n v="3000000"/>
    <n v="0"/>
    <n v="0"/>
    <n v="3000000"/>
    <m/>
    <m/>
    <m/>
    <n v="6000000"/>
    <n v="2.8799999998882413"/>
    <m/>
    <m/>
  </r>
  <r>
    <s v="1.1-00-2505_2559007_2531610"/>
    <s v="1.1-00-2505_2559007_25316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161"/>
    <s v="SERVICIOS DE TELECOMUNICACIONES Y SATÉLITES"/>
    <n v="0"/>
    <s v="SIN DESCRIPCIÓN PARA DESTINOS 00"/>
    <n v="2641206"/>
    <n v="2800000"/>
    <n v="2641205.16"/>
    <n v="2641205.16"/>
    <n v="1386793.92"/>
    <n v="1386793.92"/>
    <n v="1386793.92"/>
    <n v="0.83999999985098839"/>
    <n v="0"/>
    <n v="0"/>
    <n v="0"/>
    <n v="158794"/>
    <n v="-158794"/>
    <m/>
    <m/>
    <m/>
    <n v="2641206"/>
    <n v="0.83999999985098839"/>
    <m/>
    <m/>
  </r>
  <r>
    <s v="1.1-00-2510_25037029_2533410"/>
    <s v="1.1-00-2510_25037029_2533410"/>
    <s v="1.1-00-25"/>
    <x v="1"/>
    <s v="No"/>
    <s v="(GCORR) GASTO CORRIENTE"/>
    <n v="2"/>
    <s v="DESARROLLO SOCIAL"/>
    <n v="2.4"/>
    <s v="RECREACIÓN, CULTURA Y OTRAS MANIFESTACIONES SOCIALES"/>
    <s v="2.4.2"/>
    <s v="CULTURA"/>
    <s v="F"/>
    <s v="Actividades destinadas a la promoción y fomento de"/>
    <s v="10_25"/>
    <s v="COORDINACIÓN GENERAL DE CERCANÍA Y CORRESPONSABILIDAD SOCIAL"/>
    <n v="0"/>
    <s v="CORRESPONSABILIDAD SOCIAL (TRANSVERSAL)"/>
    <n v="37"/>
    <s v="POLITICA CULTURAL DE TLAJOMULCO DE ZUÑIGA"/>
    <s v="029_25"/>
    <s v="DIRECCIÓN DE CULTURA"/>
    <x v="1"/>
    <s v="SERVICIOS GENERALES"/>
    <n v="3341"/>
    <s v="SERVICIOS DE CAPACITACIÓN"/>
    <n v="0"/>
    <s v="SIN DESCRIPCIÓN PARA DESTINOS 00"/>
    <n v="212976.68"/>
    <n v="0"/>
    <n v="212976.09"/>
    <n v="212976.09"/>
    <n v="0"/>
    <n v="0"/>
    <n v="0"/>
    <n v="0.58999999999650754"/>
    <n v="0"/>
    <n v="212976.68"/>
    <n v="0"/>
    <n v="0"/>
    <n v="212976.68"/>
    <m/>
    <m/>
    <m/>
    <n v="212976.68"/>
    <n v="0.58999999999650754"/>
    <m/>
    <m/>
  </r>
  <r>
    <s v="1.1-00-2509_25129021_2533210"/>
    <s v="1.1-00-2509_25129021_25332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321"/>
    <s v="SERVICIOS DE DISEÑO, ARQUITECTURA, INGENIERÍA Y ACTIVIDADES RELACIONADAS"/>
    <n v="0"/>
    <s v="SIN DESCRIPCIÓN PARA DESTINOS 00"/>
    <n v="17536580"/>
    <n v="5400000"/>
    <n v="17536579.559999999"/>
    <n v="8356292"/>
    <n v="0"/>
    <n v="0"/>
    <n v="0"/>
    <n v="0.44000000134110451"/>
    <n v="0"/>
    <n v="12136580"/>
    <n v="0"/>
    <n v="0"/>
    <n v="12136580"/>
    <m/>
    <m/>
    <m/>
    <n v="17536580"/>
    <n v="0.44000000134110451"/>
    <m/>
    <m/>
  </r>
  <r>
    <s v="1.1-00-2502_2553002_2558110"/>
    <s v="1.1-00-2502_2553002_25581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3"/>
    <s v="BIENES MUEBLES, INMUEBLES E INTANGIBLES"/>
    <n v="5811"/>
    <s v="TERRENOS"/>
    <n v="0"/>
    <s v="SIN DESCRIPCIÓN PARA DESTINOS 00"/>
    <n v="10000000"/>
    <n v="10000000"/>
    <n v="0"/>
    <n v="0"/>
    <n v="0"/>
    <n v="0"/>
    <n v="0"/>
    <n v="10000000"/>
    <n v="0"/>
    <n v="0"/>
    <n v="0"/>
    <n v="0"/>
    <n v="0"/>
    <m/>
    <m/>
    <n v="10000000"/>
    <n v="0"/>
    <n v="0"/>
    <m/>
    <m/>
  </r>
  <r>
    <s v="1.1-00-2509_25129021_2524910"/>
    <s v="1.1-00-2509_25129021_25249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491"/>
    <s v="OTROS MATERIALES Y ARTÍCULOS DE CONSTRUCCIÓN Y REPARACIÓN"/>
    <n v="0"/>
    <s v="SIN DESCRIPCIÓN PARA DESTINOS 00"/>
    <n v="0"/>
    <n v="9000"/>
    <n v="0"/>
    <n v="0"/>
    <n v="0"/>
    <n v="0"/>
    <n v="0"/>
    <n v="0"/>
    <n v="0"/>
    <n v="0"/>
    <n v="0"/>
    <n v="9000"/>
    <n v="-9000"/>
    <m/>
    <m/>
    <m/>
    <n v="0"/>
    <n v="0"/>
    <m/>
    <m/>
  </r>
  <r>
    <s v="1.1-00-2509_25129021_2525110"/>
    <s v="1.1-00-2509_25129021_25251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511"/>
    <s v="PRODUCTOS QUÍMICOS BÁSICOS"/>
    <n v="0"/>
    <s v="SIN DESCRIPCIÓN PARA DESTINOS 00"/>
    <n v="2195010"/>
    <n v="2500000"/>
    <n v="2195010"/>
    <n v="2195010"/>
    <n v="262392"/>
    <n v="0"/>
    <n v="0"/>
    <n v="0"/>
    <n v="0"/>
    <n v="0"/>
    <n v="0"/>
    <n v="304990"/>
    <n v="-304990"/>
    <m/>
    <m/>
    <m/>
    <n v="2195010"/>
    <n v="0"/>
    <m/>
    <m/>
  </r>
  <r>
    <s v="1.1-00-2509_25129021_2525510"/>
    <s v="1.1-00-2509_25129021_25255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551"/>
    <s v="MATERIALES, ACCESORIOS Y SUMINISTROS DE LABORATORIO"/>
    <n v="0"/>
    <s v="SIN DESCRIPCIÓN PARA DESTINOS 00"/>
    <n v="0"/>
    <n v="400000"/>
    <n v="0"/>
    <n v="0"/>
    <n v="0"/>
    <n v="0"/>
    <n v="0"/>
    <n v="0"/>
    <n v="0"/>
    <n v="0"/>
    <n v="0"/>
    <n v="400000"/>
    <n v="-400000"/>
    <m/>
    <m/>
    <m/>
    <n v="0"/>
    <n v="0"/>
    <m/>
    <m/>
  </r>
  <r>
    <s v="1.1-00-2509_25129021_2529810"/>
    <s v="1.1-00-2509_25129021_25298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5"/>
    <s v="MATERIALES Y SUMINISTROS"/>
    <n v="2981"/>
    <s v="REFACCIONES Y ACCESORIOS MENORES DE MAQUINARIA Y OTROS EQUIPOS"/>
    <n v="0"/>
    <s v="SIN DESCRIPCIÓN PARA DESTINOS 00"/>
    <n v="812000"/>
    <n v="264000"/>
    <n v="812000"/>
    <n v="812000"/>
    <n v="812000"/>
    <n v="812000"/>
    <n v="812000"/>
    <n v="0"/>
    <n v="0"/>
    <n v="581839"/>
    <n v="0"/>
    <n v="33839"/>
    <n v="548000"/>
    <m/>
    <m/>
    <m/>
    <n v="812000"/>
    <n v="0"/>
    <m/>
    <m/>
  </r>
  <r>
    <s v="1.1-00-2505_25512007_2512212"/>
    <s v="1.1-00-2505_25512007_251221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221"/>
    <s v="SUELDOS BASE AL PERSONAL EVENTUAL"/>
    <n v="2"/>
    <s v="EVENTUAL"/>
    <n v="0"/>
    <n v="710868.08"/>
    <n v="0"/>
    <n v="0"/>
    <n v="0"/>
    <n v="0"/>
    <n v="0"/>
    <n v="0"/>
    <n v="0"/>
    <n v="0"/>
    <n v="0"/>
    <n v="710868.08"/>
    <n v="-710868.08"/>
    <m/>
    <m/>
    <m/>
    <n v="0"/>
    <n v="0"/>
    <m/>
    <s v="PLANTILLA"/>
  </r>
  <r>
    <s v="1.1-00-2505_25512007_2513222"/>
    <s v="1.1-00-2505_25512007_251322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22"/>
    <s v="GRATIFICACIÓN DE FIN DE AÑO"/>
    <n v="2"/>
    <s v="EVENTUAL"/>
    <n v="0"/>
    <n v="5719181.0800000001"/>
    <n v="0"/>
    <n v="0"/>
    <n v="0"/>
    <n v="0"/>
    <n v="0"/>
    <n v="0"/>
    <n v="0"/>
    <n v="3.92"/>
    <n v="0"/>
    <n v="5719185"/>
    <n v="-5719181.0800000001"/>
    <m/>
    <m/>
    <m/>
    <n v="0"/>
    <n v="0"/>
    <m/>
    <s v="PLANTILLA"/>
  </r>
  <r>
    <s v="1.1-00-2505_25512007_2513221"/>
    <s v="1.1-00-2505_25512007_2513221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22"/>
    <s v="GRATIFICACIÓN DE FIN DE AÑO"/>
    <n v="1"/>
    <s v="PLANTILLA"/>
    <n v="0"/>
    <n v="0"/>
    <n v="0"/>
    <n v="0"/>
    <n v="0"/>
    <n v="0"/>
    <n v="0"/>
    <n v="0"/>
    <n v="0"/>
    <n v="7515102"/>
    <n v="0"/>
    <n v="7515102"/>
    <n v="0"/>
    <m/>
    <m/>
    <m/>
    <n v="0"/>
    <n v="0"/>
    <m/>
    <s v="PLANTILLA"/>
  </r>
  <r>
    <s v="1.1-00-2505_25512007_2513312"/>
    <s v="1.1-00-2505_25512007_251331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31"/>
    <s v="HORAS EXTRAORDINARIAS"/>
    <n v="2"/>
    <s v="EVENTUAL"/>
    <n v="0"/>
    <n v="730000"/>
    <n v="0"/>
    <n v="0"/>
    <n v="0"/>
    <n v="0"/>
    <n v="0"/>
    <n v="0"/>
    <n v="0"/>
    <n v="0"/>
    <n v="0"/>
    <n v="730000"/>
    <n v="-730000"/>
    <m/>
    <m/>
    <m/>
    <n v="0"/>
    <n v="0"/>
    <m/>
    <s v="PLANTILLA"/>
  </r>
  <r>
    <s v="1.6-01-2505_25512007_2513411"/>
    <s v="1.6-01-2505_25512007_2513411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41"/>
    <s v="COMPENSACIONES"/>
    <n v="1"/>
    <s v="PLANTILLA"/>
    <n v="0"/>
    <n v="0"/>
    <n v="0"/>
    <n v="0"/>
    <n v="0"/>
    <n v="0"/>
    <n v="0"/>
    <n v="0"/>
    <n v="0"/>
    <n v="0"/>
    <n v="0"/>
    <n v="0"/>
    <n v="0"/>
    <m/>
    <m/>
    <m/>
    <n v="0"/>
    <n v="0"/>
    <m/>
    <s v="PLANTILLA"/>
  </r>
  <r>
    <s v="1.6-01-2505_25512007_2513412"/>
    <s v="1.6-01-2505_25512007_2513412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41"/>
    <s v="COMPENSACIONES"/>
    <n v="2"/>
    <s v="EVENTUAL"/>
    <n v="0"/>
    <n v="1500000"/>
    <n v="0"/>
    <n v="0"/>
    <n v="0"/>
    <n v="0"/>
    <n v="0"/>
    <n v="0"/>
    <n v="0"/>
    <n v="0"/>
    <n v="0"/>
    <n v="1500000"/>
    <n v="-1500000"/>
    <m/>
    <m/>
    <m/>
    <n v="0"/>
    <n v="0"/>
    <m/>
    <s v="PLANTILLA"/>
  </r>
  <r>
    <s v="1.1-00-2505_25512007_2513412"/>
    <s v="1.1-00-2505_25512007_251341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341"/>
    <s v="COMPENSACIONES"/>
    <n v="2"/>
    <s v="EVENTUAL"/>
    <n v="0"/>
    <n v="0"/>
    <n v="0"/>
    <n v="0"/>
    <n v="0"/>
    <n v="0"/>
    <n v="0"/>
    <n v="0"/>
    <n v="0"/>
    <n v="0"/>
    <n v="0"/>
    <n v="0"/>
    <n v="0"/>
    <m/>
    <m/>
    <m/>
    <n v="0"/>
    <n v="0"/>
    <m/>
    <s v="PLANTILLA"/>
  </r>
  <r>
    <s v="1.5-01-2505_25610007_2513413"/>
    <s v="1.5-01-2505_25610007_2513413"/>
    <s v="1.5-01-25"/>
    <x v="0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341"/>
    <s v="COMPENSACIONES"/>
    <n v="3"/>
    <s v="COMISARIA"/>
    <n v="0"/>
    <n v="0"/>
    <n v="0"/>
    <n v="0"/>
    <n v="0"/>
    <n v="0"/>
    <n v="0"/>
    <n v="0"/>
    <n v="0"/>
    <n v="0"/>
    <n v="0"/>
    <n v="0"/>
    <n v="0"/>
    <m/>
    <m/>
    <m/>
    <n v="0"/>
    <n v="0"/>
    <m/>
    <s v="PLANTILLA"/>
  </r>
  <r>
    <s v="1.6-01-2505_25512007_2514112"/>
    <s v="1.6-01-2505_25512007_2514112"/>
    <s v="1.6-01-25"/>
    <x v="3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11"/>
    <s v="CUOTAS AL IMSS POR ENFERMEDADES Y MATERNIDAD (Modalidad 38)"/>
    <n v="2"/>
    <s v="EVENTUAL"/>
    <n v="0"/>
    <n v="0"/>
    <n v="0"/>
    <n v="0"/>
    <n v="0"/>
    <n v="0"/>
    <n v="0"/>
    <n v="0"/>
    <n v="0"/>
    <n v="0"/>
    <n v="0"/>
    <n v="0"/>
    <n v="0"/>
    <m/>
    <m/>
    <m/>
    <n v="0"/>
    <n v="0"/>
    <m/>
    <s v="PLANTILLA"/>
  </r>
  <r>
    <s v="1.1-00-2505_25512007_2514322"/>
    <s v="1.1-00-2505_25512007_251432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32"/>
    <s v="APORTACIONES AL SISTEMA DE RETIRO DE PENSIONES"/>
    <n v="2"/>
    <s v="EVENTUAL"/>
    <n v="0"/>
    <n v="7515113.5599999996"/>
    <n v="0"/>
    <n v="0"/>
    <n v="0"/>
    <n v="0"/>
    <n v="0"/>
    <n v="0"/>
    <n v="0"/>
    <n v="0"/>
    <n v="0"/>
    <n v="7515113.5599999996"/>
    <n v="-7515113.5599999996"/>
    <m/>
    <m/>
    <m/>
    <n v="0"/>
    <n v="0"/>
    <m/>
    <s v="PLANTILLA"/>
  </r>
  <r>
    <s v="1.1-00-2505_25610007_2514323"/>
    <s v="1.1-00-2505_25610007_2514323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432"/>
    <s v="APORTACIONES AL SISTEMA DE RETIRO DE PENSIONES"/>
    <n v="3"/>
    <s v="COMISARIA"/>
    <n v="1334545.6200000001"/>
    <n v="37290585"/>
    <n v="1334545.6200000001"/>
    <n v="1334545.6200000001"/>
    <n v="1334545.6200000001"/>
    <n v="1334545.6200000001"/>
    <n v="1334545.6200000001"/>
    <n v="0"/>
    <n v="0"/>
    <n v="0"/>
    <n v="0"/>
    <n v="35956039.380000003"/>
    <n v="-35956039.380000003"/>
    <m/>
    <m/>
    <m/>
    <n v="1334545.6200000001"/>
    <n v="0"/>
    <m/>
    <s v="PLANTILLA"/>
  </r>
  <r>
    <s v="1.1-00-2505_25512007_2514412"/>
    <s v="1.1-00-2505_25512007_2514412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441"/>
    <s v="APORTACIONES PARA SEGUROS"/>
    <n v="2"/>
    <s v="EVENTUAL"/>
    <n v="15000000"/>
    <n v="15000000"/>
    <n v="13356175.300000001"/>
    <n v="13356175.300000001"/>
    <n v="13356175.300000001"/>
    <n v="13356175.300000001"/>
    <n v="13356175.300000001"/>
    <n v="1643824.6999999993"/>
    <n v="0"/>
    <n v="0"/>
    <n v="0"/>
    <n v="0"/>
    <n v="0"/>
    <n v="-1643824.7"/>
    <m/>
    <m/>
    <n v="13356175.300000001"/>
    <n v="0"/>
    <s v="OTROS CONCEPTOS"/>
    <s v="OTROS CONCEPTOS"/>
  </r>
  <r>
    <s v="1.5-01-2505_25610007_2514413"/>
    <s v="1.5-01-2505_25610007_2514413"/>
    <s v="1.5-01-25"/>
    <x v="0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441"/>
    <s v="APORTACIONES PARA SEGUROS"/>
    <n v="3"/>
    <s v="COMISARIA"/>
    <n v="1193231.51"/>
    <n v="0"/>
    <n v="0"/>
    <n v="0"/>
    <n v="0"/>
    <n v="0"/>
    <n v="0"/>
    <n v="1193231.51"/>
    <n v="1193231.51"/>
    <n v="0"/>
    <n v="0"/>
    <n v="0"/>
    <n v="1193231.51"/>
    <n v="-1193231.51"/>
    <m/>
    <m/>
    <n v="0"/>
    <n v="0"/>
    <m/>
    <s v="PLANTILLA"/>
  </r>
  <r>
    <s v="1.1-00-2505_25610007_2514413"/>
    <s v="1.1-00-2505_25610007_2514413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441"/>
    <s v="APORTACIONES PARA SEGUROS"/>
    <n v="3"/>
    <s v="COMISARIA"/>
    <n v="8306768.4900000002"/>
    <n v="9500000"/>
    <n v="8306768.4900000002"/>
    <n v="8306768.4900000002"/>
    <n v="8306768.4900000002"/>
    <n v="8306768.4900000002"/>
    <n v="8306768.4900000002"/>
    <n v="0"/>
    <n v="0"/>
    <n v="0"/>
    <n v="0"/>
    <n v="1193231.51"/>
    <n v="-1193231.51"/>
    <m/>
    <m/>
    <m/>
    <n v="8306768.4900000002"/>
    <n v="0"/>
    <s v="OTROS CONCEPTOS"/>
    <s v="OTROS CONCEPTOS"/>
  </r>
  <r>
    <s v="1.1-00-2505_25512007_2515911"/>
    <s v="1.1-00-2505_25512007_2515911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12"/>
    <s v="SERVICIOS PERSONALES"/>
    <s v="007_25"/>
    <s v="DIRECCIÓN DE ADMINISTRACIÓN"/>
    <x v="0"/>
    <s v="SERVICIOS PERSONALES"/>
    <n v="1591"/>
    <s v="OTRAS PRESTACIONES SOCIALES Y ECONÓMICAS"/>
    <n v="1"/>
    <s v="PLANTILLA"/>
    <n v="0"/>
    <n v="7502684.3600000003"/>
    <n v="0"/>
    <n v="0"/>
    <n v="0"/>
    <n v="0"/>
    <n v="0"/>
    <n v="0"/>
    <n v="0"/>
    <n v="1891846.37"/>
    <n v="0"/>
    <n v="9394530.7300000004"/>
    <n v="-7502684.3600000003"/>
    <m/>
    <m/>
    <m/>
    <n v="0"/>
    <n v="0"/>
    <m/>
    <s v="PLANTILLA"/>
  </r>
  <r>
    <s v="1.1-00-2505_25610007_2515913"/>
    <s v="1.1-00-2505_25610007_2515913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5_25"/>
    <s v="OFICIALÍA MAYOR ADMINISTRATIVA"/>
    <n v="6"/>
    <s v="SEGURIDAD CIUDADANA"/>
    <n v="10"/>
    <s v="DESPLIEGUE OPERATIVO COMISARIA DE LA POLICIA"/>
    <s v="007_25"/>
    <s v="DIRECCIÓN DE ADMINISTRACIÓN"/>
    <x v="0"/>
    <s v="SERVICIOS PERSONALES"/>
    <n v="1591"/>
    <s v="OTRAS PRESTACIONES SOCIALES Y ECONÓMICAS"/>
    <n v="3"/>
    <s v="COMISARIA"/>
    <n v="7721679.2599999998"/>
    <n v="28471763"/>
    <n v="7721679.2599999998"/>
    <n v="7721679.2599999998"/>
    <n v="7721679.2599999998"/>
    <n v="7721679.2599999998"/>
    <n v="7721679.2599999998"/>
    <n v="0"/>
    <n v="0"/>
    <n v="0"/>
    <n v="0"/>
    <n v="20750083.739999998"/>
    <n v="-20750083.739999998"/>
    <m/>
    <m/>
    <m/>
    <n v="7721679.2599999998"/>
    <n v="0"/>
    <m/>
    <s v="PLANTILLA"/>
  </r>
  <r>
    <s v="1.1-00-2511_25163045_2533810"/>
    <s v="1.1-00-2511_25163045_25338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1"/>
    <s v="SERVICIOS GENERALES"/>
    <n v="3381"/>
    <s v="SERVICIOS DE VIGILANCIA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1.1-00-2510_25036028_2533810"/>
    <s v="1.1-00-2510_25036028_25338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1"/>
    <s v="SERVICIOS GENERALES"/>
    <n v="3381"/>
    <s v="SERVICIOS DE VIGILANCIA"/>
    <n v="0"/>
    <s v="SIN DESCRIPCIÓN PARA DESTINOS 00"/>
    <n v="0"/>
    <n v="5000000"/>
    <n v="0"/>
    <n v="0"/>
    <n v="0"/>
    <n v="0"/>
    <n v="0"/>
    <n v="0"/>
    <n v="0"/>
    <n v="0"/>
    <n v="0"/>
    <n v="5000000"/>
    <n v="-5000000"/>
    <m/>
    <m/>
    <m/>
    <n v="0"/>
    <n v="0"/>
    <m/>
    <m/>
  </r>
  <r>
    <s v="1.1-00-2508_25619013_2521210"/>
    <s v="1.1-00-2508_25619013_25212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121"/>
    <s v="MATERIALES Y ÚTILES DE IMPRESIÓN Y REPRODUCCIÓN"/>
    <n v="0"/>
    <s v="SIN DESCRIPCIÓN PARA DESTINOS 00"/>
    <n v="180"/>
    <n v="0"/>
    <n v="180"/>
    <n v="180"/>
    <n v="180"/>
    <n v="180"/>
    <n v="180"/>
    <n v="0"/>
    <n v="0"/>
    <n v="180"/>
    <n v="0"/>
    <n v="0"/>
    <n v="180"/>
    <m/>
    <m/>
    <m/>
    <n v="180"/>
    <n v="0"/>
    <m/>
    <m/>
  </r>
  <r>
    <s v="1.1-00-2506_25516011_2521410"/>
    <s v="1.1-00-2506_25516011_2521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5"/>
    <s v="MATERIALES Y SUMINISTROS"/>
    <n v="2141"/>
    <s v="MATERIALES, ÚTILES Y EQUIPOS MENORES DE TECNOLOGÍAS DE LA INFORMACIÓN Y COMUNICACIONES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1.1-00-2510_25036028_2524110"/>
    <s v="1.1-00-2510_25036028_25241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411"/>
    <s v="PRODUCTOS MINERALES NO METÁLICOS"/>
    <n v="0"/>
    <s v="SIN DESCRIPCIÓN PARA DESTINOS 00"/>
    <n v="0"/>
    <n v="40000"/>
    <n v="0"/>
    <n v="0"/>
    <n v="0"/>
    <n v="0"/>
    <n v="0"/>
    <n v="0"/>
    <n v="0"/>
    <n v="0"/>
    <n v="0"/>
    <n v="40000"/>
    <n v="-40000"/>
    <m/>
    <m/>
    <m/>
    <n v="0"/>
    <n v="0"/>
    <m/>
    <m/>
  </r>
  <r>
    <s v="1.1-00-2510_25036028_2524910"/>
    <s v="1.1-00-2510_25036028_25249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491"/>
    <s v="OTROS MATERIALES Y ARTÍCULOS DE CONSTRUCCIÓN Y REPARACIÓN"/>
    <n v="0"/>
    <s v="SIN DESCRIPCIÓN PARA DESTINOS 00"/>
    <n v="0"/>
    <n v="260000"/>
    <n v="0"/>
    <n v="0"/>
    <n v="0"/>
    <n v="0"/>
    <n v="0"/>
    <n v="0"/>
    <n v="300000"/>
    <n v="0"/>
    <n v="0"/>
    <n v="560000"/>
    <n v="-260000"/>
    <m/>
    <m/>
    <m/>
    <n v="0"/>
    <n v="0"/>
    <m/>
    <m/>
  </r>
  <r>
    <s v="1.1-00-2509_25129021_2533110"/>
    <s v="1.1-00-2509_25129021_25331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311"/>
    <s v="SERVICIOS LEGALES, DE CONTABILIDAD, AUDITORÍA Y RELACIONADOS"/>
    <n v="0"/>
    <s v="SIN DESCRIPCIÓN PARA DESTINOS 00"/>
    <n v="0"/>
    <n v="3150000"/>
    <n v="0"/>
    <n v="0"/>
    <n v="0"/>
    <n v="0"/>
    <n v="0"/>
    <n v="0"/>
    <n v="0"/>
    <n v="0"/>
    <n v="0"/>
    <n v="3150000"/>
    <n v="-3150000"/>
    <m/>
    <m/>
    <m/>
    <n v="0"/>
    <n v="0"/>
    <m/>
    <m/>
  </r>
  <r>
    <s v="1.1-00-2511_25163045_2525110"/>
    <s v="1.1-00-2511_25163045_25251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5"/>
    <s v="MATERIALES Y SUMINISTROS"/>
    <n v="2511"/>
    <s v="PRODUCTOS QUÍMICOS BÁSICOS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1.1-00-2506_25514009_2525910"/>
    <s v="1.1-00-2506_25514009_2525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5"/>
    <s v="MATERIALES Y SUMINISTROS"/>
    <n v="2591"/>
    <s v="OTROS PRODUCTOS QUÍMICOS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1.1-00-2511_25346032_2525917"/>
    <s v="1.1-00-2511_25346032_2525917"/>
    <s v="1.1-00-25"/>
    <x v="1"/>
    <s v="No"/>
    <s v="(GCORR) GASTO CORRIENTE"/>
    <n v="2"/>
    <s v="DESARROLLO SOCIAL"/>
    <n v="2.7"/>
    <s v="OTROS ASUNTOS SOCIALES"/>
    <s v="2.7.1"/>
    <s v="OTROS ASUNTOS SOCIALES"/>
    <s v="E"/>
    <s v="Actividades del sector público, que realiza en for"/>
    <s v="11_25"/>
    <s v="COORDINACIÓN GENERAL DE GESTIÓN DEL TERRITORIO Y OBRAS PÚBLICAS"/>
    <n v="3"/>
    <s v="CIUDAD SUSTENTABLE"/>
    <n v="46"/>
    <s v="POLITICA AMBIENTAL DEL MUNICIPIO"/>
    <s v="032_25"/>
    <s v="DIRECCIÓN DE GESTION DEL MEDIO AMBIENTE"/>
    <x v="5"/>
    <s v="MATERIALES Y SUMINISTROS"/>
    <n v="2591"/>
    <s v="OTROS PRODUCTOS QUÍMICOS"/>
    <n v="7"/>
    <s v="COBRE IONIZADO"/>
    <n v="0"/>
    <n v="4000000"/>
    <n v="0"/>
    <n v="0"/>
    <n v="0"/>
    <n v="0"/>
    <n v="0"/>
    <n v="0"/>
    <n v="0"/>
    <n v="0"/>
    <n v="0"/>
    <n v="4000000"/>
    <n v="-4000000"/>
    <m/>
    <m/>
    <m/>
    <n v="0"/>
    <n v="0"/>
    <m/>
    <m/>
  </r>
  <r>
    <s v="1.1-00-2510_25036028_2527210"/>
    <s v="1.1-00-2510_25036028_25272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721"/>
    <s v="PRENDAS DE SEGURIDAD Y PROTECCIÓN PERSONAL"/>
    <n v="0"/>
    <s v="SIN DESCRIPCIÓN PARA DESTINOS 00"/>
    <n v="8832.43"/>
    <n v="0"/>
    <n v="8832.43"/>
    <n v="8832.43"/>
    <n v="8832.43"/>
    <n v="0"/>
    <n v="0"/>
    <n v="0"/>
    <n v="0"/>
    <n v="8832.43"/>
    <n v="0"/>
    <n v="0"/>
    <n v="8832.43"/>
    <m/>
    <m/>
    <m/>
    <n v="8832.43"/>
    <n v="0"/>
    <m/>
    <m/>
  </r>
  <r>
    <s v="1.1-00-2510_25036028_2527310"/>
    <s v="1.1-00-2510_25036028_2527310"/>
    <s v="1.1-00-25"/>
    <x v="1"/>
    <s v="No"/>
    <s v="(GCORR) GASTO CORRIENTE"/>
    <n v="2"/>
    <s v="DESARROLLO SOCIAL"/>
    <n v="2.7"/>
    <s v="OTROS ASUNTOS SOCIALES"/>
    <s v="2.7.1"/>
    <s v="OTROS ASUNTOS SOCIALES"/>
    <s v="F"/>
    <s v="Actividades destinadas a la promoción y fomento de"/>
    <s v="10_25"/>
    <s v="COORDINACIÓN GENERAL DE CERCANÍA Y CORRESPONSABILIDAD SOCIAL"/>
    <n v="0"/>
    <s v="CORRESPONSABILIDAD SOCIAL (TRANSVERSAL)"/>
    <n v="36"/>
    <s v="RED DE BASES DEL MUNICIPIO"/>
    <s v="028_25"/>
    <s v="DIRECCIÓN DE RED DE BASES Y COLMENAS"/>
    <x v="5"/>
    <s v="MATERIALES Y SUMINISTROS"/>
    <n v="2731"/>
    <s v="ARTÍCULOS DEPORTIVOS"/>
    <n v="0"/>
    <s v="SIN DESCRIPCIÓN PARA DESTINOS 00"/>
    <n v="0"/>
    <n v="20000"/>
    <n v="0"/>
    <n v="0"/>
    <n v="0"/>
    <n v="0"/>
    <n v="0"/>
    <n v="0"/>
    <n v="0"/>
    <n v="0"/>
    <n v="0"/>
    <n v="20000"/>
    <n v="-20000"/>
    <m/>
    <m/>
    <m/>
    <n v="0"/>
    <n v="0"/>
    <m/>
    <m/>
  </r>
  <r>
    <s v="1.1-00-2508_25620014_2528310"/>
    <s v="1.1-00-2508_25620014_2528310"/>
    <s v="1.1-00-25"/>
    <x v="1"/>
    <s v="No"/>
    <s v="(GCORR) GASTO CORRIENTE"/>
    <n v="1"/>
    <s v="GOBIERNO"/>
    <n v="1.7"/>
    <s v="ASUNTOS DE ORDEN PÚBLICO Y DE SEGURIDAD INTERIOR"/>
    <s v="1.7.3"/>
    <s v="OTROS ASUNTOS DE ORDEN PÚBLICO Y SEGURIDAD"/>
    <s v="R"/>
    <s v="Solamente actividades específicas, distintas a las"/>
    <s v="08_25"/>
    <s v="COORDINACIÓN GENERAL DE PREVENCIÓN Y SERVICIOS DE EMERGENCIA"/>
    <n v="6"/>
    <s v="SEGURIDAD CIUDADANA"/>
    <n v="20"/>
    <s v="DESPACHO DE LA COORDINACIÓN GENERAL DE PREVENCIÓN Y PROTECCIÓN CIUDADANA"/>
    <s v="014_25"/>
    <s v="DESPACHO DE LA COORDINACIÓN GENERAL DE P"/>
    <x v="5"/>
    <s v="MATERIALES Y SUMINISTROS"/>
    <n v="2831"/>
    <s v="PRENDAS DE PROTECCIÓN PARA SEGURIDAD PÚBLICA Y NACIONAL"/>
    <n v="0"/>
    <s v="SIN DESCRIPCIÓN PARA DESTINOS 00"/>
    <n v="0"/>
    <n v="500000"/>
    <n v="0"/>
    <n v="0"/>
    <n v="0"/>
    <n v="0"/>
    <n v="0"/>
    <n v="0"/>
    <n v="0"/>
    <n v="0"/>
    <n v="0"/>
    <n v="500000"/>
    <n v="-500000"/>
    <m/>
    <m/>
    <m/>
    <n v="0"/>
    <n v="0"/>
    <m/>
    <m/>
  </r>
  <r>
    <s v="1.1-00-2508_25619013_2529210"/>
    <s v="1.1-00-2508_25619013_2529210"/>
    <s v="1.1-00-25"/>
    <x v="1"/>
    <s v="No"/>
    <s v="(GCORR) GASTO CORRIENTE"/>
    <n v="1"/>
    <s v="GOBIERNO"/>
    <n v="1.7"/>
    <s v="ASUNTOS DE ORDEN PÚBLICO Y DE SEGURIDAD INTERIOR"/>
    <s v="1.7.1"/>
    <s v="POLICÍA"/>
    <s v="R"/>
    <s v="Solamente actividades específicas, distintas a las"/>
    <s v="08_25"/>
    <s v="COORDINACIÓN GENERAL DE PREVENCIÓN Y SERVICIOS DE EMERGENCIA"/>
    <n v="6"/>
    <s v="SEGURIDAD CIUDADANA"/>
    <n v="19"/>
    <s v="EQUIPAMIENTO"/>
    <s v="013_25"/>
    <s v="COMISARIA DE LA POLICIA PREVENTIVA MUNIC"/>
    <x v="5"/>
    <s v="MATERIALES Y SUMINISTROS"/>
    <n v="2921"/>
    <s v="REFACCIONES Y ACCESORIOS MENORES DE EDIFICIOS"/>
    <n v="0"/>
    <s v="SIN DESCRIPCIÓN PARA DESTINOS 00"/>
    <n v="218.74"/>
    <n v="0"/>
    <n v="218.74"/>
    <n v="218.74"/>
    <n v="218.74"/>
    <n v="218.74"/>
    <n v="218.74"/>
    <n v="0"/>
    <n v="0"/>
    <n v="218.74"/>
    <n v="0"/>
    <n v="0"/>
    <n v="218.74"/>
    <m/>
    <m/>
    <m/>
    <n v="218.74"/>
    <n v="0"/>
    <m/>
    <m/>
  </r>
  <r>
    <s v="1.1-00-2506_25514009_2529410"/>
    <s v="1.1-00-2506_25514009_25294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4"/>
    <s v="SEGUIMIENTO A LA POLÍTICA PÚBLICA DE GOBIERNO E IMAGEN INSTITUCIONAL"/>
    <s v="009_25"/>
    <s v="DESPACHO DE LA JEFATURA DE GABINETE"/>
    <x v="5"/>
    <s v="MATERIALES Y SUMINISTROS"/>
    <n v="2941"/>
    <s v="REFACCIONES Y ACCESORIOS MENORES DE EQUIPO DE CÓMPUTO Y TECNOLOGÍAS DE LA INFORMACIÓN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1.1-00-2512_25753037_25382118"/>
    <s v="1.1-00-2512_25753037_25382118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18"/>
    <s v="FESTIVAL DEL PANADERO"/>
    <n v="0"/>
    <n v="199990.32"/>
    <n v="0"/>
    <n v="0"/>
    <n v="0"/>
    <n v="0"/>
    <n v="0"/>
    <n v="0"/>
    <n v="0"/>
    <n v="9.68"/>
    <n v="0"/>
    <n v="200000"/>
    <n v="-199990.32"/>
    <m/>
    <m/>
    <m/>
    <n v="0"/>
    <n v="0"/>
    <m/>
    <m/>
  </r>
  <r>
    <s v="1.1-00-2512_25753037_25382135"/>
    <s v="1.1-00-2512_25753037_25382135"/>
    <s v="1.1-00-25"/>
    <x v="1"/>
    <s v="No"/>
    <s v="(GCORR) GASTO CORRIENTE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1"/>
    <s v="SERVICIOS GENERALES"/>
    <n v="3821"/>
    <s v="GASTOS DE ORDEN  SOCIAL Y CULTURAL"/>
    <n v="35"/>
    <s v="ROSCA DE REYES"/>
    <n v="200000"/>
    <n v="199990.32"/>
    <n v="200000"/>
    <n v="200000"/>
    <n v="200000"/>
    <n v="200000"/>
    <n v="200000"/>
    <n v="0"/>
    <n v="0"/>
    <n v="9.68"/>
    <n v="0"/>
    <n v="0"/>
    <n v="9.68"/>
    <m/>
    <m/>
    <m/>
    <n v="200000"/>
    <n v="0"/>
    <m/>
    <m/>
  </r>
  <r>
    <s v="1.1-00-2514_25555039_2532310"/>
    <s v="1.1-00-2514_25555039_25323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5"/>
    <s v="INFRAESTRUCTURA TECNOLOGICA ENTREGADA"/>
    <s v="039_25"/>
    <s v="DESPACHO DE LA COORDINACIÓN GENERAL DE I"/>
    <x v="1"/>
    <s v="SERVICIOS GENERALES"/>
    <n v="3231"/>
    <s v="ARRENDAMIENTO DE MOBILIARIO Y EQUIPO DE ADMINISTRACIÓN, EDUCACIONAL Y RECREATIVO"/>
    <n v="0"/>
    <s v="SIN DESCRIPCIÓN PARA DESTINOS 00"/>
    <n v="23000000"/>
    <n v="6900000"/>
    <n v="23000000"/>
    <n v="0"/>
    <n v="0"/>
    <n v="0"/>
    <n v="0"/>
    <n v="0"/>
    <n v="0"/>
    <n v="16100000"/>
    <n v="0"/>
    <n v="0"/>
    <n v="16100000"/>
    <m/>
    <m/>
    <m/>
    <n v="23000000"/>
    <n v="0"/>
    <m/>
    <m/>
  </r>
  <r>
    <s v="1.1-00-2505_2559007_2532510"/>
    <s v="1.1-00-2505_2559007_25325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251"/>
    <s v="ARRENDAMIENTO DE EQUIPO DE TRANSPORTE"/>
    <n v="0"/>
    <s v="SIN DESCRIPCIÓN PARA DESTINOS 00"/>
    <n v="0"/>
    <n v="0"/>
    <n v="0"/>
    <n v="0"/>
    <n v="0"/>
    <n v="0"/>
    <n v="0"/>
    <n v="0"/>
    <n v="58450847.689999998"/>
    <n v="5649152.3099999996"/>
    <n v="0"/>
    <n v="64100000"/>
    <n v="0"/>
    <m/>
    <m/>
    <m/>
    <n v="0"/>
    <n v="0"/>
    <m/>
    <m/>
  </r>
  <r>
    <s v="1.1-00-2511_25163045_2532610"/>
    <s v="1.1-00-2511_25163045_253261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1"/>
    <s v="SERVICIOS GENERALES"/>
    <n v="3261"/>
    <s v="ARRENDAMIENTO DE MAQUINARIA, OTROS EQUIPOS Y HERRAMIENTAS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1.1-00-2505_2559007_2532910"/>
    <s v="1.1-00-2505_2559007_25329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291"/>
    <s v="OTROS ARRENDAMIENTOS"/>
    <n v="0"/>
    <s v="SIN DESCRIPCIÓN PARA DESTINOS 00"/>
    <n v="22330"/>
    <n v="0"/>
    <n v="22330"/>
    <n v="22330"/>
    <n v="0"/>
    <n v="0"/>
    <n v="0"/>
    <n v="0"/>
    <n v="0"/>
    <n v="22330"/>
    <n v="0"/>
    <n v="0"/>
    <n v="22330"/>
    <m/>
    <m/>
    <m/>
    <n v="22330"/>
    <n v="0"/>
    <m/>
    <m/>
  </r>
  <r>
    <s v="1.6-01-2404_2557005_2539210"/>
    <s v="1.6-01-2404_2557005_2539210"/>
    <s v="1.6-01-24"/>
    <x v="12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2.5-02-2404_2557005_2539210"/>
    <s v="2.5-02-2404_2557005_2539210"/>
    <s v="2.5-02-24"/>
    <x v="13"/>
    <s v="Si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2181893.9700000002"/>
    <n v="0"/>
    <n v="2181893.9700000002"/>
    <n v="2181893.9700000002"/>
    <n v="2181893.9700000002"/>
    <n v="2181893.9700000002"/>
    <n v="2181893.9700000002"/>
    <n v="0"/>
    <n v="2181893.9700000002"/>
    <n v="0"/>
    <n v="0"/>
    <n v="0"/>
    <n v="2181893.9700000002"/>
    <m/>
    <m/>
    <m/>
    <n v="2181893.9700000002"/>
    <n v="0"/>
    <m/>
    <m/>
  </r>
  <r>
    <s v="1.5-01-2404_2557005_2539210"/>
    <s v="1.5-01-2404_2557005_2539210"/>
    <s v="1.5-01-24"/>
    <x v="14"/>
    <s v="No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2.6-05-2404_2557005_2539210"/>
    <s v="2.6-05-2404_2557005_2539210"/>
    <s v="2.6-05-24"/>
    <x v="15"/>
    <s v="Si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2.6-01-2404_2557005_2539210"/>
    <s v="2.6-01-2404_2557005_2539210"/>
    <s v="2.6-01-24"/>
    <x v="16"/>
    <s v="Si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588323.12"/>
    <n v="0"/>
    <n v="588323.12"/>
    <n v="588323.12"/>
    <n v="588323.12"/>
    <n v="588323.12"/>
    <n v="588323.12"/>
    <n v="0"/>
    <n v="588323.12"/>
    <n v="0"/>
    <n v="0"/>
    <n v="0"/>
    <n v="588323.12"/>
    <m/>
    <m/>
    <m/>
    <n v="588323.12"/>
    <n v="0"/>
    <m/>
    <m/>
  </r>
  <r>
    <s v="2.5-06-2404_2557005_2539210"/>
    <s v="2.5-06-2404_2557005_2539210"/>
    <s v="2.5-06-24"/>
    <x v="17"/>
    <s v="Si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13546.77"/>
    <n v="0"/>
    <n v="13546.77"/>
    <n v="13546.77"/>
    <n v="13546.77"/>
    <n v="13546.77"/>
    <n v="13546.77"/>
    <n v="0"/>
    <n v="13546.77"/>
    <n v="0"/>
    <n v="0"/>
    <n v="0"/>
    <n v="13546.77"/>
    <m/>
    <m/>
    <m/>
    <n v="13546.77"/>
    <n v="0"/>
    <m/>
    <m/>
  </r>
  <r>
    <s v="2.5-01-2404_2557005_2539210"/>
    <s v="2.5-01-2404_2557005_2539210"/>
    <s v="2.5-01-24"/>
    <x v="18"/>
    <s v="Si"/>
    <s v="(GCORR) GASTO CORRIENTE"/>
    <n v="1"/>
    <s v="GOBIERNO"/>
    <n v="1.3"/>
    <s v="COORDINACIÓN DE LA POLÍTICA DE GOBIERNO"/>
    <s v="1.3.4"/>
    <s v="FUNCIÓN PÚBLICA"/>
    <s v="M"/>
    <s v="Actividades de apoyo administrativo desarrolladas "/>
    <s v="04_25"/>
    <s v="TESORERÍA MUNICIPAL"/>
    <n v="5"/>
    <s v="GOBIERNO INTELIGENTE"/>
    <n v="7"/>
    <s v="PROYECTO DE PRESUPUESTO"/>
    <s v="005_25"/>
    <s v="DIRECCIÓN DE FINANZAS"/>
    <x v="1"/>
    <s v="SERVICIOS GENERALES"/>
    <n v="3921"/>
    <s v="Reintegro de Remanentes de Recursos Federales y Estatales"/>
    <n v="0"/>
    <s v="SIN DESCRIPCIÓN PARA DESTINOS 00"/>
    <n v="10480931.33"/>
    <n v="0"/>
    <n v="10480931.33"/>
    <n v="10480931.33"/>
    <n v="10480931.33"/>
    <n v="10480931.33"/>
    <n v="10480931.33"/>
    <n v="0"/>
    <n v="10480931.33"/>
    <n v="0"/>
    <n v="0"/>
    <n v="0"/>
    <n v="10480931.33"/>
    <m/>
    <m/>
    <m/>
    <n v="10480931.33"/>
    <n v="0"/>
    <m/>
    <m/>
  </r>
  <r>
    <s v="1.1-00-2509_25226018_2532910"/>
    <s v="1.1-00-2509_25226018_2532910"/>
    <s v="1.1-00-25"/>
    <x v="1"/>
    <s v="No"/>
    <s v="(GCORR) GASTO CORRIENTE"/>
    <n v="2"/>
    <s v="DESARROLLO SOCIAL"/>
    <n v="2.2000000000000002"/>
    <s v="VIVIENDA Y SERVICIOS A LA COMUNIDAD"/>
    <s v="2.2.4"/>
    <s v="ALUMBRADO PÚBLICO"/>
    <s v="E"/>
    <s v="Actividades del sector público, que realiza en for"/>
    <s v="09_25"/>
    <s v="COORDINACIÓN GENERAL DE FORTALECIMIENTO A LOS SERVICIOS PÚBLICOS MUNICIPALES"/>
    <n v="2"/>
    <s v="INFRAESTRUCTURA Y SERVICIOS PÚBLICOS"/>
    <n v="26"/>
    <s v="SERVICIO DE MANTENIMIENTO DE ALUMBRADO PÚBLICO"/>
    <s v="018_25"/>
    <s v="DIRECCIÓN DE ALUMBRADO PÚBLICO"/>
    <x v="1"/>
    <s v="SERVICIOS GENERALES"/>
    <n v="3291"/>
    <s v="OTROS ARRENDAMIENTOS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1.1-00-2508_25620014_2533410"/>
    <s v="1.1-00-2508_25620014_2533410"/>
    <s v="1.1-00-25"/>
    <x v="1"/>
    <s v="No"/>
    <s v="(GCORR) GASTO CORRIENTE"/>
    <n v="1"/>
    <s v="GOBIERNO"/>
    <n v="1.7"/>
    <s v="ASUNTOS DE ORDEN PÚBLICO Y DE SEGURIDAD INTERIOR"/>
    <s v="1.7.3"/>
    <s v="OTROS ASUNTOS DE ORDEN PÚBLICO Y SEGURIDAD"/>
    <s v="R"/>
    <s v="Solamente actividades específicas, distintas a las"/>
    <s v="08_25"/>
    <s v="COORDINACIÓN GENERAL DE PREVENCIÓN Y SERVICIOS DE EMERGENCIA"/>
    <n v="6"/>
    <s v="SEGURIDAD CIUDADANA"/>
    <n v="20"/>
    <s v="DESPACHO DE LA COORDINACIÓN GENERAL DE PREVENCIÓN Y PROTECCIÓN CIUDADANA"/>
    <s v="014_25"/>
    <s v="DESPACHO DE LA COORDINACIÓN GENERAL DE P"/>
    <x v="1"/>
    <s v="SERVICIOS GENERALES"/>
    <n v="3341"/>
    <s v="SERVICIOS DE CAPACITACIÓN"/>
    <n v="0"/>
    <s v="SIN DESCRIPCIÓN PARA DESTINOS 00"/>
    <n v="0"/>
    <n v="500000"/>
    <n v="0"/>
    <n v="0"/>
    <n v="0"/>
    <n v="0"/>
    <n v="0"/>
    <n v="0"/>
    <n v="0"/>
    <n v="0"/>
    <n v="0"/>
    <n v="500000"/>
    <n v="-500000"/>
    <m/>
    <m/>
    <m/>
    <n v="0"/>
    <n v="0"/>
    <m/>
    <m/>
  </r>
  <r>
    <s v="1.1-00-2510_25043031_2533510"/>
    <s v="1.1-00-2510_25043031_25335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3"/>
    <s v="PROGRAMA BECAS A SECUNDARIA"/>
    <s v="031_25"/>
    <s v="DIRECCIÓN DE POLÍTICA SOCIAL"/>
    <x v="1"/>
    <s v="SERVICIOS GENERALES"/>
    <n v="3351"/>
    <s v="SERVICIOS DE INVESTIGACION CIENTIFICA Y DESARROLLO"/>
    <n v="0"/>
    <s v="SIN DESCRIPCIÓN PARA DESTINOS 00"/>
    <n v="0"/>
    <n v="516780"/>
    <n v="0"/>
    <n v="0"/>
    <n v="0"/>
    <n v="0"/>
    <n v="0"/>
    <n v="0"/>
    <n v="0"/>
    <n v="0"/>
    <n v="0"/>
    <n v="516780"/>
    <n v="-516780"/>
    <m/>
    <m/>
    <m/>
    <n v="0"/>
    <n v="0"/>
    <m/>
    <m/>
  </r>
  <r>
    <s v="1.1-00-2514_25556039_2533610"/>
    <s v="1.1-00-2514_25556039_2533610"/>
    <s v="1.1-00-25"/>
    <x v="1"/>
    <s v="No"/>
    <s v="(GCORR) GASTO CORRIENTE"/>
    <n v="3"/>
    <s v="DESARROLLO ECONÓMICO"/>
    <n v="3.8"/>
    <s v="CIENCIA, TECNOLOGÍA E INNOVACIÓN"/>
    <s v="3.8.4"/>
    <s v="INNOVACIÓN"/>
    <s v="E"/>
    <s v="Actividades del sector público, que realiza en for"/>
    <s v="14_25"/>
    <s v="COORDINACIÓN GENERAL DE INTELIGENCIA E INNOVACIÓN SOCIAL"/>
    <n v="5"/>
    <s v="GOBIERNO INTELIGENTE"/>
    <n v="56"/>
    <s v="SISTEMAS INFORMATICOS MODERNIZADOS RECIBIDOS"/>
    <s v="039_25"/>
    <s v="DESPACHO DE LA COORDINACIÓN GENERAL DE I"/>
    <x v="1"/>
    <s v="SERVICIOS GENERALES"/>
    <n v="3361"/>
    <s v="SERVICIOS DE APOYO ADMINISTRATIVO, FOTOCOPIADO E IMPRESIÓN"/>
    <n v="0"/>
    <s v="SIN DESCRIPCIÓN PARA DESTINOS 00"/>
    <n v="0"/>
    <n v="818496"/>
    <n v="0"/>
    <n v="0"/>
    <n v="0"/>
    <n v="0"/>
    <n v="0"/>
    <n v="0"/>
    <n v="0"/>
    <n v="0"/>
    <n v="0"/>
    <n v="818496"/>
    <n v="-818496"/>
    <m/>
    <m/>
    <m/>
    <n v="0"/>
    <n v="0"/>
    <m/>
    <m/>
  </r>
  <r>
    <s v="1.1-00-2505_2559007_2534510"/>
    <s v="1.1-00-2505_2559007_25345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451"/>
    <s v="SEGURO DE BIENES PATRIMONIALES"/>
    <n v="0"/>
    <s v="SIN DESCRIPCIÓN PARA DESTINOS 00"/>
    <n v="8112506.8399999999"/>
    <n v="5000000"/>
    <n v="8112506.8399999999"/>
    <n v="8112506.8399999999"/>
    <n v="8109050.7599999998"/>
    <n v="8109050.7599999998"/>
    <n v="8109050.7599999998"/>
    <n v="0"/>
    <n v="3109050.76"/>
    <n v="3456.08"/>
    <n v="0"/>
    <n v="0"/>
    <n v="3112506.84"/>
    <m/>
    <m/>
    <m/>
    <n v="8112506.8399999999"/>
    <n v="0"/>
    <m/>
    <m/>
  </r>
  <r>
    <s v="1.1-00-2510_25044031_2534610"/>
    <s v="1.1-00-2510_25044031_2534610"/>
    <s v="1.1-00-25"/>
    <x v="1"/>
    <s v="No"/>
    <s v="(GCORR) GASTO CORRIENTE"/>
    <n v="2"/>
    <s v="DESARROLLO SOCIAL"/>
    <n v="2.7"/>
    <s v="OTROS ASUNTOS SOCIALES"/>
    <s v="2.7.1"/>
    <s v="OTROS ASUNTOS SOCIALES"/>
    <s v="S"/>
    <s v="Definidos en el Presupuesto de Egresos y los que s"/>
    <s v="10_25"/>
    <s v="COORDINACIÓN GENERAL DE CERCANÍA Y CORRESPONSABILIDAD SOCIAL"/>
    <n v="0"/>
    <s v="CORRESPONSABILIDAD SOCIAL (TRANSVERSAL)"/>
    <n v="44"/>
    <s v="PROGRAMA ESCOLAR"/>
    <s v="031_25"/>
    <s v="DIRECCIÓN DE POLÍTICA SOCIAL"/>
    <x v="1"/>
    <s v="SERVICIOS GENERALES"/>
    <n v="3461"/>
    <s v="ALMACENAJE, ENVASE Y EMBALAJE"/>
    <n v="0"/>
    <s v="SIN DESCRIPCIÓN PARA DESTINOS 00"/>
    <n v="17016040"/>
    <n v="0"/>
    <n v="17016040"/>
    <n v="17016040"/>
    <n v="17016040"/>
    <n v="0"/>
    <n v="0"/>
    <n v="0"/>
    <n v="0"/>
    <n v="17016040"/>
    <n v="0"/>
    <n v="0"/>
    <n v="17016040"/>
    <m/>
    <m/>
    <m/>
    <n v="17016040"/>
    <n v="0"/>
    <m/>
    <m/>
  </r>
  <r>
    <s v="1.1-00-2509_25129021_25357112"/>
    <s v="1.1-00-2509_25129021_25357112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571"/>
    <s v="INSTALACIÓN, REPARACIÓN Y MANTENIMIENTO DE MAQUINARIA, OTROS EQUIPOS Y HERRAMIENTA"/>
    <n v="12"/>
    <s v="CORRECTIVOS"/>
    <n v="0"/>
    <n v="100000005.44"/>
    <n v="0"/>
    <n v="0"/>
    <n v="0"/>
    <n v="0"/>
    <n v="0"/>
    <n v="0"/>
    <n v="0"/>
    <n v="0"/>
    <n v="0"/>
    <n v="100000005.44"/>
    <n v="-100000005.44"/>
    <m/>
    <m/>
    <m/>
    <n v="0"/>
    <n v="0"/>
    <m/>
    <m/>
  </r>
  <r>
    <s v="1.1-00-2505_2559007_2537510"/>
    <s v="1.1-00-2505_2559007_2537510"/>
    <s v="1.1-00-25"/>
    <x v="1"/>
    <s v="No"/>
    <s v="(GCORR) GASTO CORRIENTE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1"/>
    <s v="SERVICIOS GENERALES"/>
    <n v="3751"/>
    <s v="VIÁTICOS EN EL PAÍS"/>
    <n v="0"/>
    <s v="SIN DESCRIPCIÓN PARA DESTINOS 00"/>
    <n v="0"/>
    <n v="0"/>
    <n v="0"/>
    <n v="0"/>
    <n v="0"/>
    <n v="0"/>
    <n v="0"/>
    <n v="0"/>
    <n v="0"/>
    <n v="10000"/>
    <n v="0"/>
    <n v="10000"/>
    <n v="0"/>
    <m/>
    <m/>
    <m/>
    <n v="0"/>
    <n v="0"/>
    <m/>
    <m/>
  </r>
  <r>
    <s v="1.1-00-2509_25129021_2539220"/>
    <s v="1.1-00-2509_25129021_2539220"/>
    <s v="1.1-00-25"/>
    <x v="1"/>
    <s v="No"/>
    <s v="(GCORR) GASTO CORRIENTE"/>
    <n v="2"/>
    <s v="DESARROLLO SOCIAL"/>
    <n v="2.2000000000000002"/>
    <s v="VIVIENDA Y SERVICIOS A LA COMUNIDAD"/>
    <s v="2.2.7"/>
    <s v="DESARROLLO REGIONAL"/>
    <s v="E"/>
    <s v="Actividades del sector público, que realiza en for"/>
    <s v="09_25"/>
    <s v="COORDINACIÓN GENERAL DE FORTALECIMIENTO A LOS SERVICIOS PÚBLICOS MUNICIPALES"/>
    <n v="1"/>
    <s v="GESTIÓN INTEGRAL DEL AGUA"/>
    <n v="29"/>
    <s v="SUMINISTRO DE AGUA"/>
    <s v="021_25"/>
    <s v="DIRECCIÓN DE AGUA POTABLE"/>
    <x v="1"/>
    <s v="SERVICIOS GENERALES"/>
    <n v="3922"/>
    <s v="IMPUESTOS Y DERECHOS"/>
    <n v="0"/>
    <s v="SIN DESCRIPCIÓN PARA DESTINOS 00"/>
    <n v="2578444"/>
    <n v="11000000"/>
    <n v="2578444"/>
    <n v="2578444"/>
    <n v="2578444"/>
    <n v="2578444"/>
    <n v="2578444"/>
    <n v="0"/>
    <n v="0"/>
    <n v="0"/>
    <n v="0"/>
    <n v="8421556"/>
    <n v="-8421556"/>
    <m/>
    <m/>
    <m/>
    <n v="2578444"/>
    <n v="0"/>
    <m/>
    <m/>
  </r>
  <r>
    <s v="1.1-00-2510_25432024_2542110"/>
    <s v="1.1-00-2510_25432024_2542110"/>
    <s v="1.1-00-25"/>
    <x v="1"/>
    <s v="No"/>
    <s v="(GCORR) GASTO CORRIENTE"/>
    <n v="2"/>
    <s v="DESARROLLO SOCIAL"/>
    <n v="2.4"/>
    <s v="RECREACIÓN, CULTURA Y OTRAS MANIFESTACIONES SOCIALES"/>
    <s v="2.4.1"/>
    <s v="DEPORTE Y RECREACIÓN"/>
    <s v="R"/>
    <s v="Solamente actividades específicas, distintas a las"/>
    <s v="10_25"/>
    <s v="COORDINACIÓN GENERAL DE CERCANÍA Y CORRESPONSABILIDAD SOCIAL"/>
    <n v="4"/>
    <s v="SOCIEDAD COHESIVA Y RESILENTE"/>
    <n v="32"/>
    <s v="ACTIVIDADES DEPORTIVAS Y RECREATIVAS EN EL MUNICIPIO"/>
    <s v="024_25"/>
    <s v="CONSEJO MUNICIPAL DEL DEPORTE (COMUDE)"/>
    <x v="4"/>
    <s v="TRANSFERENCIAS, ASIGNACIONES, SUBSIDIOS Y OTRAS AYUDAS"/>
    <n v="4211"/>
    <s v="TRANSFERENCIAS OTORGADAS A ENTIDADES PARAESTATALES NO EMPRESARIALES Y NO FINANCIERAS"/>
    <n v="0"/>
    <s v="SIN DESCRIPCIÓN PARA DESTINOS 00"/>
    <n v="0"/>
    <n v="19813000"/>
    <n v="0"/>
    <n v="0"/>
    <n v="0"/>
    <n v="0"/>
    <n v="0"/>
    <n v="0"/>
    <n v="0"/>
    <n v="0"/>
    <n v="0"/>
    <n v="19813000"/>
    <n v="-19813000"/>
    <m/>
    <m/>
    <m/>
    <n v="0"/>
    <n v="0"/>
    <m/>
    <m/>
  </r>
  <r>
    <s v="1.1-00-2510_25031023_2542110"/>
    <s v="1.1-00-2510_25031023_2542110"/>
    <s v="1.1-00-25"/>
    <x v="1"/>
    <s v="No"/>
    <s v="(GCORR) GASTO CORRIENTE"/>
    <n v="2"/>
    <s v="DESARROLLO SOCIAL"/>
    <n v="2.6"/>
    <s v="PROTECCIÓN SOCIAL"/>
    <s v="2.6.8"/>
    <s v="OTROS GRUPOS VULNERABLES"/>
    <s v="R"/>
    <s v="Solamente actividades específicas, distintas a las"/>
    <s v="10_25"/>
    <s v="COORDINACIÓN GENERAL DE CERCANÍA Y CORRESPONSABILIDAD SOCIAL"/>
    <n v="0"/>
    <s v="CORRESPONSABILIDAD SOCIAL (TRANSVERSAL)"/>
    <n v="31"/>
    <s v="ATENCIÓN PARA PERSONAS CON DISCAPACIDAD INTELECTUAL"/>
    <s v="023_25"/>
    <s v="CENTRO DE ESTIMULACIÓN PARA PERSONAS CON"/>
    <x v="4"/>
    <s v="TRANSFERENCIAS, ASIGNACIONES, SUBSIDIOS Y OTRAS AYUDAS"/>
    <n v="4211"/>
    <s v="TRANSFERENCIAS OTORGADAS A ENTIDADES PARAESTATALES NO EMPRESARIALES Y NO FINANCIERAS"/>
    <n v="0"/>
    <s v="SIN DESCRIPCIÓN PARA DESTINOS 00"/>
    <n v="0"/>
    <n v="14064137.279999999"/>
    <n v="0"/>
    <n v="0"/>
    <n v="0"/>
    <n v="0"/>
    <n v="0"/>
    <n v="0"/>
    <n v="0"/>
    <n v="0"/>
    <n v="0"/>
    <n v="14064137.279999999"/>
    <n v="-14064137.279999999"/>
    <m/>
    <m/>
    <m/>
    <n v="0"/>
    <n v="0"/>
    <m/>
    <m/>
  </r>
  <r>
    <s v="1.1-00-2510_25034026_2542110"/>
    <s v="1.1-00-2510_25034026_2542110"/>
    <s v="1.1-00-25"/>
    <x v="1"/>
    <s v="No"/>
    <s v="(GCORR) GASTO CORRIENTE"/>
    <n v="2"/>
    <s v="DESARROLLO SOCIAL"/>
    <n v="2.6"/>
    <s v="PROTECCIÓN SOCIAL"/>
    <s v="2.6.8"/>
    <s v="OTROS GRUPOS VULNERABLES"/>
    <s v="R"/>
    <s v="Solamente actividades específicas, distintas a las"/>
    <s v="10_25"/>
    <s v="COORDINACIÓN GENERAL DE CERCANÍA Y CORRESPONSABILIDAD SOCIAL"/>
    <n v="0"/>
    <s v="CORRESPONSABILIDAD SOCIAL (TRANSVERSAL)"/>
    <n v="34"/>
    <s v="ATENCION A MUJERES DEL MUNICIPIO"/>
    <s v="026_25"/>
    <s v="INSTITUTO MUNICIPAL DE LA MUJER TLAJOMUL"/>
    <x v="4"/>
    <s v="TRANSFERENCIAS, ASIGNACIONES, SUBSIDIOS Y OTRAS AYUDAS"/>
    <n v="4211"/>
    <s v="TRANSFERENCIAS OTORGADAS A ENTIDADES PARAESTATALES NO EMPRESARIALES Y NO FINANCIERAS"/>
    <n v="0"/>
    <s v="SIN DESCRIPCIÓN PARA DESTINOS 00"/>
    <n v="0"/>
    <n v="6380968.3300000001"/>
    <n v="0"/>
    <n v="0"/>
    <n v="0"/>
    <n v="0"/>
    <n v="0"/>
    <n v="0"/>
    <n v="0"/>
    <n v="0"/>
    <n v="0"/>
    <n v="6380968.3300000001"/>
    <n v="-6380968.3300000001"/>
    <m/>
    <m/>
    <m/>
    <n v="0"/>
    <n v="0"/>
    <m/>
    <m/>
  </r>
  <r>
    <s v="1.1-00-2510_25035027_2542110"/>
    <s v="1.1-00-2510_25035027_2542110"/>
    <s v="1.1-00-25"/>
    <x v="1"/>
    <s v="No"/>
    <s v="(GCORR) GASTO CORRIENTE"/>
    <n v="2"/>
    <s v="DESARROLLO SOCIAL"/>
    <n v="2.6"/>
    <s v="PROTECCIÓN SOCIAL"/>
    <s v="2.6.3"/>
    <s v="FAMILIA E HIJOS"/>
    <s v="R"/>
    <s v="Solamente actividades específicas, distintas a las"/>
    <s v="10_25"/>
    <s v="COORDINACIÓN GENERAL DE CERCANÍA Y CORRESPONSABILIDAD SOCIAL"/>
    <n v="0"/>
    <s v="CORRESPONSABILIDAD SOCIAL (TRANSVERSAL)"/>
    <n v="35"/>
    <s v="SISTEMA INTEGRAL PARA EL DESARROLLO DE LA FAMILIA"/>
    <s v="027_25"/>
    <s v="SISTEMA INTEGRAL PARA EL DESARROLLO DE L"/>
    <x v="4"/>
    <s v="TRANSFERENCIAS, ASIGNACIONES, SUBSIDIOS Y OTRAS AYUDAS"/>
    <n v="4211"/>
    <s v="TRANSFERENCIAS OTORGADAS A ENTIDADES PARAESTATALES NO EMPRESARIALES Y NO FINANCIERAS"/>
    <n v="0"/>
    <s v="SIN DESCRIPCIÓN PARA DESTINOS 00"/>
    <n v="0"/>
    <n v="95000000"/>
    <n v="0"/>
    <n v="0"/>
    <n v="0"/>
    <n v="0"/>
    <n v="0"/>
    <n v="0"/>
    <n v="0"/>
    <n v="0"/>
    <n v="0"/>
    <n v="95000000"/>
    <n v="-95000000"/>
    <m/>
    <m/>
    <m/>
    <n v="0"/>
    <n v="0"/>
    <m/>
    <m/>
  </r>
  <r>
    <s v="1.1-00-2510_25433025_2542110"/>
    <s v="1.1-00-2510_25433025_2542110"/>
    <s v="1.1-00-25"/>
    <x v="1"/>
    <s v="No"/>
    <s v="(GCORR) GASTO CORRIENTE"/>
    <n v="2"/>
    <s v="DESARROLLO SOCIAL"/>
    <n v="2.7"/>
    <s v="OTROS ASUNTOS SOCIALES"/>
    <s v="2.7.1"/>
    <s v="OTROS ASUNTOS SOCIALES"/>
    <s v="R"/>
    <s v="Solamente actividades específicas, distintas a las"/>
    <s v="10_25"/>
    <s v="COORDINACIÓN GENERAL DE CERCANÍA Y CORRESPONSABILIDAD SOCIAL"/>
    <n v="4"/>
    <s v="SOCIEDAD COHESIVA Y RESILENTE"/>
    <n v="33"/>
    <s v="PROGRAMAS Y ACCIONES CULTURALES, RECREATIVOS Y DEPORTIVAS"/>
    <s v="025_25"/>
    <s v="INSTITUTO DE ALTERNATIVAS PARA LOS JÓVEN"/>
    <x v="4"/>
    <s v="TRANSFERENCIAS, ASIGNACIONES, SUBSIDIOS Y OTRAS AYUDAS"/>
    <n v="4211"/>
    <s v="TRANSFERENCIAS OTORGADAS A ENTIDADES PARAESTATALES NO EMPRESARIALES Y NO FINANCIERAS"/>
    <n v="0"/>
    <s v="SIN DESCRIPCIÓN PARA DESTINOS 00"/>
    <n v="0"/>
    <n v="9360000"/>
    <n v="0"/>
    <n v="0"/>
    <n v="0"/>
    <n v="0"/>
    <n v="0"/>
    <n v="0"/>
    <n v="0"/>
    <n v="0"/>
    <n v="0"/>
    <n v="9360000"/>
    <n v="-9360000"/>
    <m/>
    <m/>
    <m/>
    <n v="0"/>
    <n v="0"/>
    <m/>
    <m/>
  </r>
  <r>
    <s v="1.1-00-2502_2553002_25511141"/>
    <s v="1.1-00-2502_2553002_25511141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2_25"/>
    <s v="SECRETARÍA GENERAL DEL AYUNTAMIENTO"/>
    <n v="5"/>
    <s v="GOBIERNO INTELIGENTE"/>
    <n v="3"/>
    <s v="DESPACHO DE LA SECRETARÍA GENERAL"/>
    <s v="002_25"/>
    <s v="DIRECCIÓN EJECUTIVA DE LA SECRETARIA GEN"/>
    <x v="3"/>
    <s v="BIENES MUEBLES, INMUEBLES E INTANGIBLES"/>
    <n v="5111"/>
    <s v="MUEBLES DE OFICINA Y ESTANTERÍA"/>
    <n v="41"/>
    <s v="EQUIPAMIENTO DEL ARCHIVO MUNICIPAL"/>
    <n v="3652000"/>
    <n v="4000000"/>
    <n v="0"/>
    <n v="0"/>
    <n v="0"/>
    <n v="0"/>
    <n v="0"/>
    <n v="3652000"/>
    <n v="0"/>
    <n v="0"/>
    <n v="0"/>
    <n v="348000"/>
    <n v="-348000"/>
    <m/>
    <m/>
    <n v="3652000"/>
    <n v="0"/>
    <n v="0"/>
    <m/>
    <m/>
  </r>
  <r>
    <s v="1.1-00-2505_2559007_2551210"/>
    <s v="1.1-00-2505_2559007_25512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3"/>
    <s v="BIENES MUEBLES, INMUEBLES E INTANGIBLES"/>
    <n v="5121"/>
    <s v="MUEBLES, EXCEPTO DE OFICINA Y ESTANTERÍA"/>
    <n v="0"/>
    <s v="SIN DESCRIPCIÓN PARA DESTINOS 00"/>
    <n v="0"/>
    <n v="200000"/>
    <n v="0"/>
    <n v="0"/>
    <n v="0"/>
    <n v="0"/>
    <n v="0"/>
    <n v="0"/>
    <n v="0"/>
    <n v="0"/>
    <n v="0"/>
    <n v="200000"/>
    <n v="-200000"/>
    <m/>
    <m/>
    <m/>
    <n v="0"/>
    <n v="0"/>
    <m/>
    <m/>
  </r>
  <r>
    <s v="1.1-00-2505_2559007_2551910"/>
    <s v="1.1-00-2505_2559007_25519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3"/>
    <s v="BIENES MUEBLES, INMUEBLES E INTANGIBLES"/>
    <n v="5191"/>
    <s v="OTROS MOBILIARIOS Y EQUIPOS DE ADMINISTRACIÓN"/>
    <n v="0"/>
    <s v="SIN DESCRIPCIÓN PARA DESTINOS 00"/>
    <n v="4368.8"/>
    <n v="50000"/>
    <n v="4368.8"/>
    <n v="4368.8"/>
    <n v="4368.8"/>
    <n v="4368.8"/>
    <n v="4368.8"/>
    <n v="0"/>
    <n v="0"/>
    <n v="4368.8"/>
    <n v="0"/>
    <n v="50000"/>
    <n v="-45631.199999999997"/>
    <m/>
    <m/>
    <m/>
    <n v="4368.8"/>
    <n v="0"/>
    <m/>
    <m/>
  </r>
  <r>
    <s v="1.1-00-2506_25516011_2552110"/>
    <s v="1.1-00-2506_25516011_25521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6_25"/>
    <s v="JEFATURA DE GABINETE"/>
    <n v="5"/>
    <s v="GOBIERNO INTELIGENTE"/>
    <n v="16"/>
    <s v="ATENCIÓN A EVENTOS DEL GOBIERNO MUNICIPAL  Y AGENDA GUBERNAMENTAL"/>
    <s v="011_25"/>
    <s v="DIRECCIÓN DE RELACIONES PÚBLICAS"/>
    <x v="3"/>
    <s v="BIENES MUEBLES, INMUEBLES E INTANGIBLES"/>
    <n v="5211"/>
    <s v="EQUIPOS Y APARATOS AUDIOVISUALES"/>
    <n v="0"/>
    <s v="SIN DESCRIPCIÓN PARA DESTINOS 00"/>
    <n v="0"/>
    <n v="0"/>
    <n v="0"/>
    <n v="0"/>
    <n v="0"/>
    <n v="0"/>
    <n v="0"/>
    <n v="0"/>
    <n v="0"/>
    <n v="670000"/>
    <n v="0"/>
    <n v="670000"/>
    <n v="0"/>
    <m/>
    <m/>
    <m/>
    <n v="0"/>
    <n v="0"/>
    <m/>
    <m/>
  </r>
  <r>
    <s v="1.1-00-2512_25751035_2553110"/>
    <s v="1.1-00-2512_25751035_2553110"/>
    <s v="1.1-00-25"/>
    <x v="1"/>
    <s v="No"/>
    <s v="(GCAP) GASTO CAPITAL"/>
    <n v="3"/>
    <s v="DESARROLLO ECONÓMICO"/>
    <n v="3.2"/>
    <s v="AGROPECUARIA, SILVICULTURA, PESCA Y CAZA"/>
    <s v="3.2.1"/>
    <s v="AGROPECUARIA"/>
    <s v="S"/>
    <s v="Definidos en el Presupuesto de Egresos y los que s"/>
    <s v="12_25"/>
    <s v="COORDINACIÓN GENERAL DE POTENCIA ECONÓMICA"/>
    <n v="7"/>
    <s v="DESARROLLO ECONÓMICO Y EMPLEO"/>
    <n v="51"/>
    <s v="DESARROLLO RURAL Y AGRICOLA EN EL MUNICIPIO"/>
    <s v="035_25"/>
    <s v="DIRECCIÓN DE DESARROLLO RURAL"/>
    <x v="3"/>
    <s v="BIENES MUEBLES, INMUEBLES E INTANGIBLES"/>
    <n v="5311"/>
    <s v="EQUIPO MÉDICO Y DE LABORATORIO"/>
    <n v="0"/>
    <s v="SIN DESCRIPCIÓN PARA DESTINOS 00"/>
    <n v="0"/>
    <n v="150000"/>
    <n v="0"/>
    <n v="0"/>
    <n v="0"/>
    <n v="0"/>
    <n v="0"/>
    <n v="0"/>
    <n v="0"/>
    <n v="0"/>
    <n v="0"/>
    <n v="150000"/>
    <n v="-150000"/>
    <m/>
    <m/>
    <m/>
    <n v="0"/>
    <n v="0"/>
    <m/>
    <m/>
  </r>
  <r>
    <s v="1.1-00-2512_25753037_2553110"/>
    <s v="1.1-00-2512_25753037_2553110"/>
    <s v="1.1-00-25"/>
    <x v="1"/>
    <s v="No"/>
    <s v="(GCAP) GASTO CAPITAL"/>
    <n v="3"/>
    <s v="DESARROLLO ECONÓMICO"/>
    <n v="3.7"/>
    <s v="TURISMO"/>
    <s v="3.7.1"/>
    <s v="TURISMO"/>
    <s v="E"/>
    <s v="Actividades del sector público, que realiza en for"/>
    <s v="12_25"/>
    <s v="COORDINACIÓN GENERAL DE POTENCIA ECONÓMICA"/>
    <n v="7"/>
    <s v="DESARROLLO ECONÓMICO Y EMPLEO"/>
    <n v="53"/>
    <s v="PROMOCIÓN CULTURAL Y APOYO A LAS TRADICIONES"/>
    <s v="037_25"/>
    <s v="DIRECCIÓN DE TURISMO Y PROMOCIÓN A LAS T"/>
    <x v="3"/>
    <s v="BIENES MUEBLES, INMUEBLES E INTANGIBLES"/>
    <n v="5311"/>
    <s v="EQUIPO MÉDICO Y DE LABORATORIO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  <m/>
    <m/>
  </r>
  <r>
    <s v="1.1-00-2505_2559007_2556910"/>
    <s v="1.1-00-2505_2559007_2556910"/>
    <s v="1.1-00-25"/>
    <x v="1"/>
    <s v="No"/>
    <s v="(GCAP) GASTO CAPITAL"/>
    <n v="1"/>
    <s v="GOBIERNO"/>
    <n v="1.3"/>
    <s v="COORDINACIÓN DE LA POLÍTICA DE GOBIERNO"/>
    <s v="1.3.4"/>
    <s v="FUNCIÓN PÚBLICA"/>
    <s v="E"/>
    <s v="Actividades del sector público, que realiza en for"/>
    <s v="05_25"/>
    <s v="OFICIALÍA MAYOR ADMINISTRATIVA"/>
    <n v="5"/>
    <s v="GOBIERNO INTELIGENTE"/>
    <n v="9"/>
    <s v="BIENES ADQUIRIDOS"/>
    <s v="007_25"/>
    <s v="DIRECCIÓN DE ADMINISTRACIÓN"/>
    <x v="3"/>
    <s v="BIENES MUEBLES, INMUEBLES E INTANGIBLES"/>
    <n v="5691"/>
    <s v="OTROS EQUIPOS"/>
    <n v="0"/>
    <s v="SIN DESCRIPCIÓN PARA DESTINOS 00"/>
    <n v="0"/>
    <n v="0"/>
    <n v="0"/>
    <n v="0"/>
    <n v="0"/>
    <n v="0"/>
    <n v="0"/>
    <n v="0"/>
    <n v="0"/>
    <n v="17800000"/>
    <n v="-17800000"/>
    <n v="-17800000"/>
    <n v="17800000"/>
    <m/>
    <m/>
    <m/>
    <n v="0"/>
    <n v="0"/>
    <m/>
    <m/>
  </r>
  <r>
    <s v="1.1-00-2511_25163045_25569156"/>
    <s v="1.1-00-2511_25163045_25569156"/>
    <s v="1.1-00-25"/>
    <x v="1"/>
    <s v="No"/>
    <s v="(GCAP) GASTO CAPITAL"/>
    <n v="2"/>
    <s v="DESARROLLO SOCIAL"/>
    <n v="2.2000000000000002"/>
    <s v="VIVIENDA Y SERVICIOS A LA COMUNIDAD"/>
    <s v="2.2.7"/>
    <s v="DESARROLLO REGIONAL"/>
    <s v="E"/>
    <s v="Actividades del sector público, que realiza en for"/>
    <s v="11_25"/>
    <s v="COORDINACIÓN GENERAL DE GESTIÓN DEL TERRITORIO Y OBRAS PÚBLICAS"/>
    <n v="1"/>
    <s v="GESTIÓN INTEGRAL DEL AGUA"/>
    <n v="63"/>
    <s v="INFRAESTRUCTURA HIDRÁULICA PARA EL SUMINISTRO DE AGUA"/>
    <s v="045_25"/>
    <s v="DIRECCIÓN DE INFRAESTRUCTURA HIDRÁULICA"/>
    <x v="3"/>
    <s v="BIENES MUEBLES, INMUEBLES E INTANGIBLES"/>
    <n v="5691"/>
    <s v="OTROS EQUIPOS"/>
    <n v="56"/>
    <s v="C5"/>
    <n v="0"/>
    <n v="0"/>
    <n v="0"/>
    <n v="0"/>
    <n v="0"/>
    <n v="0"/>
    <n v="0"/>
    <n v="0"/>
    <n v="20000000"/>
    <n v="0"/>
    <n v="0"/>
    <n v="20000000"/>
    <n v="0"/>
    <m/>
    <m/>
    <m/>
    <n v="0"/>
    <n v="0"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n v="2289760447.5900002"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n v="318940719.10000002"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n v="1970819728.4900002"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n v="26105289.432"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n v="234947604.88800001"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n v="101061.96428571429"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n v="505309.82142857148"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m/>
    <m/>
    <m/>
    <m/>
    <m/>
    <m/>
    <m/>
    <m/>
    <m/>
    <m/>
    <m/>
    <m/>
    <m/>
    <m/>
  </r>
  <r>
    <m/>
    <m/>
    <m/>
    <x v="19"/>
    <m/>
    <m/>
    <m/>
    <m/>
    <m/>
    <m/>
    <m/>
    <m/>
    <m/>
    <m/>
    <m/>
    <m/>
    <m/>
    <m/>
    <m/>
    <m/>
    <m/>
    <m/>
    <x v="7"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34"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0"/>
    <x v="0"/>
    <n v="1"/>
    <s v="PLANTILLA"/>
    <n v="668748832.46000004"/>
    <n v="669497019"/>
    <n v="391579341.48000002"/>
    <n v="391579341.48000002"/>
    <n v="391579341.48000002"/>
    <n v="391566511.22000003"/>
    <n v="391566511.22000003"/>
    <n v="277169490.98000002"/>
    <n v="1109766.57"/>
    <n v="0"/>
    <n v="0"/>
    <n v="1857953.11"/>
    <n v="-748186.54"/>
    <n v="-1714798.6900000572"/>
    <m/>
    <m/>
    <n v="667034033.76999998"/>
    <n v="275454692.28999996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1"/>
    <x v="1"/>
    <x v="1"/>
    <x v="1"/>
    <n v="0"/>
    <s v="SIN DESCRIPCIÓN PARA DESTINOS 00"/>
    <n v="200000000"/>
    <n v="0"/>
    <n v="40125540.829999998"/>
    <n v="19231407.379999999"/>
    <n v="19231407.370000001"/>
    <n v="19231407.370000001"/>
    <n v="19231407.370000001"/>
    <n v="159874459.17000002"/>
    <n v="0"/>
    <n v="200000000"/>
    <n v="0"/>
    <n v="0"/>
    <n v="200000000"/>
    <m/>
    <m/>
    <m/>
    <n v="200000000"/>
    <n v="159874459.17000002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7"/>
    <x v="2"/>
    <s v="033_25"/>
    <s v="DIRECCIÓN DE OBRAS PÚBLICAS"/>
    <x v="2"/>
    <x v="2"/>
    <x v="2"/>
    <x v="2"/>
    <n v="0"/>
    <s v="SIN DESCRIPCIÓN PARA DESTINOS 00"/>
    <n v="140000000"/>
    <n v="140000000"/>
    <n v="21263248.420000002"/>
    <n v="21263248.420000002"/>
    <n v="21263248.420000002"/>
    <n v="0"/>
    <n v="0"/>
    <n v="118736751.58"/>
    <n v="0"/>
    <n v="0"/>
    <n v="0"/>
    <n v="0"/>
    <n v="0"/>
    <m/>
    <m/>
    <m/>
    <n v="140000000"/>
    <n v="118736751.58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2"/>
    <x v="2"/>
    <n v="0"/>
    <s v="SIN DESCRIPCIÓN PARA DESTINOS 00"/>
    <n v="195080727.16"/>
    <n v="131280727.16"/>
    <n v="96185683.920000002"/>
    <n v="96185683.920000002"/>
    <n v="62021455.75"/>
    <n v="61893958.560000002"/>
    <n v="61893958.560000002"/>
    <n v="98895043.239999995"/>
    <n v="63800000"/>
    <n v="0"/>
    <n v="0"/>
    <n v="0"/>
    <n v="63800000"/>
    <m/>
    <m/>
    <m/>
    <n v="195080727.16"/>
    <n v="98895043.239999995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"/>
    <x v="3"/>
    <n v="1"/>
    <s v="PLANTILLA"/>
    <n v="94864152.290000007"/>
    <n v="94978329"/>
    <n v="8543520.2400000002"/>
    <n v="8543520.2400000002"/>
    <n v="8543520.2400000002"/>
    <n v="8163620.6399999997"/>
    <n v="8053851.6200000001"/>
    <n v="86320632.050000012"/>
    <n v="7658972.3499999996"/>
    <n v="0"/>
    <n v="0"/>
    <n v="7773149.0599999996"/>
    <n v="-114176.71"/>
    <n v="-227902.99000000954"/>
    <m/>
    <m/>
    <n v="94636249.299999997"/>
    <n v="86092729.060000002"/>
  </r>
  <r>
    <s v="2.5-02-25"/>
    <x v="2"/>
    <s v="Si"/>
    <x v="0"/>
    <n v="2"/>
    <x v="1"/>
    <n v="2.1"/>
    <x v="2"/>
    <s v="2.1.1"/>
    <x v="2"/>
    <s v="E"/>
    <s v="Actividades del sector público, que realiza en for"/>
    <s v="09_25"/>
    <x v="2"/>
    <n v="2"/>
    <x v="2"/>
    <n v="27"/>
    <x v="4"/>
    <s v="019_25"/>
    <s v="DIRECCIÓN DE ASEO PÚBLICO"/>
    <x v="1"/>
    <x v="1"/>
    <x v="4"/>
    <x v="4"/>
    <n v="0"/>
    <s v="SIN DESCRIPCIÓN PARA DESTINOS 00"/>
    <n v="260000000"/>
    <n v="260000000"/>
    <n v="174569997.49000001"/>
    <n v="174569997.49000001"/>
    <n v="174569997.49000001"/>
    <n v="174569997.49000001"/>
    <n v="174569997.49000001"/>
    <n v="85430002.50999999"/>
    <n v="0"/>
    <n v="0"/>
    <n v="0"/>
    <n v="0"/>
    <n v="0"/>
    <m/>
    <n v="0"/>
    <m/>
    <n v="260000000"/>
    <n v="85430002.50999999"/>
  </r>
  <r>
    <s v="2.5-02-25"/>
    <x v="2"/>
    <s v="Si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5"/>
    <x v="5"/>
    <n v="0"/>
    <s v="SIN DESCRIPCIÓN PARA DESTINOS 00"/>
    <n v="150267595.69999999"/>
    <n v="106767598.31999999"/>
    <n v="70968018.609999999"/>
    <n v="70968018.609999999"/>
    <n v="21506688.719999999"/>
    <n v="18544290.379999999"/>
    <n v="18544290.379999999"/>
    <n v="79299577.089999989"/>
    <n v="43500000"/>
    <n v="0"/>
    <n v="0"/>
    <n v="2.62"/>
    <n v="43499997.380000003"/>
    <m/>
    <m/>
    <m/>
    <n v="150267595.69999999"/>
    <n v="79299577.089999989"/>
  </r>
  <r>
    <s v="1.6-01-25"/>
    <x v="3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6"/>
    <x v="6"/>
    <n v="0"/>
    <s v="SIN DESCRIPCIÓN PARA DESTINOS 00"/>
    <n v="72316441.739999995"/>
    <n v="0"/>
    <n v="21005661"/>
    <n v="21005661"/>
    <n v="21005661"/>
    <n v="21005661"/>
    <n v="21005661"/>
    <n v="51310780.739999995"/>
    <n v="0"/>
    <n v="72316441.739999995"/>
    <n v="0"/>
    <n v="0"/>
    <n v="72316441.739999995"/>
    <m/>
    <n v="33337902.93"/>
    <m/>
    <n v="105654344.66999999"/>
    <n v="84648683.669999987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7"/>
    <x v="2"/>
    <s v="033_25"/>
    <s v="DIRECCIÓN DE OBRAS PÚBLICAS"/>
    <x v="2"/>
    <x v="2"/>
    <x v="5"/>
    <x v="5"/>
    <n v="0"/>
    <s v="SIN DESCRIPCIÓN PARA DESTINOS 00"/>
    <n v="176660000"/>
    <n v="176660000"/>
    <n v="108444279.51000001"/>
    <n v="108444279.51000001"/>
    <n v="53737416.149999999"/>
    <n v="53737416.149999999"/>
    <n v="53737416.149999999"/>
    <n v="68215720.489999995"/>
    <n v="0"/>
    <n v="0"/>
    <n v="0"/>
    <n v="0"/>
    <n v="0"/>
    <m/>
    <n v="0"/>
    <m/>
    <n v="176660000"/>
    <n v="68215720.489999995"/>
  </r>
  <r>
    <s v="2.5-01-25"/>
    <x v="4"/>
    <s v="Si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5"/>
    <x v="5"/>
    <n v="0"/>
    <s v="SIN DESCRIPCIÓN PARA DESTINOS 00"/>
    <n v="66730231.399999999"/>
    <n v="74687600.400000006"/>
    <n v="0"/>
    <n v="0"/>
    <n v="0"/>
    <n v="0"/>
    <n v="0"/>
    <n v="66730231.399999999"/>
    <n v="0"/>
    <n v="0"/>
    <n v="0"/>
    <n v="7957369"/>
    <n v="-7957369"/>
    <m/>
    <m/>
    <m/>
    <n v="66730231.399999999"/>
    <n v="66730231.399999999"/>
  </r>
  <r>
    <s v="1.5-01-25"/>
    <x v="0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0"/>
    <x v="0"/>
    <n v="3"/>
    <s v="COMISARIA"/>
    <n v="96153133.430000007"/>
    <n v="0"/>
    <n v="37478348.009999998"/>
    <n v="37478348.009999998"/>
    <n v="37478348.009999998"/>
    <n v="37478348.009999998"/>
    <n v="37478348.009999998"/>
    <n v="58674785.420000009"/>
    <n v="57558643.25"/>
    <n v="38594490.18"/>
    <n v="0"/>
    <n v="0"/>
    <n v="96153133.430000007"/>
    <n v="-3443881.7591968179"/>
    <m/>
    <m/>
    <n v="92709251.670803189"/>
    <n v="55230903.660803191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7"/>
    <x v="7"/>
    <n v="0"/>
    <s v="SIN DESCRIPCIÓN PARA DESTINOS 00"/>
    <n v="172776707.99000001"/>
    <n v="56576707.039999999"/>
    <n v="123722643.23"/>
    <n v="123722643.23"/>
    <n v="76167219.939999998"/>
    <n v="69336385.079999998"/>
    <n v="69336385.079999998"/>
    <n v="49054064.760000005"/>
    <n v="0"/>
    <n v="125200000.95"/>
    <n v="0"/>
    <n v="9000000"/>
    <n v="116200000.95"/>
    <m/>
    <m/>
    <m/>
    <n v="172776707.99000001"/>
    <n v="49054064.760000005"/>
  </r>
  <r>
    <s v="1.1-04-25"/>
    <x v="5"/>
    <s v="No"/>
    <x v="1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3"/>
    <x v="3"/>
    <x v="8"/>
    <x v="8"/>
    <n v="62"/>
    <s v="CENTROS ADMINISTRATIVOS"/>
    <n v="0"/>
    <n v="0"/>
    <n v="0"/>
    <n v="0"/>
    <n v="0"/>
    <n v="0"/>
    <n v="0"/>
    <n v="0"/>
    <n v="0"/>
    <n v="0"/>
    <n v="0"/>
    <n v="0"/>
    <n v="0"/>
    <m/>
    <n v="45000000"/>
    <m/>
    <n v="45000000"/>
    <n v="4500000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9"/>
    <x v="9"/>
    <n v="1"/>
    <s v="PLANTILLA"/>
    <n v="119528831.88"/>
    <n v="119672681.44"/>
    <n v="78231649.980000004"/>
    <n v="78231649.980000004"/>
    <n v="78231649.980000004"/>
    <n v="78231649.980000004"/>
    <n v="78231649.980000004"/>
    <n v="41297181.899999991"/>
    <n v="179962.88"/>
    <n v="11.56"/>
    <n v="0"/>
    <n v="323824"/>
    <n v="-143849.56"/>
    <n v="-287157.75999999046"/>
    <m/>
    <m/>
    <n v="119241674.12"/>
    <n v="41010024.14000000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0"/>
    <x v="10"/>
    <n v="0"/>
    <s v="SIN DESCRIPCIÓN PARA DESTINOS 00"/>
    <n v="40348671.939999998"/>
    <n v="0"/>
    <n v="0"/>
    <n v="0"/>
    <n v="0"/>
    <n v="0"/>
    <n v="0"/>
    <n v="40348671.939999998"/>
    <n v="40348671.939999998"/>
    <n v="0"/>
    <n v="0"/>
    <n v="0"/>
    <n v="40348671.939999998"/>
    <m/>
    <m/>
    <m/>
    <n v="40348671.939999998"/>
    <n v="40348671.939999998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2"/>
    <x v="2"/>
    <x v="11"/>
    <x v="11"/>
    <n v="10"/>
    <s v="CAT"/>
    <n v="85600000"/>
    <n v="85600011.480000004"/>
    <n v="55016077.759999998"/>
    <n v="55016077.759999998"/>
    <n v="55016077.759999998"/>
    <n v="48097135.109999999"/>
    <n v="48097135.109999999"/>
    <n v="30583922.240000002"/>
    <n v="0"/>
    <n v="0"/>
    <n v="0"/>
    <n v="11.48"/>
    <n v="-11.48"/>
    <m/>
    <n v="9500000"/>
    <m/>
    <n v="95100000"/>
    <n v="40083922.240000002"/>
  </r>
  <r>
    <s v="2.5-01-25"/>
    <x v="4"/>
    <s v="Si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7"/>
    <x v="7"/>
    <n v="0"/>
    <s v="SIN DESCRIPCIÓN PARA DESTINOS 00"/>
    <n v="37975438.600000001"/>
    <n v="37975439.359999999"/>
    <n v="0"/>
    <n v="0"/>
    <n v="0"/>
    <n v="0"/>
    <n v="0"/>
    <n v="37975438.600000001"/>
    <n v="0"/>
    <n v="0"/>
    <n v="0"/>
    <n v="0.76"/>
    <n v="-0.76"/>
    <m/>
    <m/>
    <m/>
    <n v="37975438.600000001"/>
    <n v="37975438.600000001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5"/>
    <x v="5"/>
    <n v="0"/>
    <s v="SIN DESCRIPCIÓN PARA DESTINOS 00"/>
    <n v="198555132.84999999"/>
    <n v="158055130.22999999"/>
    <n v="190681445.38"/>
    <n v="190681445.38"/>
    <n v="100234146.27"/>
    <n v="95883515.329999998"/>
    <n v="95883515.329999998"/>
    <n v="7873687.4699999988"/>
    <n v="40500000"/>
    <n v="2.62"/>
    <n v="0"/>
    <n v="0"/>
    <n v="40500002.619999997"/>
    <m/>
    <n v="30000000"/>
    <m/>
    <n v="228555132.84999999"/>
    <n v="37873687.469999999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12"/>
    <x v="12"/>
    <n v="2"/>
    <s v="EVENTUAL"/>
    <n v="46748470.850000001"/>
    <n v="1237440.08"/>
    <n v="19150970.760000002"/>
    <n v="19150970.760000002"/>
    <n v="19150970.760000002"/>
    <n v="19150970.760000002"/>
    <n v="19150970.760000002"/>
    <n v="27597500.09"/>
    <n v="46748470.850000001"/>
    <n v="0"/>
    <n v="0"/>
    <n v="1237440.08"/>
    <n v="45511030.770000003"/>
    <n v="4136063.8555046916"/>
    <m/>
    <m/>
    <n v="50884534.705504693"/>
    <n v="31733563.945504691"/>
  </r>
  <r>
    <s v="1.6-01-25"/>
    <x v="3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0"/>
    <x v="0"/>
    <n v="3"/>
    <s v="COMISARIA"/>
    <n v="106756370.23"/>
    <n v="213089057"/>
    <n v="75459130.170000002"/>
    <n v="75459130.170000002"/>
    <n v="75459130.170000002"/>
    <n v="75459130.170000002"/>
    <n v="75459130.170000002"/>
    <n v="31297240.060000002"/>
    <n v="0"/>
    <n v="0"/>
    <n v="0"/>
    <n v="106332686.77"/>
    <n v="-106332686.77"/>
    <m/>
    <m/>
    <m/>
    <n v="106756370.23"/>
    <n v="31297240.060000002"/>
  </r>
  <r>
    <s v="2.5-02-25"/>
    <x v="2"/>
    <s v="Si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7"/>
    <x v="7"/>
    <n v="0"/>
    <s v="SIN DESCRIPCIÓN PARA DESTINOS 00"/>
    <n v="28604161.300000001"/>
    <n v="19604161.489999998"/>
    <n v="0"/>
    <n v="0"/>
    <n v="0"/>
    <n v="0"/>
    <n v="0"/>
    <n v="28604161.300000001"/>
    <n v="0"/>
    <n v="9000000"/>
    <n v="0"/>
    <n v="0.19"/>
    <n v="8999999.8100000005"/>
    <m/>
    <m/>
    <m/>
    <n v="28604161.300000001"/>
    <n v="28604161.300000001"/>
  </r>
  <r>
    <s v="1.5-01-25"/>
    <x v="0"/>
    <m/>
    <x v="0"/>
    <n v="2"/>
    <x v="1"/>
    <n v="2.2000000000000002"/>
    <x v="1"/>
    <s v="2.2.4"/>
    <x v="4"/>
    <s v="E"/>
    <s v="Actividades del sector público, que realiza en for"/>
    <s v="09_25"/>
    <x v="2"/>
    <n v="2"/>
    <x v="2"/>
    <n v="26"/>
    <x v="10"/>
    <s v="018_25"/>
    <s v="DIRECCIÓN DE ALUMBRADO PÚBLICO"/>
    <x v="1"/>
    <x v="1"/>
    <x v="6"/>
    <x v="6"/>
    <n v="0"/>
    <s v="SIN DESCRIPCIÓN PARA DESTINOS 00"/>
    <n v="0"/>
    <n v="0"/>
    <n v="0"/>
    <n v="0"/>
    <n v="0"/>
    <n v="0"/>
    <n v="0"/>
    <n v="0"/>
    <n v="0"/>
    <n v="0"/>
    <n v="0"/>
    <n v="0"/>
    <n v="0"/>
    <m/>
    <n v="28000000"/>
    <m/>
    <n v="28000000"/>
    <n v="28000000"/>
  </r>
  <r>
    <s v="1.5-01-25"/>
    <x v="0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3"/>
    <x v="3"/>
    <n v="3"/>
    <s v="COMISARIA"/>
    <n v="28181875.5"/>
    <n v="29595702"/>
    <n v="0"/>
    <n v="0"/>
    <n v="0"/>
    <n v="0"/>
    <n v="0"/>
    <n v="28181875.5"/>
    <n v="0"/>
    <n v="0"/>
    <n v="0"/>
    <n v="1413826.5"/>
    <n v="-1413826.5"/>
    <n v="-478316.90266679227"/>
    <m/>
    <m/>
    <n v="27703558.597333208"/>
    <n v="27703558.597333208"/>
  </r>
  <r>
    <s v="1.1-00-25"/>
    <x v="1"/>
    <s v="No"/>
    <x v="0"/>
    <n v="2"/>
    <x v="1"/>
    <n v="2.6"/>
    <x v="4"/>
    <s v="2.6.3"/>
    <x v="5"/>
    <s v="R"/>
    <s v="Solamente actividades específicas, distintas a las"/>
    <s v="19_25"/>
    <x v="5"/>
    <n v="0"/>
    <x v="4"/>
    <n v="62"/>
    <x v="11"/>
    <s v="044_25"/>
    <s v="SISTEMA INTEGRAL PARA EL DESARROLLO DE L"/>
    <x v="4"/>
    <x v="4"/>
    <x v="13"/>
    <x v="13"/>
    <n v="0"/>
    <s v="SIN DESCRIPCIÓN PARA DESTINOS 00"/>
    <n v="95000000"/>
    <n v="0"/>
    <n v="70000000"/>
    <n v="70000000"/>
    <n v="70000000"/>
    <n v="70000000"/>
    <n v="70000000"/>
    <n v="25000000"/>
    <n v="0"/>
    <n v="95000000"/>
    <n v="0"/>
    <n v="0"/>
    <n v="95000000"/>
    <m/>
    <m/>
    <m/>
    <n v="95000000"/>
    <n v="25000000"/>
  </r>
  <r>
    <s v="1.1-00-25"/>
    <x v="1"/>
    <s v="No"/>
    <x v="1"/>
    <n v="3"/>
    <x v="2"/>
    <n v="3.8"/>
    <x v="5"/>
    <s v="3.8.4"/>
    <x v="6"/>
    <s v="E"/>
    <s v="Actividades del sector público, que realiza en for"/>
    <s v="14_25"/>
    <x v="6"/>
    <n v="5"/>
    <x v="0"/>
    <n v="56"/>
    <x v="12"/>
    <s v="039_25"/>
    <s v="DESPACHO DE LA COORDINACIÓN GENERAL DE I"/>
    <x v="3"/>
    <x v="3"/>
    <x v="14"/>
    <x v="14"/>
    <n v="0"/>
    <s v="C5 Y SOFWARE CATASTRO"/>
    <n v="18050000"/>
    <n v="250000"/>
    <n v="0"/>
    <n v="0"/>
    <n v="0"/>
    <n v="0"/>
    <n v="0"/>
    <n v="18050000"/>
    <n v="0"/>
    <n v="17800000"/>
    <n v="0"/>
    <n v="0"/>
    <n v="17800000"/>
    <m/>
    <n v="6600000"/>
    <m/>
    <n v="24650000"/>
    <n v="2465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15"/>
    <x v="15"/>
    <n v="0"/>
    <s v="SIN DESCRIPCIÓN PARA DESTINOS 00"/>
    <n v="40000000"/>
    <n v="40000000"/>
    <n v="16187905.109999999"/>
    <n v="16187905.109999999"/>
    <n v="16187905.109999999"/>
    <n v="16187905.109999999"/>
    <n v="13761570.33"/>
    <n v="23812094.890000001"/>
    <n v="0"/>
    <n v="0"/>
    <n v="0"/>
    <n v="0"/>
    <n v="0"/>
    <m/>
    <m/>
    <m/>
    <n v="40000000"/>
    <n v="23812094.890000001"/>
  </r>
  <r>
    <s v="1.1-00-25"/>
    <x v="1"/>
    <s v="Si"/>
    <x v="0"/>
    <n v="2"/>
    <x v="1"/>
    <n v="2.1"/>
    <x v="2"/>
    <s v="2.1.1"/>
    <x v="2"/>
    <s v="E"/>
    <s v="Actividades del sector público, que realiza en for"/>
    <s v="09_25"/>
    <x v="2"/>
    <n v="2"/>
    <x v="2"/>
    <n v="27"/>
    <x v="4"/>
    <s v="019_25"/>
    <s v="DIRECCIÓN DE ASEO PÚBLICO"/>
    <x v="1"/>
    <x v="1"/>
    <x v="4"/>
    <x v="4"/>
    <n v="0"/>
    <s v="SIN DESCRIPCIÓN PARA DESTINOS 00"/>
    <n v="0"/>
    <n v="0"/>
    <n v="0"/>
    <n v="0"/>
    <n v="0"/>
    <n v="0"/>
    <n v="0"/>
    <n v="0"/>
    <n v="0"/>
    <n v="0"/>
    <n v="0"/>
    <n v="0"/>
    <n v="0"/>
    <n v="0"/>
    <n v="23800000"/>
    <n v="0"/>
    <n v="23800000"/>
    <n v="2380000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16"/>
    <x v="16"/>
    <n v="0"/>
    <s v="SIN DESCRIPCIÓN PARA DESTINOS 00"/>
    <n v="50000000"/>
    <n v="50000000"/>
    <n v="46629194.399999999"/>
    <n v="46629194.399999999"/>
    <n v="45922462.799999997"/>
    <n v="45922462.799999997"/>
    <n v="45922462.799999997"/>
    <n v="3370805.6000000015"/>
    <n v="0"/>
    <n v="0"/>
    <n v="0"/>
    <n v="0"/>
    <n v="0"/>
    <m/>
    <n v="20000000"/>
    <m/>
    <n v="70000000"/>
    <n v="23370805.600000001"/>
  </r>
  <r>
    <s v="2.5-02-25"/>
    <x v="2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7"/>
    <x v="17"/>
    <n v="0"/>
    <s v="SIN DESCRIPCIÓN PARA DESTINOS 00"/>
    <n v="57000000"/>
    <n v="63000000"/>
    <n v="33810866.020000003"/>
    <n v="33810866.020000003"/>
    <n v="12210655.35"/>
    <n v="12210655.35"/>
    <n v="12210655.35"/>
    <n v="23189133.979999997"/>
    <n v="0"/>
    <n v="0"/>
    <n v="0"/>
    <n v="6000000"/>
    <n v="-6000000"/>
    <m/>
    <m/>
    <n v="15000000"/>
    <n v="42000000"/>
    <n v="8189133.9799999967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9"/>
    <x v="9"/>
    <n v="3"/>
    <s v="COMISARIA"/>
    <n v="34174617.520000003"/>
    <n v="0"/>
    <n v="10529356.359999999"/>
    <n v="10529356.359999999"/>
    <n v="10529356.359999999"/>
    <n v="10529356.359999999"/>
    <n v="10529356.359999999"/>
    <n v="23645261.160000004"/>
    <n v="34174617.520000003"/>
    <n v="0"/>
    <n v="0"/>
    <n v="0"/>
    <n v="34174617.520000003"/>
    <n v="-602679.31000000006"/>
    <m/>
    <m/>
    <n v="33571938.210000001"/>
    <n v="23042581.850000001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8"/>
    <x v="13"/>
    <s v="033_25"/>
    <s v="DIRECCIÓN DE OBRAS PÚBLICAS"/>
    <x v="2"/>
    <x v="2"/>
    <x v="2"/>
    <x v="2"/>
    <n v="0"/>
    <s v="SIN DESCRIPCIÓN PARA DESTINOS 00"/>
    <n v="45325115.149999999"/>
    <n v="45325115.149999999"/>
    <n v="24430703.739999998"/>
    <n v="24430703.739999998"/>
    <n v="8519113.1799999997"/>
    <n v="8519113.1799999997"/>
    <n v="8519113.1799999997"/>
    <n v="20894411.41"/>
    <n v="0"/>
    <n v="0"/>
    <n v="0"/>
    <n v="0"/>
    <n v="0"/>
    <m/>
    <m/>
    <m/>
    <n v="45325115.149999999"/>
    <n v="20894411.4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8"/>
    <x v="18"/>
    <n v="0"/>
    <s v="SIN DESCRIPCIÓN PARA DESTINOS 00"/>
    <n v="25300000"/>
    <n v="20000000"/>
    <n v="4659213.5199999996"/>
    <n v="4051162.5"/>
    <n v="3532261.66"/>
    <n v="3038342.17"/>
    <n v="3038342.17"/>
    <n v="20640786.48"/>
    <n v="7000000"/>
    <n v="0"/>
    <n v="0"/>
    <n v="1700000"/>
    <n v="5300000"/>
    <m/>
    <m/>
    <m/>
    <n v="25300000"/>
    <n v="20640786.48"/>
  </r>
  <r>
    <s v="2.5-02-25"/>
    <x v="2"/>
    <s v="Si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5"/>
    <x v="5"/>
    <x v="19"/>
    <x v="19"/>
    <n v="0"/>
    <s v="SIN DESCRIPCIÓN PARA DESTINOS 00"/>
    <n v="33000000"/>
    <n v="33000000"/>
    <n v="13487969.42"/>
    <n v="10465127.99"/>
    <n v="10465127.99"/>
    <n v="10465127.99"/>
    <n v="10465127.99"/>
    <n v="19512030.579999998"/>
    <n v="0"/>
    <n v="0"/>
    <n v="0"/>
    <n v="0"/>
    <n v="0"/>
    <m/>
    <n v="15000000"/>
    <m/>
    <n v="48000000"/>
    <n v="34512030.579999998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20"/>
    <x v="20"/>
    <n v="0"/>
    <s v="SIN DESCRIPCIÓN PARA DESTINOS 00"/>
    <n v="31860620.57"/>
    <n v="17204100"/>
    <n v="12750431.630000001"/>
    <n v="12750431.630000001"/>
    <n v="12750431.630000001"/>
    <n v="12750431.630000001"/>
    <n v="12750431.630000001"/>
    <n v="19110188.939999998"/>
    <n v="14000000"/>
    <n v="1700000"/>
    <n v="0"/>
    <n v="1043479.43"/>
    <n v="14656520.57"/>
    <m/>
    <m/>
    <m/>
    <n v="31860620.57"/>
    <n v="19110188.939999998"/>
  </r>
  <r>
    <s v="1.5-01-25"/>
    <x v="0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21"/>
    <x v="21"/>
    <n v="3"/>
    <s v="COMISARIA"/>
    <n v="19479665.379999999"/>
    <n v="0"/>
    <n v="1954400"/>
    <n v="1954400"/>
    <n v="1954400"/>
    <n v="1954400"/>
    <n v="1954400"/>
    <n v="17525265.379999999"/>
    <n v="19479665.379999999"/>
    <n v="0"/>
    <n v="0"/>
    <n v="0"/>
    <n v="19479665.379999999"/>
    <n v="-573482.92000000004"/>
    <m/>
    <m/>
    <n v="18906182.459999997"/>
    <n v="16951782.459999997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7"/>
    <x v="2"/>
    <s v="033_25"/>
    <s v="DIRECCIÓN DE OBRAS PÚBLICAS"/>
    <x v="2"/>
    <x v="2"/>
    <x v="7"/>
    <x v="7"/>
    <n v="0"/>
    <s v="SIN DESCRIPCIÓN PARA DESTINOS 00"/>
    <n v="16670000"/>
    <n v="16670000"/>
    <n v="0"/>
    <n v="0"/>
    <n v="0"/>
    <n v="0"/>
    <n v="0"/>
    <n v="16670000"/>
    <n v="0"/>
    <n v="0"/>
    <n v="0"/>
    <n v="0"/>
    <n v="0"/>
    <m/>
    <m/>
    <m/>
    <n v="16670000"/>
    <n v="1667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19"/>
    <x v="19"/>
    <n v="0"/>
    <s v="SIN DESCRIPCIÓN PARA DESTINOS 00"/>
    <n v="42700000"/>
    <n v="40700000"/>
    <n v="26252446.809999999"/>
    <n v="21560368.949999999"/>
    <n v="20911059.02"/>
    <n v="16447183.4"/>
    <n v="16447183.4"/>
    <n v="16447553.190000001"/>
    <n v="2000000"/>
    <n v="0"/>
    <n v="0"/>
    <n v="0"/>
    <n v="2000000"/>
    <m/>
    <m/>
    <m/>
    <n v="42700000"/>
    <n v="16447553.190000001"/>
  </r>
  <r>
    <s v="1.1-00-25"/>
    <x v="1"/>
    <s v="No"/>
    <x v="0"/>
    <n v="2"/>
    <x v="1"/>
    <n v="2.7"/>
    <x v="6"/>
    <s v="2.7.1"/>
    <x v="7"/>
    <s v="E"/>
    <s v="Actividades del sector público, que realiza en for"/>
    <s v="10_25"/>
    <x v="7"/>
    <n v="0"/>
    <x v="4"/>
    <n v="39"/>
    <x v="14"/>
    <s v="030_25"/>
    <s v="DIRECCION DE DESARROLLO Y CERCANIA SOCIA"/>
    <x v="1"/>
    <x v="1"/>
    <x v="22"/>
    <x v="22"/>
    <n v="0"/>
    <s v="SIN DESCRIPCIÓN PARA DESTINOS 00"/>
    <n v="30226080"/>
    <n v="30226080"/>
    <n v="14616000"/>
    <n v="14616000"/>
    <n v="14616000"/>
    <n v="12006000"/>
    <n v="12006000"/>
    <n v="15610080"/>
    <n v="0"/>
    <n v="0"/>
    <n v="0"/>
    <n v="0"/>
    <n v="0"/>
    <m/>
    <m/>
    <m/>
    <n v="30226080"/>
    <n v="1561008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23"/>
    <x v="23"/>
    <n v="1"/>
    <s v="PLANTILLA"/>
    <n v="40981313.789999999"/>
    <n v="41030639.359999999"/>
    <n v="26613495.059999999"/>
    <n v="26613495.059999999"/>
    <n v="26613495.059999999"/>
    <n v="26613495.059999999"/>
    <n v="26613495.059999999"/>
    <n v="14367818.73"/>
    <n v="62151.73"/>
    <n v="0"/>
    <n v="0"/>
    <n v="111477.3"/>
    <n v="-49325.57"/>
    <n v="-98454.089999996126"/>
    <m/>
    <m/>
    <n v="40882859.700000003"/>
    <n v="14269364.640000004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"/>
    <x v="3"/>
    <n v="2"/>
    <s v="EVENTUAL"/>
    <n v="10259124.880000001"/>
    <n v="0"/>
    <n v="37330.28"/>
    <n v="37330.28"/>
    <n v="37330.28"/>
    <n v="28996.78"/>
    <n v="28996.78"/>
    <n v="10221794.600000001"/>
    <n v="10259124.880000001"/>
    <n v="0"/>
    <n v="0"/>
    <n v="0"/>
    <n v="10259124.880000001"/>
    <n v="3947918.4388350006"/>
    <m/>
    <m/>
    <n v="14207043.318835001"/>
    <n v="14169713.038835002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6"/>
    <x v="6"/>
    <n v="0"/>
    <s v="SIN DESCRIPCIÓN PARA DESTINOS 00"/>
    <n v="159918108.22999999"/>
    <n v="248334549.97"/>
    <n v="146580205.30000001"/>
    <n v="146580205.30000001"/>
    <n v="146580205.30000001"/>
    <n v="125817276.3"/>
    <n v="125817276.3"/>
    <n v="13337902.929999977"/>
    <n v="0"/>
    <n v="0"/>
    <n v="0"/>
    <n v="88416441.739999995"/>
    <n v="-88416441.739999995"/>
    <m/>
    <m/>
    <n v="13337902.929999977"/>
    <n v="146580205.30000001"/>
    <n v="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4"/>
    <x v="4"/>
    <x v="24"/>
    <x v="24"/>
    <n v="0"/>
    <s v="SIN DESCRIPCIÓN PARA DESTINOS 00"/>
    <n v="22320394.5"/>
    <n v="55000000"/>
    <n v="9912000"/>
    <n v="9912000"/>
    <n v="9912000"/>
    <n v="8928000"/>
    <n v="8640000"/>
    <n v="12408394.5"/>
    <n v="0"/>
    <n v="0"/>
    <n v="0"/>
    <n v="32679605.5"/>
    <n v="-32679605.5"/>
    <m/>
    <m/>
    <m/>
    <n v="22320394.5"/>
    <n v="12408394.5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3"/>
    <x v="16"/>
    <s v="031_25"/>
    <s v="DIRECCIÓN DE POLÍTICA SOCIAL"/>
    <x v="4"/>
    <x v="4"/>
    <x v="24"/>
    <x v="24"/>
    <n v="0"/>
    <s v="SIN DESCRIPCIÓN PARA DESTINOS 00"/>
    <n v="12000000"/>
    <n v="12000000"/>
    <n v="0"/>
    <n v="0"/>
    <n v="0"/>
    <n v="0"/>
    <n v="0"/>
    <n v="12000000"/>
    <n v="0"/>
    <n v="0"/>
    <n v="0"/>
    <n v="0"/>
    <n v="0"/>
    <m/>
    <m/>
    <m/>
    <n v="12000000"/>
    <n v="12000000"/>
  </r>
  <r>
    <s v="1.5-01-25"/>
    <x v="0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23"/>
    <x v="23"/>
    <n v="3"/>
    <s v="COMISARIA"/>
    <n v="12174570.220000001"/>
    <n v="12785343"/>
    <n v="0"/>
    <n v="0"/>
    <n v="0"/>
    <n v="0"/>
    <n v="0"/>
    <n v="12174570.220000001"/>
    <n v="0"/>
    <n v="0"/>
    <n v="0"/>
    <n v="610772.78"/>
    <n v="-610772.78"/>
    <n v="-206632.90595179982"/>
    <m/>
    <m/>
    <n v="11967937.314048201"/>
    <n v="11967937.314048201"/>
  </r>
  <r>
    <s v="2.6-01-25"/>
    <x v="6"/>
    <s v="Si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25"/>
    <x v="25"/>
    <n v="0"/>
    <s v="SIN DESCRIPCIÓN PARA DESTINOS 00"/>
    <n v="23000000"/>
    <n v="0"/>
    <n v="11691383.619999999"/>
    <n v="11691383.619999999"/>
    <n v="11691383.619999999"/>
    <n v="11691383.619999999"/>
    <n v="11691383.619999999"/>
    <n v="11308616.380000001"/>
    <n v="23000000"/>
    <n v="0"/>
    <n v="0"/>
    <n v="0"/>
    <n v="23000000"/>
    <m/>
    <m/>
    <m/>
    <n v="23000000"/>
    <n v="11308616.380000001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1"/>
    <x v="1"/>
    <n v="51"/>
    <s v="MEDIDORES"/>
    <n v="10000000"/>
    <n v="0"/>
    <n v="0"/>
    <n v="0"/>
    <n v="0"/>
    <n v="0"/>
    <n v="0"/>
    <n v="10000000"/>
    <n v="10000000"/>
    <n v="0"/>
    <n v="0"/>
    <n v="0"/>
    <n v="10000000"/>
    <m/>
    <m/>
    <m/>
    <n v="10000000"/>
    <n v="10000000"/>
  </r>
  <r>
    <s v="1.1-00-25"/>
    <x v="1"/>
    <s v="No"/>
    <x v="0"/>
    <n v="3"/>
    <x v="2"/>
    <n v="3.1"/>
    <x v="7"/>
    <s v="3.1.1"/>
    <x v="8"/>
    <s v="E"/>
    <s v="Actividades del sector público, que realiza en for"/>
    <s v="12_25"/>
    <x v="8"/>
    <n v="7"/>
    <x v="5"/>
    <n v="52"/>
    <x v="17"/>
    <s v="036_25"/>
    <s v="DIRECCIÓN DE PROMOCIÓN ECONÓMICA"/>
    <x v="4"/>
    <x v="4"/>
    <x v="26"/>
    <x v="26"/>
    <n v="27"/>
    <s v="CREDITO A EMPRENDEDORES"/>
    <n v="10000000"/>
    <n v="10000000"/>
    <n v="0"/>
    <n v="0"/>
    <n v="0"/>
    <n v="0"/>
    <n v="0"/>
    <n v="10000000"/>
    <n v="0"/>
    <n v="0"/>
    <n v="0"/>
    <n v="0"/>
    <n v="0"/>
    <m/>
    <m/>
    <m/>
    <n v="10000000"/>
    <n v="1000000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2"/>
    <x v="2"/>
    <n v="52"/>
    <s v="C4"/>
    <n v="10000000"/>
    <n v="0"/>
    <n v="0"/>
    <n v="0"/>
    <n v="0"/>
    <n v="0"/>
    <n v="0"/>
    <n v="10000000"/>
    <n v="10000000"/>
    <n v="0"/>
    <n v="0"/>
    <n v="0"/>
    <n v="10000000"/>
    <m/>
    <m/>
    <m/>
    <n v="10000000"/>
    <n v="1000000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1"/>
    <x v="1"/>
    <x v="27"/>
    <x v="27"/>
    <n v="0"/>
    <s v="SIN DESCRIPCIÓN PARA DESTINOS 00"/>
    <n v="1000000"/>
    <n v="0"/>
    <n v="0"/>
    <n v="0"/>
    <n v="0"/>
    <n v="0"/>
    <n v="0"/>
    <n v="1000000"/>
    <n v="1000000"/>
    <n v="0"/>
    <n v="0"/>
    <n v="0"/>
    <n v="1000000"/>
    <m/>
    <n v="9000000"/>
    <m/>
    <n v="10000000"/>
    <n v="1000000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7"/>
    <x v="7"/>
    <s v="X"/>
    <s v="MULTIANUAL DE POZOS"/>
    <n v="0"/>
    <n v="0"/>
    <n v="0"/>
    <n v="0"/>
    <n v="0"/>
    <n v="0"/>
    <n v="0"/>
    <n v="0"/>
    <n v="0"/>
    <n v="0"/>
    <n v="0"/>
    <n v="0"/>
    <n v="0"/>
    <n v="0"/>
    <n v="10000000"/>
    <n v="0"/>
    <n v="10000000"/>
    <n v="10000000"/>
  </r>
  <r>
    <s v="2.5-03-25"/>
    <x v="7"/>
    <s v="Si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7"/>
    <x v="7"/>
    <n v="0"/>
    <s v="SIN DESCRIPCIÓN PARA DESTINOS 00"/>
    <n v="9100000"/>
    <n v="0"/>
    <n v="0"/>
    <n v="0"/>
    <n v="0"/>
    <n v="0"/>
    <n v="0"/>
    <n v="9100000"/>
    <n v="9100000"/>
    <n v="0"/>
    <n v="0"/>
    <n v="0"/>
    <n v="9100000"/>
    <m/>
    <n v="400000"/>
    <m/>
    <n v="9500000"/>
    <n v="9500000"/>
  </r>
  <r>
    <s v="1.5-03-25"/>
    <x v="8"/>
    <s v="Si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7"/>
    <x v="7"/>
    <n v="0"/>
    <s v="SIN DESCRIPCIÓN PARA DESTINOS 00"/>
    <n v="9100000"/>
    <n v="0"/>
    <n v="0"/>
    <n v="0"/>
    <n v="0"/>
    <n v="0"/>
    <n v="0"/>
    <n v="9100000"/>
    <n v="9100000"/>
    <n v="0"/>
    <n v="0"/>
    <n v="0"/>
    <n v="9100000"/>
    <m/>
    <n v="400000"/>
    <m/>
    <n v="9500000"/>
    <n v="9500000"/>
  </r>
  <r>
    <s v="1.5-01-25"/>
    <x v="0"/>
    <s v="No"/>
    <x v="2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6"/>
    <x v="6"/>
    <x v="28"/>
    <x v="28"/>
    <n v="0"/>
    <s v="SIN DESCRIPCIÓN PARA DESTINOS 00"/>
    <n v="38364867"/>
    <n v="38364867"/>
    <n v="29106393.609999999"/>
    <n v="29106393.609999999"/>
    <n v="29106393.609999999"/>
    <n v="29106393.609999999"/>
    <n v="29106393.609999999"/>
    <n v="9258473.3900000006"/>
    <n v="0"/>
    <n v="0"/>
    <n v="0"/>
    <n v="0"/>
    <n v="0"/>
    <m/>
    <m/>
    <m/>
    <n v="38364867"/>
    <n v="9258473.3900000006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3"/>
    <x v="3"/>
    <x v="8"/>
    <x v="8"/>
    <s v="X"/>
    <s v="CONTRADERECHOS"/>
    <n v="0"/>
    <n v="0"/>
    <n v="0"/>
    <n v="0"/>
    <n v="0"/>
    <n v="0"/>
    <n v="0"/>
    <n v="0"/>
    <n v="0"/>
    <n v="0"/>
    <n v="0"/>
    <n v="0"/>
    <n v="0"/>
    <m/>
    <n v="9000000"/>
    <m/>
    <n v="9000000"/>
    <n v="900000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1"/>
    <x v="1"/>
    <n v="11"/>
    <s v="REACTIVOS"/>
    <n v="28160440"/>
    <n v="99999994.560000002"/>
    <n v="0"/>
    <n v="0"/>
    <n v="0"/>
    <n v="0"/>
    <n v="0"/>
    <n v="396"/>
    <n v="0"/>
    <n v="5.44"/>
    <n v="0"/>
    <n v="71839560"/>
    <n v="-71839554.560000002"/>
    <m/>
    <m/>
    <n v="19160440"/>
    <n v="9000000"/>
    <n v="900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1"/>
    <x v="1"/>
    <x v="29"/>
    <x v="29"/>
    <n v="0"/>
    <s v="SIN DESCRIPCIÓN PARA DESTINOS 00"/>
    <n v="15000000"/>
    <n v="15000000"/>
    <n v="6940791.71"/>
    <n v="6939282.0199999996"/>
    <n v="6939282.0199999996"/>
    <n v="6191043.9900000002"/>
    <n v="6080243.3499999996"/>
    <n v="8059208.29"/>
    <n v="0"/>
    <n v="0"/>
    <n v="0"/>
    <n v="0"/>
    <n v="0"/>
    <m/>
    <m/>
    <m/>
    <n v="15000000"/>
    <n v="8059208.29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2"/>
    <x v="2"/>
    <x v="11"/>
    <x v="11"/>
    <n v="44"/>
    <s v="PLANTAS DE TRATAMIENTO"/>
    <n v="23580360"/>
    <n v="23580348.52"/>
    <n v="15720240"/>
    <n v="15720240"/>
    <n v="15720240"/>
    <n v="15720240"/>
    <n v="15720240"/>
    <n v="7860120"/>
    <n v="0"/>
    <n v="11.48"/>
    <n v="0"/>
    <n v="0"/>
    <n v="11.48"/>
    <m/>
    <n v="0"/>
    <m/>
    <n v="23580360"/>
    <n v="7860120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1"/>
    <x v="1"/>
    <x v="30"/>
    <x v="30"/>
    <n v="0"/>
    <s v="SIN DESCRIPCIÓN PARA DESTINOS 00"/>
    <n v="11500000"/>
    <n v="12000000"/>
    <n v="3762670.9"/>
    <n v="3537485.9"/>
    <n v="3333334.02"/>
    <n v="1887717.19"/>
    <n v="1887717.19"/>
    <n v="7737329.0999999996"/>
    <n v="0"/>
    <n v="0"/>
    <n v="0"/>
    <n v="500000"/>
    <n v="-500000"/>
    <m/>
    <m/>
    <m/>
    <n v="11500000"/>
    <n v="7737329.0999999996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1"/>
    <x v="31"/>
    <n v="1"/>
    <s v="PLANTILLA"/>
    <n v="20490656.890000001"/>
    <n v="20515317.440000001"/>
    <n v="12958343.43"/>
    <n v="12958343.43"/>
    <n v="12958343.43"/>
    <n v="12958343.43"/>
    <n v="12958343.43"/>
    <n v="7532313.4600000009"/>
    <n v="28850.89"/>
    <n v="1.56"/>
    <n v="0"/>
    <n v="53513"/>
    <n v="-24660.55"/>
    <n v="-49227.039999999106"/>
    <m/>
    <m/>
    <n v="20441429.850000001"/>
    <n v="7483086.420000001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2"/>
    <x v="32"/>
    <n v="2"/>
    <s v="EVENTUAL"/>
    <n v="6052682"/>
    <n v="6052682"/>
    <n v="949002.65"/>
    <n v="949002.65"/>
    <n v="949002.65"/>
    <n v="949002.65"/>
    <n v="949002.65"/>
    <n v="5103679.3499999996"/>
    <n v="0"/>
    <n v="0"/>
    <n v="0"/>
    <n v="0"/>
    <n v="0"/>
    <n v="2000000"/>
    <m/>
    <m/>
    <n v="8052682"/>
    <n v="7103679.3499999996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"/>
    <x v="1"/>
    <n v="0"/>
    <s v="SIN DESCRIPCIÓN PARA DESTINOS 00"/>
    <n v="20158794"/>
    <n v="20000000"/>
    <n v="13479670.35"/>
    <n v="12437518.039999999"/>
    <n v="11820095.51"/>
    <n v="9845285.2699999996"/>
    <n v="9845285.2699999996"/>
    <n v="6679123.6500000004"/>
    <n v="0"/>
    <n v="158794"/>
    <n v="0"/>
    <n v="0"/>
    <n v="158794"/>
    <m/>
    <m/>
    <m/>
    <n v="20158794"/>
    <n v="6679123.6500000004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22"/>
    <x v="22"/>
    <n v="10"/>
    <s v="CAT"/>
    <n v="20000000"/>
    <n v="20000000"/>
    <n v="13337966.439999999"/>
    <n v="13337966.439999999"/>
    <n v="13337966.439999999"/>
    <n v="11656722.279999999"/>
    <n v="11656722.279999999"/>
    <n v="6662033.5600000005"/>
    <n v="0"/>
    <n v="0"/>
    <n v="0"/>
    <n v="0"/>
    <n v="0"/>
    <m/>
    <m/>
    <m/>
    <n v="20000000"/>
    <n v="6662033.5600000005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33"/>
    <x v="33"/>
    <n v="0"/>
    <s v="SIN DESCRIPCIÓN PARA DESTINOS 00"/>
    <n v="19406000"/>
    <n v="20000000"/>
    <n v="12771798.130000001"/>
    <n v="12771798.130000001"/>
    <n v="796219.36"/>
    <n v="19508.88"/>
    <n v="19508.88"/>
    <n v="6634201.8699999992"/>
    <n v="0"/>
    <n v="0"/>
    <n v="0"/>
    <n v="594000"/>
    <n v="-594000"/>
    <m/>
    <m/>
    <m/>
    <n v="19406000"/>
    <n v="6634201.8699999992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34"/>
    <x v="34"/>
    <n v="0"/>
    <s v="SIN DESCRIPCIÓN PARA DESTINOS 00"/>
    <n v="17430446.73"/>
    <n v="15000000"/>
    <n v="15935769.720000001"/>
    <n v="15935769.720000001"/>
    <n v="15935769.720000001"/>
    <n v="15935769.720000001"/>
    <n v="15935769.720000001"/>
    <n v="1494677.0099999998"/>
    <n v="1830446.73"/>
    <n v="600000"/>
    <n v="0"/>
    <n v="0"/>
    <n v="2430446.73"/>
    <m/>
    <n v="5000000"/>
    <m/>
    <n v="22430446.73"/>
    <n v="6494677.0099999998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1"/>
    <x v="1"/>
    <x v="16"/>
    <x v="16"/>
    <n v="0"/>
    <s v="SIN DESCRIPCIÓN PARA DESTINOS 00"/>
    <n v="6379000"/>
    <n v="20000000"/>
    <n v="0"/>
    <n v="0"/>
    <n v="0"/>
    <n v="0"/>
    <n v="0"/>
    <n v="6379000"/>
    <n v="0"/>
    <n v="0"/>
    <n v="0"/>
    <n v="13621000"/>
    <n v="-13621000"/>
    <m/>
    <m/>
    <n v="5000000"/>
    <n v="1379000"/>
    <n v="1379000"/>
  </r>
  <r>
    <s v="1.1-00-25"/>
    <x v="1"/>
    <s v="No"/>
    <x v="0"/>
    <n v="2"/>
    <x v="1"/>
    <n v="2.4"/>
    <x v="9"/>
    <s v="2.4.1"/>
    <x v="10"/>
    <s v="R"/>
    <s v="Solamente actividades específicas, distintas a las"/>
    <s v="16_25"/>
    <x v="11"/>
    <n v="4"/>
    <x v="6"/>
    <n v="59"/>
    <x v="22"/>
    <s v="041_25"/>
    <s v="CONSEJO MUNICIPAL DEL DEPORTE"/>
    <x v="4"/>
    <x v="4"/>
    <x v="13"/>
    <x v="13"/>
    <n v="0"/>
    <s v="SIN DESCRIPCIÓN PARA DESTINOS 00"/>
    <n v="19813000"/>
    <n v="0"/>
    <n v="13507541.26"/>
    <n v="13507541.26"/>
    <n v="13507541.26"/>
    <n v="13507541.26"/>
    <n v="13507541.26"/>
    <n v="6305458.7400000002"/>
    <n v="0"/>
    <n v="19813000"/>
    <n v="0"/>
    <n v="0"/>
    <n v="19813000"/>
    <m/>
    <n v="0"/>
    <m/>
    <n v="19813000"/>
    <n v="6305458.7400000002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9"/>
    <x v="9"/>
    <n v="2"/>
    <s v="EVENTUAL"/>
    <n v="14073897.66"/>
    <n v="0"/>
    <n v="9989240.4299999997"/>
    <n v="9989240.4299999997"/>
    <n v="9989240.4299999997"/>
    <n v="9989240.4299999997"/>
    <n v="9989240.4299999997"/>
    <n v="4084657.2300000004"/>
    <n v="6558795.6600000001"/>
    <n v="7515102"/>
    <n v="0"/>
    <n v="0"/>
    <n v="14073897.66"/>
    <n v="1780874.6012134291"/>
    <m/>
    <m/>
    <n v="15854772.261213429"/>
    <n v="5865531.8312134296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5"/>
    <x v="35"/>
    <n v="1"/>
    <s v="PLANTILLA"/>
    <n v="14273064"/>
    <n v="14346945"/>
    <n v="8492637.0999999996"/>
    <n v="8492637.0999999996"/>
    <n v="8492637.0999999996"/>
    <n v="8492637.0999999996"/>
    <n v="8492637.0999999996"/>
    <n v="5780426.9000000004"/>
    <n v="0"/>
    <n v="16.5"/>
    <n v="0"/>
    <n v="73897.5"/>
    <n v="-73881"/>
    <n v="73897.199999999255"/>
    <m/>
    <m/>
    <n v="14346961.199999999"/>
    <n v="5854324.0999999996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6"/>
    <x v="23"/>
    <s v="004_25"/>
    <s v="DIRECCIÓN DE PROCESOS ADMINISTRATIVOS Y"/>
    <x v="1"/>
    <x v="1"/>
    <x v="30"/>
    <x v="30"/>
    <n v="0"/>
    <s v="SIN DESCRIPCIÓN PARA DESTINOS 00"/>
    <n v="22600000"/>
    <n v="17000000"/>
    <n v="17000000"/>
    <n v="17000000"/>
    <n v="8500000.0199999996"/>
    <n v="8500000.0199999996"/>
    <n v="8500000.0199999996"/>
    <n v="5600000"/>
    <n v="3000000"/>
    <n v="2600000"/>
    <n v="0"/>
    <n v="0"/>
    <n v="5600000"/>
    <m/>
    <m/>
    <m/>
    <n v="22600000"/>
    <n v="5600000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6"/>
    <x v="36"/>
    <n v="1"/>
    <s v="PLANTILLA"/>
    <n v="13660437.93"/>
    <n v="13676882.960000001"/>
    <n v="8094928.9100000001"/>
    <n v="8094928.9100000001"/>
    <n v="8094928.9100000001"/>
    <n v="8094928.9100000001"/>
    <n v="8094928.9100000001"/>
    <n v="5565509.0199999996"/>
    <n v="20567.93"/>
    <n v="0"/>
    <n v="0"/>
    <n v="37012.959999999999"/>
    <n v="-16445.03"/>
    <n v="-32818.029999999329"/>
    <m/>
    <m/>
    <n v="13627619.9"/>
    <n v="5532690.9900000002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8"/>
    <x v="13"/>
    <s v="033_25"/>
    <s v="DIRECCIÓN DE OBRAS PÚBLICAS"/>
    <x v="2"/>
    <x v="2"/>
    <x v="5"/>
    <x v="5"/>
    <n v="0"/>
    <s v="SIN DESCRIPCIÓN PARA DESTINOS 00"/>
    <n v="28397520.850000001"/>
    <n v="28397520.850000001"/>
    <n v="28082901.510000002"/>
    <n v="28082901.510000002"/>
    <n v="16769697.380000001"/>
    <n v="16769697.380000001"/>
    <n v="16769697.380000001"/>
    <n v="314619.33999999985"/>
    <n v="0"/>
    <n v="0"/>
    <n v="0"/>
    <n v="0"/>
    <n v="0"/>
    <m/>
    <n v="5000000"/>
    <m/>
    <n v="33397520.850000001"/>
    <n v="5314619.34"/>
  </r>
  <r>
    <s v="1.1-00-25"/>
    <x v="1"/>
    <s v="No"/>
    <x v="0"/>
    <n v="2"/>
    <x v="1"/>
    <n v="2.6"/>
    <x v="4"/>
    <s v="2.6.8"/>
    <x v="11"/>
    <s v="R"/>
    <s v="Solamente actividades específicas, distintas a las"/>
    <s v="15_25"/>
    <x v="12"/>
    <n v="0"/>
    <x v="4"/>
    <n v="58"/>
    <x v="24"/>
    <s v="040_25"/>
    <s v="CENTRO DE ESTIMULACIÓN PARA PERSONAS CON"/>
    <x v="4"/>
    <x v="4"/>
    <x v="13"/>
    <x v="13"/>
    <n v="0"/>
    <s v="SIN DESCRIPCIÓN PARA DESTINOS 00"/>
    <n v="14064137.279999999"/>
    <n v="0"/>
    <n v="9204080.0800000001"/>
    <n v="9204080.0800000001"/>
    <n v="9204080.0800000001"/>
    <n v="8204080.0800000001"/>
    <n v="8204080.0800000001"/>
    <n v="4860057.1999999993"/>
    <n v="0"/>
    <n v="14064137.279999999"/>
    <n v="0"/>
    <n v="0"/>
    <n v="14064137.279999999"/>
    <m/>
    <m/>
    <m/>
    <n v="14064137.279999999"/>
    <n v="4860057.1999999993"/>
  </r>
  <r>
    <s v="2.5-02-25"/>
    <x v="2"/>
    <s v="Si"/>
    <x v="0"/>
    <n v="2"/>
    <x v="1"/>
    <n v="2.2000000000000002"/>
    <x v="1"/>
    <s v="2.2.4"/>
    <x v="4"/>
    <s v="E"/>
    <s v="Actividades del sector público, que realiza en for"/>
    <s v="09_25"/>
    <x v="2"/>
    <n v="2"/>
    <x v="2"/>
    <n v="26"/>
    <x v="10"/>
    <s v="018_25"/>
    <s v="DIRECCIÓN DE ALUMBRADO PÚBLICO"/>
    <x v="1"/>
    <x v="1"/>
    <x v="6"/>
    <x v="6"/>
    <n v="0"/>
    <s v="SIN DESCRIPCIÓN PARA DESTINOS 00"/>
    <n v="69587920.859999999"/>
    <n v="62000000"/>
    <n v="64828269"/>
    <n v="64828269"/>
    <n v="64680988"/>
    <n v="64652488"/>
    <n v="64652488"/>
    <n v="4759651.8599999994"/>
    <n v="7587920.8600000003"/>
    <n v="0"/>
    <n v="0"/>
    <n v="0"/>
    <n v="7587920.8600000003"/>
    <m/>
    <n v="0"/>
    <m/>
    <n v="69587920.859999999"/>
    <n v="4759651.8599999994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5"/>
    <x v="5"/>
    <x v="37"/>
    <x v="37"/>
    <n v="0"/>
    <s v="SIN DESCRIPCIÓN PARA DESTINOS 00"/>
    <n v="632500"/>
    <n v="0"/>
    <n v="0"/>
    <n v="0"/>
    <n v="0"/>
    <n v="0"/>
    <n v="0"/>
    <n v="632500"/>
    <n v="632500"/>
    <n v="0"/>
    <n v="0"/>
    <n v="0"/>
    <n v="632500"/>
    <n v="4000000"/>
    <n v="2500000"/>
    <m/>
    <n v="7132500"/>
    <n v="7132500"/>
  </r>
  <r>
    <s v="1.1-00-25"/>
    <x v="1"/>
    <s v="No"/>
    <x v="0"/>
    <n v="2"/>
    <x v="1"/>
    <n v="2.7"/>
    <x v="6"/>
    <s v="2.7.1"/>
    <x v="7"/>
    <s v="E"/>
    <s v="Actividades del sector público, que realiza en for"/>
    <s v="01_25"/>
    <x v="13"/>
    <n v="4"/>
    <x v="6"/>
    <n v="1"/>
    <x v="25"/>
    <s v="001_25"/>
    <s v="SECRETARÍA PARTICULAR"/>
    <x v="4"/>
    <x v="4"/>
    <x v="24"/>
    <x v="24"/>
    <n v="0"/>
    <s v="SIN DESCRIPCIÓN PARA DESTINOS 00"/>
    <n v="5799000"/>
    <n v="3799000"/>
    <n v="1531777"/>
    <n v="1531777"/>
    <n v="1531777"/>
    <n v="1436777"/>
    <n v="1371777"/>
    <n v="4267223"/>
    <n v="2000000"/>
    <n v="0"/>
    <n v="0"/>
    <n v="0"/>
    <n v="2000000"/>
    <m/>
    <m/>
    <m/>
    <n v="5799000"/>
    <n v="4267223"/>
  </r>
  <r>
    <s v="1.5-01-25"/>
    <x v="0"/>
    <s v="No"/>
    <x v="2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6"/>
    <x v="6"/>
    <x v="38"/>
    <x v="38"/>
    <n v="0"/>
    <s v="SIN DESCRIPCIÓN PARA DESTINOS 00"/>
    <n v="10000000"/>
    <n v="10000000"/>
    <n v="7070032.2199999997"/>
    <n v="7070032.2199999997"/>
    <n v="7070032.2199999997"/>
    <n v="7070032.2199999997"/>
    <n v="7070032.2199999997"/>
    <n v="2929967.7800000003"/>
    <n v="0"/>
    <n v="0"/>
    <n v="0"/>
    <n v="0"/>
    <n v="0"/>
    <m/>
    <n v="1300000"/>
    <m/>
    <n v="11300000"/>
    <n v="4229967.78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8"/>
    <x v="26"/>
    <s v="030_25"/>
    <s v="DIRECCION DE DESARROLLO Y CERCANIA SOCIA"/>
    <x v="1"/>
    <x v="1"/>
    <x v="39"/>
    <x v="39"/>
    <n v="0"/>
    <s v="SIN DESCRIPCIÓN PARA DESTINOS 00"/>
    <n v="4000000"/>
    <n v="4000000"/>
    <n v="0"/>
    <n v="0"/>
    <n v="0"/>
    <n v="0"/>
    <n v="0"/>
    <n v="4000000"/>
    <n v="0"/>
    <n v="0"/>
    <n v="0"/>
    <n v="0"/>
    <n v="0"/>
    <m/>
    <m/>
    <m/>
    <n v="4000000"/>
    <n v="4000000"/>
  </r>
  <r>
    <s v="1.1-00-25"/>
    <x v="1"/>
    <s v="No"/>
    <x v="1"/>
    <n v="1"/>
    <x v="0"/>
    <n v="1.3"/>
    <x v="0"/>
    <s v="1.3.4"/>
    <x v="0"/>
    <s v="E"/>
    <s v="Actividades del sector público, que realiza en for"/>
    <s v="13_25"/>
    <x v="14"/>
    <n v="5"/>
    <x v="0"/>
    <n v="54"/>
    <x v="27"/>
    <s v="038_25"/>
    <s v="DIRECCION DE ENLACE CON LA SECRETARIA DE"/>
    <x v="3"/>
    <x v="3"/>
    <x v="40"/>
    <x v="40"/>
    <n v="42"/>
    <s v="EXPEDICION DE PASAPORTES"/>
    <n v="4000000"/>
    <n v="4000000"/>
    <n v="0"/>
    <n v="0"/>
    <n v="0"/>
    <n v="0"/>
    <n v="0"/>
    <n v="4000000"/>
    <n v="0"/>
    <n v="0"/>
    <n v="0"/>
    <n v="0"/>
    <n v="0"/>
    <m/>
    <m/>
    <n v="4000000"/>
    <n v="0"/>
    <n v="0"/>
  </r>
  <r>
    <s v="1.1-00-25"/>
    <x v="1"/>
    <s v="No"/>
    <x v="1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3"/>
    <x v="3"/>
    <x v="41"/>
    <x v="41"/>
    <n v="0"/>
    <s v="SIN DESCRIPCIÓN PARA DESTINOS 00"/>
    <n v="4000000"/>
    <n v="4000000"/>
    <n v="5100.43"/>
    <n v="5100.43"/>
    <n v="5100.43"/>
    <n v="5100.43"/>
    <n v="5100.43"/>
    <n v="3994899.57"/>
    <n v="0"/>
    <n v="0"/>
    <n v="0"/>
    <n v="0"/>
    <n v="0"/>
    <m/>
    <m/>
    <m/>
    <n v="4000000"/>
    <n v="3994899.57"/>
  </r>
  <r>
    <s v="1.1-00-25"/>
    <x v="1"/>
    <s v="No"/>
    <x v="0"/>
    <n v="2"/>
    <x v="1"/>
    <n v="2.5"/>
    <x v="10"/>
    <s v="2.5.1"/>
    <x v="12"/>
    <s v="S"/>
    <s v="Definidos en el Presupuesto de Egresos y los que s"/>
    <s v="10_25"/>
    <x v="7"/>
    <n v="0"/>
    <x v="4"/>
    <n v="40"/>
    <x v="28"/>
    <s v="031_25"/>
    <s v="DIRECCIÓN DE POLÍTICA SOCIAL"/>
    <x v="4"/>
    <x v="4"/>
    <x v="42"/>
    <x v="42"/>
    <n v="0"/>
    <s v="SIN DESCRIPCIÓN PARA DESTINOS 00"/>
    <n v="3900000"/>
    <n v="3900000"/>
    <n v="0"/>
    <n v="0"/>
    <n v="0"/>
    <n v="0"/>
    <n v="0"/>
    <n v="3900000"/>
    <n v="0"/>
    <n v="0"/>
    <n v="0"/>
    <n v="0"/>
    <n v="0"/>
    <m/>
    <m/>
    <m/>
    <n v="3900000"/>
    <n v="3900000"/>
  </r>
  <r>
    <s v="1.1-00-25"/>
    <x v="1"/>
    <s v="No"/>
    <x v="0"/>
    <n v="2"/>
    <x v="1"/>
    <n v="2.7"/>
    <x v="6"/>
    <s v="2.7.1"/>
    <x v="7"/>
    <s v="R"/>
    <s v="Solamente actividades específicas, distintas a las"/>
    <s v="17_25"/>
    <x v="15"/>
    <n v="4"/>
    <x v="6"/>
    <n v="60"/>
    <x v="29"/>
    <s v="042_25"/>
    <s v="INSTITUTO DE ALTERNATIVAS PARA LOS JÓVEN"/>
    <x v="4"/>
    <x v="4"/>
    <x v="13"/>
    <x v="13"/>
    <n v="0"/>
    <s v="SIN DESCRIPCIÓN PARA DESTINOS 00"/>
    <n v="9360000"/>
    <n v="0"/>
    <n v="5554660.3600000003"/>
    <n v="5554660.3600000003"/>
    <n v="5554660.3600000003"/>
    <n v="5554660.3600000003"/>
    <n v="5554660.3600000003"/>
    <n v="3805339.6399999997"/>
    <n v="0"/>
    <n v="9360000"/>
    <n v="0"/>
    <n v="0"/>
    <n v="9360000"/>
    <m/>
    <m/>
    <m/>
    <n v="9360000"/>
    <n v="3805339.6399999997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4"/>
    <x v="4"/>
    <x v="43"/>
    <x v="43"/>
    <n v="0"/>
    <s v="SIN DESCRIPCIÓN PARA DESTINOS 00"/>
    <n v="17150000"/>
    <n v="14000000"/>
    <n v="13480691.210000001"/>
    <n v="13480691.210000001"/>
    <n v="13480691.210000001"/>
    <n v="13480691.210000001"/>
    <n v="13480691.210000001"/>
    <n v="3669308.7899999991"/>
    <n v="8000000"/>
    <n v="800000"/>
    <n v="0"/>
    <n v="5650000"/>
    <n v="3150000"/>
    <m/>
    <m/>
    <m/>
    <n v="17150000"/>
    <n v="3669308.7899999991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4"/>
    <x v="4"/>
    <x v="44"/>
    <x v="44"/>
    <n v="6"/>
    <s v="PRODUCTORES DE MAIZ"/>
    <n v="3500000"/>
    <n v="3499989.56"/>
    <n v="0"/>
    <n v="0"/>
    <n v="0"/>
    <n v="0"/>
    <n v="0"/>
    <n v="3500000"/>
    <n v="0"/>
    <n v="10.44"/>
    <n v="0"/>
    <n v="0"/>
    <n v="10.44"/>
    <m/>
    <m/>
    <m/>
    <n v="3500000"/>
    <n v="3500000"/>
  </r>
  <r>
    <s v="1.5-01-25"/>
    <x v="0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31"/>
    <x v="31"/>
    <n v="3"/>
    <s v="COMISARIA"/>
    <n v="6087285.1100000003"/>
    <n v="6392672"/>
    <n v="2487815.65"/>
    <n v="2487815.65"/>
    <n v="2487815.65"/>
    <n v="2487815.65"/>
    <n v="2487815.65"/>
    <n v="3599469.4600000004"/>
    <n v="0"/>
    <n v="0"/>
    <n v="0"/>
    <n v="305386.89"/>
    <n v="-305386.89"/>
    <n v="-103316.45297589991"/>
    <m/>
    <m/>
    <n v="5983968.6570241004"/>
    <n v="3496153.0070241005"/>
  </r>
  <r>
    <s v="1.1-00-25"/>
    <x v="1"/>
    <s v="No"/>
    <x v="1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3"/>
    <x v="3"/>
    <x v="8"/>
    <x v="8"/>
    <n v="46"/>
    <s v="RECONOCIMIENTO CONTRA DERECHOS"/>
    <n v="3507496"/>
    <n v="0"/>
    <n v="103734.1"/>
    <n v="103734.1"/>
    <n v="103734.1"/>
    <n v="103734.1"/>
    <n v="103734.1"/>
    <n v="3403761.9"/>
    <n v="3507496"/>
    <n v="0"/>
    <n v="0"/>
    <n v="0"/>
    <n v="3507496"/>
    <m/>
    <m/>
    <n v="3403761.9"/>
    <n v="103734.10000000009"/>
    <n v="0"/>
  </r>
  <r>
    <s v="1.1-00-25"/>
    <x v="1"/>
    <s v="No"/>
    <x v="0"/>
    <n v="1"/>
    <x v="0"/>
    <n v="1.7"/>
    <x v="3"/>
    <s v="1.7.2"/>
    <x v="14"/>
    <s v="R"/>
    <s v="Solamente actividades específicas, distintas a las"/>
    <s v="05_25"/>
    <x v="0"/>
    <n v="6"/>
    <x v="3"/>
    <n v="11"/>
    <x v="31"/>
    <s v="007_25"/>
    <s v="DIRECCIÓN DE ADMINISTRACIÓN"/>
    <x v="5"/>
    <x v="5"/>
    <x v="19"/>
    <x v="19"/>
    <n v="0"/>
    <s v="SIN DESCRIPCIÓN PARA DESTINOS 00"/>
    <n v="6500000"/>
    <n v="6500000"/>
    <n v="3140105.09"/>
    <n v="2625540.08"/>
    <n v="2625540.08"/>
    <n v="2051026.77"/>
    <n v="2051026.77"/>
    <n v="3359894.91"/>
    <n v="0"/>
    <n v="0"/>
    <n v="0"/>
    <n v="0"/>
    <n v="0"/>
    <m/>
    <m/>
    <m/>
    <n v="6500000"/>
    <n v="3359894.91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45"/>
    <x v="45"/>
    <n v="0"/>
    <s v="SIN DESCRIPCIÓN PARA DESTINOS 00"/>
    <n v="3520000"/>
    <n v="1520000"/>
    <n v="376448.53"/>
    <n v="300552.05"/>
    <n v="200951.55"/>
    <n v="11942.48"/>
    <n v="11942.48"/>
    <n v="3143551.4699999997"/>
    <n v="2000000"/>
    <n v="0"/>
    <n v="0"/>
    <n v="0"/>
    <n v="2000000"/>
    <m/>
    <m/>
    <m/>
    <n v="3520000"/>
    <n v="3143551.4699999997"/>
  </r>
  <r>
    <s v="1.1-00-25"/>
    <x v="1"/>
    <s v="No"/>
    <x v="0"/>
    <n v="2"/>
    <x v="1"/>
    <n v="2.6"/>
    <x v="4"/>
    <s v="2.6.8"/>
    <x v="11"/>
    <s v="R"/>
    <s v="Solamente actividades específicas, distintas a las"/>
    <s v="18_25"/>
    <x v="16"/>
    <n v="0"/>
    <x v="4"/>
    <n v="61"/>
    <x v="32"/>
    <s v="043_25"/>
    <s v="INSTITUTO MUNICIPAL DE LA MUJER TLAJOMUL"/>
    <x v="4"/>
    <x v="4"/>
    <x v="13"/>
    <x v="13"/>
    <n v="0"/>
    <s v="SIN DESCRIPCIÓN PARA DESTINOS 00"/>
    <n v="7380968.3300000001"/>
    <n v="0"/>
    <n v="4330302.09"/>
    <n v="4330302.09"/>
    <n v="4330302.09"/>
    <n v="4330302.09"/>
    <n v="4330302.09"/>
    <n v="3050666.24"/>
    <n v="0"/>
    <n v="7380968.3300000001"/>
    <n v="0"/>
    <n v="0"/>
    <n v="7380968.3300000001"/>
    <m/>
    <m/>
    <m/>
    <n v="7380968.3300000001"/>
    <n v="3050666.24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1"/>
    <x v="1"/>
    <x v="46"/>
    <x v="46"/>
    <n v="53"/>
    <s v="CNA"/>
    <n v="8421546"/>
    <n v="0"/>
    <n v="5394275"/>
    <n v="5394275"/>
    <n v="5394275"/>
    <n v="5394275"/>
    <n v="5394275"/>
    <n v="3027271"/>
    <n v="8421546"/>
    <n v="0"/>
    <n v="0"/>
    <n v="0"/>
    <n v="8421546"/>
    <m/>
    <m/>
    <m/>
    <n v="8421546"/>
    <n v="3027271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37"/>
    <x v="37"/>
    <n v="0"/>
    <s v="SIN DESCRIPCIÓN PARA DESTINOS 00"/>
    <n v="9000000"/>
    <n v="6500000"/>
    <n v="5995315"/>
    <n v="5897875"/>
    <n v="5751280"/>
    <n v="893200"/>
    <n v="893200"/>
    <n v="3004685"/>
    <n v="2500000"/>
    <n v="0"/>
    <n v="0"/>
    <n v="0"/>
    <n v="2500000"/>
    <m/>
    <m/>
    <n v="300000"/>
    <n v="8700000"/>
    <n v="2704685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47"/>
    <x v="47"/>
    <n v="1"/>
    <s v="PLANTILLA"/>
    <n v="9486415.2300000004"/>
    <n v="9497844.4000000004"/>
    <n v="6468088.8200000003"/>
    <n v="6468088.8200000003"/>
    <n v="6468088.8200000003"/>
    <n v="6422402.8300000001"/>
    <n v="6417023.7800000003"/>
    <n v="3018326.41"/>
    <n v="14386.83"/>
    <n v="0"/>
    <n v="0"/>
    <n v="25816"/>
    <n v="-11429.17"/>
    <n v="-22790.300000000745"/>
    <m/>
    <m/>
    <n v="9463624.9299999997"/>
    <n v="2995536.1099999994"/>
  </r>
  <r>
    <s v="1.5-01-25"/>
    <x v="0"/>
    <m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6"/>
    <x v="6"/>
    <n v="0"/>
    <s v="SIN DESCRIPCIÓN PARA DESTINOS 00"/>
    <n v="0"/>
    <n v="0"/>
    <n v="0"/>
    <n v="0"/>
    <n v="0"/>
    <n v="0"/>
    <n v="0"/>
    <n v="0"/>
    <n v="0"/>
    <n v="0"/>
    <n v="0"/>
    <n v="0"/>
    <n v="0"/>
    <m/>
    <n v="2700000"/>
    <m/>
    <n v="2700000"/>
    <n v="270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22"/>
    <x v="22"/>
    <n v="0"/>
    <s v="SIN DESCRIPCIÓN PARA DESTINOS 00"/>
    <n v="2900000"/>
    <n v="1000000"/>
    <n v="235248.88"/>
    <n v="42683.08"/>
    <n v="25609.86"/>
    <n v="25609.86"/>
    <n v="25609.86"/>
    <n v="2664751.12"/>
    <n v="2500000"/>
    <n v="0"/>
    <n v="0"/>
    <n v="600000"/>
    <n v="1900000"/>
    <m/>
    <m/>
    <n v="500000"/>
    <n v="2400000"/>
    <n v="2164751.12"/>
  </r>
  <r>
    <s v="1.1-00-25"/>
    <x v="1"/>
    <s v="No"/>
    <x v="1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48"/>
    <x v="48"/>
    <n v="0"/>
    <s v="SIN DESCRIPCIÓN PARA DESTINOS 00"/>
    <n v="22213641.25"/>
    <n v="32724441.25"/>
    <n v="21642584"/>
    <n v="21294584"/>
    <n v="8456284.0299999993"/>
    <n v="6960850.6900000004"/>
    <n v="6224250.6900000004"/>
    <n v="571057.25"/>
    <n v="4000000"/>
    <n v="25548000"/>
    <n v="0"/>
    <n v="40058800"/>
    <n v="-10510800"/>
    <n v="1960000"/>
    <m/>
    <m/>
    <n v="24173641.25"/>
    <n v="2531057.25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49"/>
    <x v="49"/>
    <s v="X"/>
    <s v="BOTAS"/>
    <n v="0"/>
    <n v="0"/>
    <n v="0"/>
    <n v="0"/>
    <n v="0"/>
    <n v="0"/>
    <n v="0"/>
    <n v="0"/>
    <n v="0"/>
    <n v="0"/>
    <n v="0"/>
    <n v="0"/>
    <n v="0"/>
    <n v="0"/>
    <n v="2000000"/>
    <m/>
    <n v="2000000"/>
    <n v="200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1"/>
    <x v="1"/>
    <x v="39"/>
    <x v="39"/>
    <n v="14"/>
    <s v="POSADA GENERAL"/>
    <n v="2500000"/>
    <n v="2500009.7200000002"/>
    <n v="0"/>
    <n v="0"/>
    <n v="0"/>
    <n v="0"/>
    <n v="0"/>
    <n v="2500000"/>
    <n v="0"/>
    <n v="0"/>
    <n v="0"/>
    <n v="9.7200000000000006"/>
    <n v="-9.7200000000000006"/>
    <m/>
    <m/>
    <m/>
    <n v="2500000"/>
    <n v="2500000"/>
  </r>
  <r>
    <s v="2.5-01-25"/>
    <x v="4"/>
    <s v="Si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5"/>
    <x v="5"/>
    <n v="54"/>
    <s v="INTERESES FAISMUN"/>
    <n v="1100000"/>
    <n v="0"/>
    <n v="0"/>
    <n v="0"/>
    <n v="0"/>
    <n v="0"/>
    <n v="0"/>
    <n v="1100000"/>
    <n v="1100000"/>
    <n v="0"/>
    <n v="0"/>
    <n v="0"/>
    <n v="1100000"/>
    <n v="0"/>
    <n v="1400000"/>
    <m/>
    <n v="2500000"/>
    <n v="250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50"/>
    <x v="50"/>
    <n v="0"/>
    <s v="SIN DESCRIPCIÓN PARA DESTINOS 00"/>
    <n v="5977000"/>
    <n v="0"/>
    <n v="3496564.8"/>
    <n v="2988160"/>
    <n v="2988160"/>
    <n v="2988160"/>
    <n v="2988160"/>
    <n v="2480435.2000000002"/>
    <n v="5000000"/>
    <n v="6000000"/>
    <n v="0"/>
    <n v="5023000"/>
    <n v="5977000"/>
    <m/>
    <m/>
    <m/>
    <n v="5977000"/>
    <n v="2480435.2000000002"/>
  </r>
  <r>
    <s v="1.5-01-25"/>
    <x v="0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36"/>
    <x v="36"/>
    <n v="3"/>
    <s v="COMISARIA"/>
    <n v="4058190.07"/>
    <n v="4261782"/>
    <n v="1511135.93"/>
    <n v="1511135.93"/>
    <n v="1511135.93"/>
    <n v="1511135.93"/>
    <n v="1511135.93"/>
    <n v="2547054.1399999997"/>
    <n v="0"/>
    <n v="0"/>
    <n v="0"/>
    <n v="203591.93"/>
    <n v="-203591.93"/>
    <n v="-68877.631983957253"/>
    <m/>
    <m/>
    <n v="3989312.4380160426"/>
    <n v="2478176.5080160424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23"/>
    <x v="23"/>
    <n v="2"/>
    <s v="EVENTUAL"/>
    <n v="4825336.34"/>
    <n v="2576604.64"/>
    <n v="3028750.56"/>
    <n v="3028750.56"/>
    <n v="3028750.56"/>
    <n v="3028750.56"/>
    <n v="3028750.56"/>
    <n v="1796585.7799999998"/>
    <n v="2248729.94"/>
    <n v="1.76"/>
    <n v="0"/>
    <n v="0"/>
    <n v="2248731.7000000002"/>
    <n v="610585.57813024148"/>
    <m/>
    <m/>
    <n v="5435921.9181302413"/>
    <n v="2407171.3581302413"/>
  </r>
  <r>
    <s v="1.5-01-25"/>
    <x v="0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21"/>
    <x v="21"/>
    <n v="1"/>
    <s v="PLANTILLA"/>
    <n v="92806738.430000007"/>
    <n v="86510824.640000001"/>
    <n v="89834468.019999996"/>
    <n v="89834468.019999996"/>
    <n v="50564157.759999998"/>
    <n v="50563507.759999998"/>
    <n v="50563507.759999998"/>
    <n v="2972270.4100000113"/>
    <n v="6666298.2000000002"/>
    <n v="3905037.81"/>
    <n v="0"/>
    <n v="4275422.22"/>
    <n v="6295913.79"/>
    <n v="-657728.15"/>
    <m/>
    <m/>
    <n v="92149010.280000001"/>
    <n v="2314542.2600000054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51"/>
    <x v="51"/>
    <n v="0"/>
    <s v="SIN DESCRIPCIÓN PARA DESTINOS 00"/>
    <n v="2330000.06"/>
    <n v="2335000.06"/>
    <n v="22751.82"/>
    <n v="22751.82"/>
    <n v="22751.82"/>
    <n v="22751.82"/>
    <n v="22751.82"/>
    <n v="2307248.2400000002"/>
    <n v="0"/>
    <n v="0"/>
    <n v="0"/>
    <n v="5000"/>
    <n v="-5000"/>
    <m/>
    <m/>
    <m/>
    <n v="2330000.06"/>
    <n v="2307248.2400000002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1"/>
    <x v="1"/>
    <x v="52"/>
    <x v="52"/>
    <n v="0"/>
    <s v="SIN DESCRIPCIÓN PARA DESTINOS 00"/>
    <n v="3738520"/>
    <n v="3738520"/>
    <n v="1462564"/>
    <n v="1112564"/>
    <n v="1112564"/>
    <n v="187620.51"/>
    <n v="187620.51"/>
    <n v="2275956"/>
    <n v="0"/>
    <n v="0"/>
    <n v="0"/>
    <n v="0"/>
    <n v="0"/>
    <m/>
    <m/>
    <m/>
    <n v="3738520"/>
    <n v="2275956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12"/>
    <x v="12"/>
    <n v="2"/>
    <s v="EVENTUAL"/>
    <n v="39814165.93"/>
    <n v="40995131.840000004"/>
    <n v="37780162.590000004"/>
    <n v="37780162.590000004"/>
    <n v="37780162.590000004"/>
    <n v="37780162.590000004"/>
    <n v="37780162.590000004"/>
    <n v="2034003.3399999961"/>
    <n v="0"/>
    <n v="22.16"/>
    <n v="0"/>
    <n v="1180988.07"/>
    <n v="-1180965.9099999999"/>
    <m/>
    <m/>
    <m/>
    <n v="39814165.93"/>
    <n v="2034003.3399999961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4"/>
    <x v="4"/>
    <x v="24"/>
    <x v="24"/>
    <n v="57"/>
    <s v="APOYO AL SECTOR PESQUERO"/>
    <n v="2200000"/>
    <n v="0"/>
    <n v="170000"/>
    <n v="170000"/>
    <n v="170000"/>
    <n v="170000"/>
    <n v="170000"/>
    <n v="2030000"/>
    <n v="0"/>
    <n v="3000000"/>
    <n v="0"/>
    <n v="800000"/>
    <n v="2200000"/>
    <m/>
    <m/>
    <m/>
    <n v="2200000"/>
    <n v="203000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1"/>
    <x v="1"/>
    <x v="53"/>
    <x v="53"/>
    <n v="0"/>
    <s v="SIN DESCRIPCIÓN PARA DESTINOS 00"/>
    <n v="0"/>
    <n v="0"/>
    <n v="0"/>
    <n v="0"/>
    <n v="0"/>
    <n v="0"/>
    <n v="0"/>
    <n v="0"/>
    <n v="0"/>
    <n v="0"/>
    <n v="0"/>
    <n v="0"/>
    <n v="0"/>
    <m/>
    <n v="2000000"/>
    <m/>
    <n v="2000000"/>
    <n v="200000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5"/>
    <x v="5"/>
    <x v="54"/>
    <x v="54"/>
    <n v="0"/>
    <s v="SIN DESCRIPCIÓN PARA DESTINOS 00"/>
    <n v="2000000"/>
    <n v="0"/>
    <n v="0"/>
    <n v="0"/>
    <n v="0"/>
    <n v="0"/>
    <n v="0"/>
    <n v="2000000"/>
    <n v="2000000"/>
    <n v="0"/>
    <n v="0"/>
    <n v="0"/>
    <n v="2000000"/>
    <m/>
    <m/>
    <n v="1000000"/>
    <n v="1000000"/>
    <n v="100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5"/>
    <x v="36"/>
    <s v="010_25"/>
    <s v="DIRECCIÓN DE CENSOS Y ESTADISTICAS"/>
    <x v="1"/>
    <x v="1"/>
    <x v="30"/>
    <x v="30"/>
    <n v="0"/>
    <s v="SIN DESCRIPCIÓN PARA DESTINOS 00"/>
    <n v="3613264.12"/>
    <n v="2000000"/>
    <n v="1613264.12"/>
    <n v="0"/>
    <n v="0"/>
    <n v="0"/>
    <n v="0"/>
    <n v="2000000"/>
    <n v="0"/>
    <n v="1613264.12"/>
    <n v="0"/>
    <n v="0"/>
    <n v="1613264.12"/>
    <m/>
    <m/>
    <m/>
    <n v="3613264.12"/>
    <n v="2000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4"/>
    <x v="4"/>
    <x v="13"/>
    <x v="13"/>
    <n v="0"/>
    <s v="SIN DESCRIPCIÓN PARA DESTINOS 00"/>
    <n v="4000000"/>
    <n v="0"/>
    <n v="2000000"/>
    <n v="2000000"/>
    <n v="2000000"/>
    <n v="2000000"/>
    <n v="2000000"/>
    <n v="2000000"/>
    <n v="1000000"/>
    <n v="3000000"/>
    <n v="0"/>
    <n v="0"/>
    <n v="4000000"/>
    <m/>
    <m/>
    <n v="2000000"/>
    <n v="2000000"/>
    <n v="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5"/>
    <x v="38"/>
    <s v="031_25"/>
    <s v="DIRECCIÓN DE POLÍTICA SOCIAL"/>
    <x v="4"/>
    <x v="4"/>
    <x v="24"/>
    <x v="24"/>
    <n v="0"/>
    <s v="SIN DESCRIPCIÓN PARA DESTINOS 00"/>
    <n v="2000000"/>
    <n v="3500000"/>
    <n v="0"/>
    <n v="0"/>
    <n v="0"/>
    <n v="0"/>
    <n v="0"/>
    <n v="2000000"/>
    <n v="0"/>
    <n v="0"/>
    <n v="0"/>
    <n v="1500000"/>
    <n v="-1500000"/>
    <m/>
    <m/>
    <m/>
    <n v="2000000"/>
    <n v="200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1"/>
    <x v="1"/>
    <x v="30"/>
    <x v="30"/>
    <n v="0"/>
    <s v="SIN DESCRIPCIÓN PARA DESTINOS 00"/>
    <n v="3000000"/>
    <n v="0"/>
    <n v="1044000"/>
    <n v="1044000"/>
    <n v="1044000"/>
    <n v="1044000"/>
    <n v="1044000"/>
    <n v="1956000"/>
    <n v="3000000"/>
    <n v="0"/>
    <n v="0"/>
    <n v="0"/>
    <n v="3000000"/>
    <m/>
    <m/>
    <m/>
    <n v="3000000"/>
    <n v="1956000"/>
  </r>
  <r>
    <s v="1.1-00-25"/>
    <x v="1"/>
    <s v="No"/>
    <x v="1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3"/>
    <x v="3"/>
    <x v="55"/>
    <x v="55"/>
    <n v="0"/>
    <s v="SIN DESCRIPCIÓN PARA DESTINOS 00"/>
    <n v="4850000"/>
    <n v="2300000"/>
    <n v="2939290"/>
    <n v="2939290"/>
    <n v="0"/>
    <n v="0"/>
    <n v="0"/>
    <n v="1910710"/>
    <n v="2700000"/>
    <n v="0"/>
    <n v="0"/>
    <n v="150000"/>
    <n v="2550000"/>
    <m/>
    <m/>
    <m/>
    <n v="4850000"/>
    <n v="191071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1"/>
    <x v="1"/>
    <x v="39"/>
    <x v="39"/>
    <n v="13"/>
    <s v="INFORME DE GOBIERNO"/>
    <n v="950000"/>
    <n v="749980.56"/>
    <n v="0"/>
    <n v="0"/>
    <n v="0"/>
    <n v="0"/>
    <n v="0"/>
    <n v="950000"/>
    <n v="0"/>
    <n v="200019.44"/>
    <n v="0"/>
    <n v="0"/>
    <n v="200019.44"/>
    <m/>
    <n v="900000"/>
    <m/>
    <n v="1850000"/>
    <n v="1850000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5"/>
    <x v="5"/>
    <x v="56"/>
    <x v="56"/>
    <n v="0"/>
    <s v="SIN DESCRIPCIÓN PARA DESTINOS 00"/>
    <n v="2200000"/>
    <n v="2200000"/>
    <n v="0"/>
    <n v="0"/>
    <n v="0"/>
    <n v="0"/>
    <n v="0"/>
    <n v="2200000"/>
    <n v="0"/>
    <n v="0"/>
    <n v="0"/>
    <n v="0"/>
    <n v="0"/>
    <n v="-400000"/>
    <m/>
    <n v="1400000"/>
    <n v="400000"/>
    <n v="40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57"/>
    <x v="57"/>
    <n v="0"/>
    <s v="SIN DESCRIPCIÓN PARA DESTINOS 00"/>
    <n v="2379935.36"/>
    <n v="8358220.3600000003"/>
    <n v="694747.2"/>
    <n v="694747.2"/>
    <n v="347373.6"/>
    <n v="347373.6"/>
    <n v="347373.6"/>
    <n v="1685188.16"/>
    <n v="0"/>
    <n v="0"/>
    <n v="0"/>
    <n v="5978285"/>
    <n v="-5978285"/>
    <m/>
    <m/>
    <m/>
    <n v="2379935.36"/>
    <n v="1685188.16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3"/>
    <x v="3"/>
    <x v="58"/>
    <x v="58"/>
    <n v="0"/>
    <s v="SIN DESCRIPCIÓN PARA DESTINOS 00"/>
    <n v="1600000"/>
    <n v="0"/>
    <n v="0"/>
    <n v="0"/>
    <n v="0"/>
    <n v="0"/>
    <n v="0"/>
    <n v="1600000"/>
    <n v="0"/>
    <n v="1600000"/>
    <n v="0"/>
    <n v="0"/>
    <n v="1600000"/>
    <m/>
    <m/>
    <m/>
    <n v="1600000"/>
    <n v="1600000"/>
  </r>
  <r>
    <s v="1.1-00-25"/>
    <x v="1"/>
    <s v="No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11"/>
    <x v="11"/>
    <n v="0"/>
    <s v="SIN DESCRIPCIÓN PARA DESTINOS 00"/>
    <n v="9500000"/>
    <n v="8000000"/>
    <n v="7984277.71"/>
    <n v="7984277.71"/>
    <n v="3241345.32"/>
    <n v="2912662.26"/>
    <n v="2912662.26"/>
    <n v="1515722.29"/>
    <n v="1500000"/>
    <n v="0"/>
    <n v="0"/>
    <n v="0"/>
    <n v="1500000"/>
    <m/>
    <m/>
    <m/>
    <n v="9500000"/>
    <n v="1515722.29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5"/>
    <x v="5"/>
    <x v="59"/>
    <x v="59"/>
    <n v="0"/>
    <s v="SIN DESCRIPCIÓN PARA DESTINOS 00"/>
    <n v="1350000"/>
    <n v="1950000"/>
    <n v="21344"/>
    <n v="0"/>
    <n v="0"/>
    <n v="0"/>
    <n v="0"/>
    <n v="1328656"/>
    <n v="0"/>
    <n v="0"/>
    <n v="0"/>
    <n v="600000"/>
    <n v="-600000"/>
    <m/>
    <m/>
    <n v="300000"/>
    <n v="1050000"/>
    <n v="1028656"/>
  </r>
  <r>
    <s v="2.6-01-25"/>
    <x v="6"/>
    <s v="Si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25"/>
    <x v="25"/>
    <n v="49"/>
    <s v="COMISIONADOS POLICIA METROPOLITANA"/>
    <n v="2688400"/>
    <n v="0"/>
    <n v="1362579.98"/>
    <n v="1362579.98"/>
    <n v="1362579.98"/>
    <n v="1362579.98"/>
    <n v="1362579.98"/>
    <n v="1325820.02"/>
    <n v="2688400"/>
    <n v="0"/>
    <n v="0"/>
    <n v="0"/>
    <n v="2688400"/>
    <m/>
    <m/>
    <m/>
    <n v="2688400"/>
    <n v="1325820.02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33"/>
    <s v="CHARRERIA"/>
    <n v="1300000"/>
    <n v="1300009.68"/>
    <n v="0"/>
    <n v="0"/>
    <n v="0"/>
    <n v="0"/>
    <n v="0"/>
    <n v="1300000"/>
    <n v="0"/>
    <n v="0"/>
    <n v="0"/>
    <n v="9.68"/>
    <n v="-9.68"/>
    <m/>
    <m/>
    <m/>
    <n v="1300000"/>
    <n v="1300000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3"/>
    <x v="3"/>
    <x v="60"/>
    <x v="60"/>
    <n v="0"/>
    <s v="SIN DESCRIPCIÓN PARA DESTINOS 00"/>
    <n v="3211420.2"/>
    <n v="1500000"/>
    <n v="1911852.56"/>
    <n v="1911852.56"/>
    <n v="1911852.56"/>
    <n v="1911852.56"/>
    <n v="1911852.56"/>
    <n v="1299567.6400000001"/>
    <n v="1365789"/>
    <n v="350000"/>
    <n v="0"/>
    <n v="4368.8"/>
    <n v="1711420.2"/>
    <m/>
    <m/>
    <m/>
    <n v="3211420.2"/>
    <n v="1299567.6400000001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45"/>
    <x v="45"/>
    <n v="0"/>
    <s v="SIN DESCRIPCIÓN PARA DESTINOS 00"/>
    <n v="1290543.49"/>
    <n v="2300000"/>
    <n v="0"/>
    <n v="0"/>
    <n v="0"/>
    <n v="0"/>
    <n v="0"/>
    <n v="1290543.49"/>
    <n v="0"/>
    <n v="0"/>
    <n v="0"/>
    <n v="1009456.51"/>
    <n v="-1009456.51"/>
    <m/>
    <m/>
    <m/>
    <n v="1290543.49"/>
    <n v="1290543.49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34"/>
    <s v="MICTLAN"/>
    <n v="1250000"/>
    <n v="1500000"/>
    <n v="0"/>
    <n v="0"/>
    <n v="0"/>
    <n v="0"/>
    <n v="0"/>
    <n v="1250000"/>
    <n v="0"/>
    <n v="0"/>
    <n v="0"/>
    <n v="250000"/>
    <n v="-250000"/>
    <m/>
    <m/>
    <m/>
    <n v="1250000"/>
    <n v="1250000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"/>
    <x v="3"/>
    <n v="2"/>
    <s v="EVENTUAL"/>
    <n v="1426170.4"/>
    <n v="245185.92000000001"/>
    <n v="238677.71"/>
    <n v="238677.71"/>
    <n v="238677.71"/>
    <n v="194176.12"/>
    <n v="124485.77"/>
    <n v="1187492.69"/>
    <n v="0"/>
    <n v="1180988.3999999999"/>
    <n v="0"/>
    <n v="3.92"/>
    <n v="1180984.48"/>
    <m/>
    <m/>
    <m/>
    <n v="1426170.4"/>
    <n v="1187492.69"/>
  </r>
  <r>
    <s v="1.1-00-25"/>
    <x v="3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4"/>
    <x v="4"/>
    <x v="13"/>
    <x v="13"/>
    <n v="0"/>
    <s v="SIN DESCRIPCIÓN PARA DESTINOS 00"/>
    <n v="0"/>
    <n v="0"/>
    <n v="0"/>
    <n v="0"/>
    <n v="0"/>
    <n v="0"/>
    <n v="0"/>
    <n v="0"/>
    <n v="0"/>
    <n v="0"/>
    <n v="0"/>
    <n v="0"/>
    <n v="0"/>
    <m/>
    <n v="1100000"/>
    <m/>
    <n v="1100000"/>
    <n v="110000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61"/>
    <x v="61"/>
    <n v="0"/>
    <s v="SIN DESCRIPCIÓN PARA DESTINOS 00"/>
    <n v="1750000"/>
    <n v="750000"/>
    <n v="655913.76"/>
    <n v="655913.76"/>
    <n v="451641.24"/>
    <n v="2025.24"/>
    <n v="2025.24"/>
    <n v="1094086.24"/>
    <n v="1000000"/>
    <n v="0"/>
    <n v="0"/>
    <n v="0"/>
    <n v="1000000"/>
    <m/>
    <m/>
    <m/>
    <n v="1750000"/>
    <n v="1094086.24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3"/>
    <x v="3"/>
    <x v="48"/>
    <x v="48"/>
    <n v="0"/>
    <s v="SIN DESCRIPCIÓN PARA DESTINOS 00"/>
    <n v="1088000"/>
    <n v="2008000"/>
    <n v="7830"/>
    <n v="7830"/>
    <n v="7830"/>
    <n v="7830"/>
    <n v="7830"/>
    <n v="1080170"/>
    <n v="0"/>
    <n v="16500000"/>
    <n v="0"/>
    <n v="17420000"/>
    <n v="-920000"/>
    <m/>
    <n v="1000000"/>
    <m/>
    <n v="2088000"/>
    <n v="2080170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47"/>
    <x v="47"/>
    <n v="2"/>
    <s v="EVENTUAL"/>
    <n v="1168529.53"/>
    <n v="596425.6"/>
    <n v="516247.64"/>
    <n v="516247.64"/>
    <n v="516247.64"/>
    <n v="512070.11"/>
    <n v="506017.97"/>
    <n v="652281.89"/>
    <n v="0"/>
    <n v="572104.26"/>
    <n v="0"/>
    <n v="0.33"/>
    <n v="572103.93000000005"/>
    <n v="394791.84188348497"/>
    <m/>
    <m/>
    <n v="1563321.371883485"/>
    <n v="1047073.731883485"/>
  </r>
  <r>
    <s v="2.5-02-25"/>
    <x v="2"/>
    <s v="Si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1"/>
    <x v="1"/>
    <x v="17"/>
    <x v="17"/>
    <n v="0"/>
    <s v="SIN DESCRIPCIÓN PARA DESTINOS 00"/>
    <n v="70000000"/>
    <n v="64000000"/>
    <n v="68958396.859999999"/>
    <n v="68958396.859999999"/>
    <n v="34479198.479999997"/>
    <n v="34479198.479999997"/>
    <n v="34479198.479999997"/>
    <n v="1041603.1400000006"/>
    <n v="0"/>
    <n v="6000000"/>
    <n v="0"/>
    <n v="0"/>
    <n v="6000000"/>
    <m/>
    <m/>
    <n v="1041603.14"/>
    <n v="68958396.859999999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1"/>
    <x v="1"/>
    <x v="62"/>
    <x v="62"/>
    <n v="0"/>
    <s v="SIN DESCRIPCIÓN PARA DESTINOS 00"/>
    <n v="19000000"/>
    <n v="0"/>
    <n v="17993224"/>
    <n v="17993224"/>
    <n v="0"/>
    <n v="0"/>
    <n v="0"/>
    <n v="1006776"/>
    <n v="18000000"/>
    <n v="1000000"/>
    <n v="0"/>
    <n v="0"/>
    <n v="19000000"/>
    <m/>
    <m/>
    <n v="1006776"/>
    <n v="17993224"/>
    <n v="0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1"/>
    <x v="31"/>
    <n v="2"/>
    <s v="EVENTUAL"/>
    <n v="2412668.17"/>
    <n v="1288304.56"/>
    <n v="1713332.44"/>
    <n v="1713332.44"/>
    <n v="1713332.44"/>
    <n v="1713332.44"/>
    <n v="1713332.44"/>
    <n v="699335.73"/>
    <n v="0"/>
    <n v="1124365.17"/>
    <n v="0"/>
    <n v="1.56"/>
    <n v="1124363.6100000001"/>
    <n v="305292.78906512074"/>
    <m/>
    <m/>
    <n v="2717960.9590651207"/>
    <n v="1004628.5190651207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63"/>
    <x v="63"/>
    <n v="2"/>
    <s v="EVENTUAL"/>
    <n v="3000000"/>
    <n v="3000000"/>
    <n v="0"/>
    <n v="0"/>
    <n v="0"/>
    <n v="0"/>
    <n v="0"/>
    <n v="3000000"/>
    <n v="0"/>
    <n v="0"/>
    <n v="0"/>
    <n v="0"/>
    <n v="0"/>
    <n v="-2000000"/>
    <m/>
    <m/>
    <n v="1000000"/>
    <n v="100000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5"/>
    <x v="5"/>
    <x v="37"/>
    <x v="37"/>
    <n v="0"/>
    <s v="SIN DESCRIPCIÓN PARA DESTINOS 00"/>
    <n v="1000000"/>
    <n v="1000000"/>
    <n v="0"/>
    <n v="0"/>
    <n v="0"/>
    <n v="0"/>
    <n v="0"/>
    <n v="1000000"/>
    <n v="0"/>
    <n v="0"/>
    <n v="0"/>
    <n v="0"/>
    <n v="0"/>
    <m/>
    <m/>
    <n v="500000"/>
    <n v="500000"/>
    <n v="50000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1"/>
    <x v="1"/>
    <x v="46"/>
    <x v="46"/>
    <n v="0"/>
    <s v="SIN DESCRIPCIÓN PARA DESTINOS 00"/>
    <n v="1000000"/>
    <n v="1000000"/>
    <n v="0"/>
    <n v="0"/>
    <n v="0"/>
    <n v="0"/>
    <n v="0"/>
    <n v="1000000"/>
    <n v="0"/>
    <n v="0"/>
    <n v="0"/>
    <n v="0"/>
    <n v="0"/>
    <m/>
    <m/>
    <n v="500000"/>
    <n v="500000"/>
    <n v="500000"/>
  </r>
  <r>
    <s v="1.1-00-25"/>
    <x v="1"/>
    <s v="No"/>
    <x v="0"/>
    <n v="2"/>
    <x v="1"/>
    <n v="2.7"/>
    <x v="6"/>
    <s v="2.7.1"/>
    <x v="7"/>
    <s v="E"/>
    <s v="Actividades del sector público, que realiza en for"/>
    <s v="01_25"/>
    <x v="13"/>
    <n v="4"/>
    <x v="6"/>
    <n v="1"/>
    <x v="25"/>
    <s v="001_25"/>
    <s v="SECRETARÍA PARTICULAR"/>
    <x v="4"/>
    <x v="4"/>
    <x v="64"/>
    <x v="64"/>
    <n v="40"/>
    <s v="TELETON"/>
    <n v="1000000"/>
    <n v="1000011.2"/>
    <n v="0"/>
    <n v="0"/>
    <n v="0"/>
    <n v="0"/>
    <n v="0"/>
    <n v="1000000"/>
    <n v="0"/>
    <n v="0"/>
    <n v="0"/>
    <n v="11.2"/>
    <n v="-11.2"/>
    <m/>
    <m/>
    <m/>
    <n v="1000000"/>
    <n v="1000000"/>
  </r>
  <r>
    <s v="1.1-00-25"/>
    <x v="1"/>
    <s v="No"/>
    <x v="0"/>
    <n v="2"/>
    <x v="1"/>
    <n v="2.7"/>
    <x v="6"/>
    <s v="2.7.1"/>
    <x v="7"/>
    <s v="N"/>
    <s v=" "/>
    <s v="01_25"/>
    <x v="13"/>
    <n v="4"/>
    <x v="6"/>
    <n v="2"/>
    <x v="40"/>
    <s v="001_25"/>
    <s v="SECRETARÍA PARTICULAR"/>
    <x v="4"/>
    <x v="4"/>
    <x v="65"/>
    <x v="65"/>
    <n v="0"/>
    <s v="SIN DESCRIPCIÓN PARA DESTINOS 00"/>
    <n v="1000000"/>
    <n v="1000000"/>
    <n v="0"/>
    <n v="0"/>
    <n v="0"/>
    <n v="0"/>
    <n v="0"/>
    <n v="1000000"/>
    <n v="0"/>
    <n v="0"/>
    <n v="0"/>
    <n v="0"/>
    <n v="0"/>
    <m/>
    <m/>
    <m/>
    <n v="1000000"/>
    <n v="100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1"/>
    <x v="1"/>
    <x v="39"/>
    <x v="39"/>
    <n v="0"/>
    <s v="SIN DESCRIPCIÓN PARA DESTINOS 00"/>
    <n v="1200000"/>
    <n v="1000009.72"/>
    <n v="1200000"/>
    <n v="1200000"/>
    <n v="943765.67"/>
    <n v="931342.07"/>
    <n v="931342.07"/>
    <n v="0"/>
    <n v="0"/>
    <n v="400000"/>
    <n v="0"/>
    <n v="200009.72"/>
    <n v="199990.28"/>
    <m/>
    <n v="1000000"/>
    <m/>
    <n v="2200000"/>
    <n v="100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34"/>
    <x v="34"/>
    <n v="0"/>
    <s v="SIN DESCRIPCIÓN PARA DESTINOS 00"/>
    <n v="1000000"/>
    <n v="1000000"/>
    <n v="22400"/>
    <n v="22400"/>
    <n v="22400"/>
    <n v="22400"/>
    <n v="22400"/>
    <n v="977600"/>
    <n v="0"/>
    <n v="0"/>
    <n v="0"/>
    <n v="0"/>
    <n v="0"/>
    <m/>
    <m/>
    <m/>
    <n v="1000000"/>
    <n v="9776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5"/>
    <x v="5"/>
    <x v="66"/>
    <x v="66"/>
    <n v="0"/>
    <s v="SIN DESCRIPCIÓN PARA DESTINOS 00"/>
    <n v="3000000"/>
    <n v="3000000"/>
    <n v="2023502.84"/>
    <n v="2023502.84"/>
    <n v="2023502.84"/>
    <n v="2003701.64"/>
    <n v="2003701.64"/>
    <n v="976497.15999999992"/>
    <n v="0"/>
    <n v="0"/>
    <n v="0"/>
    <n v="0"/>
    <n v="0"/>
    <m/>
    <m/>
    <m/>
    <n v="3000000"/>
    <n v="976497.15999999992"/>
  </r>
  <r>
    <s v="1.1-00-25"/>
    <x v="1"/>
    <s v="No"/>
    <x v="1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3"/>
    <x v="3"/>
    <x v="67"/>
    <x v="67"/>
    <n v="0"/>
    <s v="SIN DESCRIPCIÓN PARA DESTINOS 00"/>
    <n v="1000000"/>
    <n v="1000000"/>
    <n v="34800"/>
    <n v="34800"/>
    <n v="34800"/>
    <n v="34800"/>
    <n v="34800"/>
    <n v="965200"/>
    <n v="0"/>
    <n v="0"/>
    <n v="0"/>
    <n v="0"/>
    <n v="0"/>
    <m/>
    <m/>
    <m/>
    <n v="1000000"/>
    <n v="96520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1"/>
    <x v="1"/>
    <x v="30"/>
    <x v="30"/>
    <n v="0"/>
    <s v="SIN DESCRIPCIÓN PARA DESTINOS 00"/>
    <n v="1949364"/>
    <n v="2200000"/>
    <n v="1022428.64"/>
    <n v="1018368.64"/>
    <n v="1018368.64"/>
    <n v="0"/>
    <n v="0"/>
    <n v="926935.36"/>
    <n v="0"/>
    <n v="0"/>
    <n v="0"/>
    <n v="250636"/>
    <n v="-250636"/>
    <m/>
    <m/>
    <m/>
    <n v="1949364"/>
    <n v="926935.36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68"/>
    <x v="68"/>
    <n v="0"/>
    <s v="SIN DESCRIPCIÓN PARA DESTINOS 00"/>
    <n v="1407200"/>
    <n v="1407200"/>
    <n v="485982.81"/>
    <n v="485982.81"/>
    <n v="24766.81"/>
    <n v="24766.81"/>
    <n v="24766.81"/>
    <n v="921217.19"/>
    <n v="0"/>
    <n v="0"/>
    <n v="0"/>
    <n v="0"/>
    <n v="0"/>
    <m/>
    <m/>
    <m/>
    <n v="1407200"/>
    <n v="921217.19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69"/>
    <x v="69"/>
    <n v="0"/>
    <s v="SIN DESCRIPCIÓN PARA DESTINOS 00"/>
    <n v="2100000"/>
    <n v="400000"/>
    <n v="1188146.6599999999"/>
    <n v="1188146.6599999999"/>
    <n v="58521.34"/>
    <n v="33581.31"/>
    <n v="33581.31"/>
    <n v="911853.34000000008"/>
    <n v="0"/>
    <n v="1700000"/>
    <n v="0"/>
    <n v="0"/>
    <n v="1700000"/>
    <m/>
    <m/>
    <m/>
    <n v="2100000"/>
    <n v="911853.34000000008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5"/>
    <x v="5"/>
    <x v="70"/>
    <x v="70"/>
    <n v="0"/>
    <s v="SIN DESCRIPCIÓN PARA DESTINOS 00"/>
    <n v="900000"/>
    <n v="900000"/>
    <n v="0"/>
    <n v="0"/>
    <n v="0"/>
    <n v="0"/>
    <n v="0"/>
    <n v="900000"/>
    <n v="0"/>
    <n v="0"/>
    <n v="0"/>
    <n v="0"/>
    <n v="0"/>
    <m/>
    <m/>
    <n v="300000"/>
    <n v="600000"/>
    <n v="600000"/>
  </r>
  <r>
    <s v="1.1-00-25"/>
    <x v="1"/>
    <s v="No"/>
    <x v="0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5"/>
    <x v="5"/>
    <x v="71"/>
    <x v="71"/>
    <n v="0"/>
    <s v="SIN DESCRIPCIÓN PARA DESTINOS 00"/>
    <n v="1800000"/>
    <n v="1800000"/>
    <n v="908375.84"/>
    <n v="308950"/>
    <n v="308950"/>
    <n v="308950"/>
    <n v="308950"/>
    <n v="891624.16"/>
    <n v="0"/>
    <n v="0"/>
    <n v="0"/>
    <n v="0"/>
    <n v="0"/>
    <m/>
    <m/>
    <m/>
    <n v="1800000"/>
    <n v="891624.16"/>
  </r>
  <r>
    <s v="1.1-00-25"/>
    <x v="1"/>
    <s v="No"/>
    <x v="0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5"/>
    <x v="5"/>
    <x v="72"/>
    <x v="72"/>
    <n v="0"/>
    <s v="SIN DESCRIPCIÓN PARA DESTINOS 00"/>
    <n v="1000000"/>
    <n v="1000000"/>
    <n v="133921.98000000001"/>
    <n v="133921.98000000001"/>
    <n v="131683.19"/>
    <n v="131683.19"/>
    <n v="131683.19"/>
    <n v="866078.02"/>
    <n v="0"/>
    <n v="0"/>
    <n v="0"/>
    <n v="0"/>
    <n v="0"/>
    <m/>
    <m/>
    <m/>
    <n v="1000000"/>
    <n v="866078.02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3"/>
    <x v="3"/>
    <x v="73"/>
    <x v="73"/>
    <n v="0"/>
    <s v="SIN DESCRIPCIÓN PARA DESTINOS 00"/>
    <n v="1050000"/>
    <n v="150000"/>
    <n v="248148.34"/>
    <n v="248148.34"/>
    <n v="0"/>
    <n v="0"/>
    <n v="0"/>
    <n v="801851.66"/>
    <n v="1000000"/>
    <n v="0"/>
    <n v="0"/>
    <n v="100000"/>
    <n v="900000"/>
    <m/>
    <m/>
    <m/>
    <n v="1050000"/>
    <n v="801851.66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74"/>
    <x v="74"/>
    <n v="0"/>
    <s v="SIN DESCRIPCIÓN PARA DESTINOS 00"/>
    <n v="800000"/>
    <n v="800000"/>
    <n v="4238"/>
    <n v="4238"/>
    <n v="4238"/>
    <n v="4238"/>
    <n v="4238"/>
    <n v="795762"/>
    <n v="0"/>
    <n v="0"/>
    <n v="0"/>
    <n v="0"/>
    <n v="0"/>
    <m/>
    <m/>
    <m/>
    <n v="800000"/>
    <n v="795762"/>
  </r>
  <r>
    <s v="2.5-02-25"/>
    <x v="2"/>
    <s v="Si"/>
    <x v="1"/>
    <n v="1"/>
    <x v="0"/>
    <n v="1.3"/>
    <x v="0"/>
    <s v="1.3.4"/>
    <x v="0"/>
    <s v="K"/>
    <s v="Proyectos de inversión sujetos a registro en la Ca"/>
    <s v="11_25"/>
    <x v="1"/>
    <n v="2"/>
    <x v="2"/>
    <n v="49"/>
    <x v="3"/>
    <s v="033_25"/>
    <s v="DIRECCIÓN DE OBRAS PÚBLICAS"/>
    <x v="2"/>
    <x v="2"/>
    <x v="2"/>
    <x v="2"/>
    <n v="0"/>
    <s v="SIN DESCRIPCIÓN PARA DESTINOS 00"/>
    <n v="5500000"/>
    <n v="0"/>
    <n v="4712593.79"/>
    <n v="4712593.79"/>
    <n v="1971819.23"/>
    <n v="1971819.23"/>
    <n v="1971819.23"/>
    <n v="787406.21"/>
    <n v="5500000"/>
    <n v="0"/>
    <n v="0"/>
    <n v="0"/>
    <n v="5500000"/>
    <m/>
    <m/>
    <m/>
    <n v="5500000"/>
    <n v="787406.21"/>
  </r>
  <r>
    <s v="1.1-00-25"/>
    <x v="1"/>
    <s v="No"/>
    <x v="0"/>
    <n v="1"/>
    <x v="0"/>
    <n v="1.3"/>
    <x v="0"/>
    <s v="1.3.4"/>
    <x v="0"/>
    <s v="E"/>
    <s v="Actividades del sector público, que realiza en for"/>
    <s v="07_25"/>
    <x v="17"/>
    <n v="5"/>
    <x v="0"/>
    <n v="17"/>
    <x v="42"/>
    <s v="012_25"/>
    <s v="DESPACHO DEL ORGANO INTERNO DE CONTROL"/>
    <x v="1"/>
    <x v="1"/>
    <x v="53"/>
    <x v="53"/>
    <n v="0"/>
    <s v="SIN DESCRIPCIÓN PARA DESTINOS 00"/>
    <n v="1448768"/>
    <n v="1500000"/>
    <n v="1070680"/>
    <n v="1070680"/>
    <n v="371780"/>
    <n v="301600"/>
    <n v="301600"/>
    <n v="378088"/>
    <n v="0"/>
    <n v="0"/>
    <n v="0"/>
    <n v="51232"/>
    <n v="-51232"/>
    <m/>
    <n v="400000"/>
    <m/>
    <n v="1848768"/>
    <n v="778088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75"/>
    <x v="75"/>
    <n v="0"/>
    <s v="SIN DESCRIPCIÓN PARA DESTINOS 00"/>
    <n v="1500000"/>
    <n v="0"/>
    <n v="725191.4"/>
    <n v="725191.4"/>
    <n v="725191.4"/>
    <n v="725191.4"/>
    <n v="725191.4"/>
    <n v="774808.6"/>
    <n v="0"/>
    <n v="1500000"/>
    <n v="0"/>
    <n v="0"/>
    <n v="1500000"/>
    <n v="0"/>
    <m/>
    <m/>
    <n v="1500000"/>
    <n v="774808.6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57"/>
    <x v="43"/>
    <s v="031_25"/>
    <s v="DIRECCIÓN DE POLÍTICA SOCIAL"/>
    <x v="4"/>
    <x v="4"/>
    <x v="24"/>
    <x v="24"/>
    <n v="0"/>
    <s v="SIN DESCRIPCIÓN PARA DESTINOS 00"/>
    <n v="1500000"/>
    <n v="0"/>
    <n v="735000"/>
    <n v="735000"/>
    <n v="735000"/>
    <n v="735000"/>
    <n v="735000"/>
    <n v="765000"/>
    <n v="0"/>
    <n v="1500000"/>
    <n v="0"/>
    <n v="0"/>
    <n v="1500000"/>
    <m/>
    <m/>
    <m/>
    <n v="1500000"/>
    <n v="765000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6"/>
    <x v="36"/>
    <n v="2"/>
    <s v="EVENTUAL"/>
    <n v="1608445.45"/>
    <n v="858864.04"/>
    <n v="1066514.94"/>
    <n v="1066514.94"/>
    <n v="1066514.94"/>
    <n v="1066514.94"/>
    <n v="1066514.94"/>
    <n v="541930.51"/>
    <n v="0"/>
    <n v="749581.61"/>
    <n v="0"/>
    <n v="0.2"/>
    <n v="749581.41"/>
    <n v="203528.52271009749"/>
    <m/>
    <m/>
    <n v="1811973.9727100974"/>
    <n v="745459.0327100975"/>
  </r>
  <r>
    <s v="1.1-00-25"/>
    <x v="1"/>
    <s v="No"/>
    <x v="0"/>
    <n v="2"/>
    <x v="1"/>
    <n v="2.7"/>
    <x v="6"/>
    <s v="2.7.1"/>
    <x v="7"/>
    <s v="E"/>
    <s v="Actividades del sector público, que realiza en for"/>
    <s v="01_25"/>
    <x v="13"/>
    <n v="4"/>
    <x v="6"/>
    <n v="1"/>
    <x v="25"/>
    <s v="001_25"/>
    <s v="SECRETARÍA PARTICULAR"/>
    <x v="4"/>
    <x v="4"/>
    <x v="64"/>
    <x v="64"/>
    <n v="0"/>
    <s v="SIN DESCRIPCIÓN PARA DESTINOS 00"/>
    <n v="850000"/>
    <n v="910011.2"/>
    <n v="120000"/>
    <n v="120000"/>
    <n v="120000"/>
    <n v="120000"/>
    <n v="120000"/>
    <n v="730000"/>
    <n v="0"/>
    <n v="11.2"/>
    <n v="0"/>
    <n v="60022.400000000001"/>
    <n v="-60011.199999999997"/>
    <m/>
    <m/>
    <m/>
    <n v="850000"/>
    <n v="73000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76"/>
    <x v="76"/>
    <n v="0"/>
    <s v="SIN DESCRIPCIÓN PARA DESTINOS 00"/>
    <n v="1300000"/>
    <n v="1300000"/>
    <n v="594709.12"/>
    <n v="594709.12"/>
    <n v="173589.22"/>
    <n v="28023.279999999999"/>
    <n v="28023.279999999999"/>
    <n v="705290.88"/>
    <n v="0"/>
    <n v="0"/>
    <n v="0"/>
    <n v="0"/>
    <n v="0"/>
    <m/>
    <m/>
    <m/>
    <n v="1300000"/>
    <n v="705290.88"/>
  </r>
  <r>
    <s v="1.1-00-25"/>
    <x v="1"/>
    <s v="No"/>
    <x v="1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3"/>
    <x v="3"/>
    <x v="77"/>
    <x v="77"/>
    <n v="0"/>
    <s v="SIN DESCRIPCIÓN PARA DESTINOS 00"/>
    <n v="670000"/>
    <n v="0"/>
    <n v="0"/>
    <n v="0"/>
    <n v="0"/>
    <n v="0"/>
    <n v="0"/>
    <n v="670000"/>
    <n v="0"/>
    <n v="670000"/>
    <n v="0"/>
    <n v="0"/>
    <n v="670000"/>
    <m/>
    <m/>
    <m/>
    <n v="670000"/>
    <n v="67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78"/>
    <x v="78"/>
    <n v="0"/>
    <s v="SIN DESCRIPCIÓN PARA DESTINOS 00"/>
    <n v="6239987.5499999998"/>
    <n v="2500000"/>
    <n v="5570444.6900000004"/>
    <n v="5013644.6900000004"/>
    <n v="2874850.1"/>
    <n v="2868470.1"/>
    <n v="2868470.1"/>
    <n v="669542.8599999994"/>
    <n v="0"/>
    <n v="3949994"/>
    <n v="0"/>
    <n v="210006.45"/>
    <n v="3739987.55"/>
    <m/>
    <m/>
    <m/>
    <n v="6239987.5499999998"/>
    <n v="669542.8599999994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8"/>
    <x v="44"/>
    <s v="006_25"/>
    <s v="DIRECCIÓN DE INGRESOS"/>
    <x v="1"/>
    <x v="1"/>
    <x v="79"/>
    <x v="79"/>
    <n v="0"/>
    <s v="SIN DESCRIPCIÓN PARA DESTINOS 00"/>
    <n v="675000"/>
    <n v="700000"/>
    <n v="48730.12"/>
    <n v="48730.12"/>
    <n v="48730.12"/>
    <n v="26054.01"/>
    <n v="26054.01"/>
    <n v="626269.88"/>
    <n v="0"/>
    <n v="0"/>
    <n v="0"/>
    <n v="25000"/>
    <n v="-25000"/>
    <m/>
    <m/>
    <m/>
    <n v="675000"/>
    <n v="626269.8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46"/>
    <x v="46"/>
    <n v="0"/>
    <s v="SIN DESCRIPCIÓN PARA DESTINOS 00"/>
    <n v="1000000"/>
    <n v="1000000"/>
    <n v="376820"/>
    <n v="376820"/>
    <n v="376820"/>
    <n v="376820"/>
    <n v="376820"/>
    <n v="623180"/>
    <n v="0"/>
    <n v="0"/>
    <n v="0"/>
    <n v="0"/>
    <n v="0"/>
    <m/>
    <m/>
    <m/>
    <n v="1000000"/>
    <n v="62318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8"/>
    <x v="44"/>
    <s v="006_25"/>
    <s v="DIRECCIÓN DE INGRESOS"/>
    <x v="5"/>
    <x v="5"/>
    <x v="50"/>
    <x v="50"/>
    <n v="0"/>
    <s v="SIN DESCRIPCIÓN PARA DESTINOS 00"/>
    <n v="1954000"/>
    <n v="8000000"/>
    <n v="1343080"/>
    <n v="1343080"/>
    <n v="567080"/>
    <n v="567080"/>
    <n v="567080"/>
    <n v="610920"/>
    <n v="0"/>
    <n v="0"/>
    <n v="0"/>
    <n v="6046000"/>
    <n v="-6046000"/>
    <m/>
    <m/>
    <m/>
    <n v="1954000"/>
    <n v="61092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5"/>
    <x v="5"/>
    <x v="74"/>
    <x v="74"/>
    <n v="0"/>
    <s v="SIN DESCRIPCIÓN PARA DESTINOS 00"/>
    <n v="600000"/>
    <n v="600000"/>
    <n v="0"/>
    <n v="0"/>
    <n v="0"/>
    <n v="0"/>
    <n v="0"/>
    <n v="600000"/>
    <n v="0"/>
    <n v="0"/>
    <n v="0"/>
    <n v="0"/>
    <n v="0"/>
    <m/>
    <m/>
    <m/>
    <n v="600000"/>
    <n v="60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3"/>
    <x v="45"/>
    <s v="008_25"/>
    <s v="COORDINACION GENERAL DE COMUNICACIÓN EST"/>
    <x v="1"/>
    <x v="1"/>
    <x v="80"/>
    <x v="80"/>
    <n v="0"/>
    <s v="SIN DESCRIPCIÓN PARA DESTINOS 00"/>
    <n v="6600000"/>
    <n v="4870000"/>
    <n v="6000000"/>
    <n v="6000000"/>
    <n v="3000000"/>
    <n v="3000000"/>
    <n v="3000000"/>
    <n v="600000"/>
    <n v="0"/>
    <n v="1730000"/>
    <n v="0"/>
    <n v="0"/>
    <n v="1730000"/>
    <m/>
    <m/>
    <m/>
    <n v="6600000"/>
    <n v="600000"/>
  </r>
  <r>
    <s v="1.1-00-25"/>
    <x v="1"/>
    <s v="No"/>
    <x v="0"/>
    <n v="2"/>
    <x v="1"/>
    <n v="2.4"/>
    <x v="9"/>
    <s v="2.4.2"/>
    <x v="17"/>
    <s v="F"/>
    <s v="Actividades destinadas a la promoción y fomento de"/>
    <s v="10_25"/>
    <x v="7"/>
    <n v="0"/>
    <x v="4"/>
    <n v="37"/>
    <x v="46"/>
    <s v="029_25"/>
    <s v="DIRECCIÓN DE CULTURA"/>
    <x v="1"/>
    <x v="1"/>
    <x v="39"/>
    <x v="39"/>
    <n v="21"/>
    <s v="FESTIVAL MAROMETA"/>
    <n v="600000"/>
    <n v="1500000"/>
    <n v="0"/>
    <n v="0"/>
    <n v="0"/>
    <n v="0"/>
    <n v="0"/>
    <n v="600000"/>
    <n v="0"/>
    <n v="0"/>
    <n v="0"/>
    <n v="900000"/>
    <n v="-900000"/>
    <m/>
    <m/>
    <m/>
    <n v="600000"/>
    <n v="60000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3"/>
    <x v="16"/>
    <s v="031_25"/>
    <s v="DIRECCIÓN DE POLÍTICA SOCIAL"/>
    <x v="1"/>
    <x v="1"/>
    <x v="39"/>
    <x v="39"/>
    <n v="0"/>
    <s v="SIN DESCRIPCIÓN PARA DESTINOS 00"/>
    <n v="591780"/>
    <n v="75000"/>
    <n v="0"/>
    <n v="0"/>
    <n v="0"/>
    <n v="0"/>
    <n v="0"/>
    <n v="591780"/>
    <n v="0"/>
    <n v="516780"/>
    <n v="0"/>
    <n v="0"/>
    <n v="516780"/>
    <m/>
    <m/>
    <m/>
    <n v="591780"/>
    <n v="591780"/>
  </r>
  <r>
    <s v="1.1-00-25"/>
    <x v="1"/>
    <s v="No"/>
    <x v="0"/>
    <n v="2"/>
    <x v="1"/>
    <n v="2.4"/>
    <x v="9"/>
    <s v="2.4.2"/>
    <x v="17"/>
    <s v="F"/>
    <s v="Actividades destinadas a la promoción y fomento de"/>
    <s v="10_25"/>
    <x v="7"/>
    <n v="0"/>
    <x v="4"/>
    <n v="37"/>
    <x v="46"/>
    <s v="029_25"/>
    <s v="DIRECCIÓN DE CULTURA"/>
    <x v="1"/>
    <x v="1"/>
    <x v="81"/>
    <x v="81"/>
    <n v="0"/>
    <s v="SIN DESCRIPCIÓN PARA DESTINOS 00"/>
    <n v="566000"/>
    <n v="566000"/>
    <n v="0"/>
    <n v="0"/>
    <n v="0"/>
    <n v="0"/>
    <n v="0"/>
    <n v="566000"/>
    <n v="0"/>
    <n v="0"/>
    <n v="0"/>
    <n v="0"/>
    <n v="0"/>
    <m/>
    <m/>
    <m/>
    <n v="566000"/>
    <n v="566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3"/>
    <x v="45"/>
    <s v="008_25"/>
    <s v="COORDINACION GENERAL DE COMUNICACIÓN EST"/>
    <x v="1"/>
    <x v="1"/>
    <x v="82"/>
    <x v="82"/>
    <n v="0"/>
    <s v="SIN DESCRIPCIÓN PARA DESTINOS 00"/>
    <n v="32506735.879999999"/>
    <n v="30000000"/>
    <n v="31957589.579999998"/>
    <n v="31957589.579999998"/>
    <n v="12714096.15"/>
    <n v="10802200.16"/>
    <n v="10802200.16"/>
    <n v="549146.30000000075"/>
    <n v="7250000"/>
    <n v="0"/>
    <n v="0"/>
    <n v="4743264.12"/>
    <n v="2506735.88"/>
    <m/>
    <m/>
    <m/>
    <n v="32506735.879999999"/>
    <n v="549146.30000000075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61"/>
    <x v="61"/>
    <n v="0"/>
    <s v="SIN DESCRIPCIÓN PARA DESTINOS 00"/>
    <n v="880000"/>
    <n v="580000"/>
    <n v="350390"/>
    <n v="350390"/>
    <n v="0"/>
    <n v="0"/>
    <n v="0"/>
    <n v="529610"/>
    <n v="300000"/>
    <n v="0"/>
    <n v="0"/>
    <n v="0"/>
    <n v="300000"/>
    <m/>
    <m/>
    <m/>
    <n v="880000"/>
    <n v="52961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1"/>
    <x v="1"/>
    <x v="20"/>
    <x v="20"/>
    <n v="0"/>
    <s v="SIN DESCRIPCIÓN PARA DESTINOS 00"/>
    <n v="1200000"/>
    <n v="1200000"/>
    <n v="698850.55"/>
    <n v="0"/>
    <n v="0"/>
    <n v="0"/>
    <n v="0"/>
    <n v="501149.44999999995"/>
    <n v="0"/>
    <n v="0"/>
    <n v="0"/>
    <n v="0"/>
    <n v="0"/>
    <m/>
    <m/>
    <m/>
    <n v="1200000"/>
    <n v="501149.44999999995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5"/>
    <x v="5"/>
    <x v="45"/>
    <x v="45"/>
    <n v="0"/>
    <s v="SIN DESCRIPCIÓN PARA DESTINOS 00"/>
    <n v="500000"/>
    <n v="0"/>
    <n v="0"/>
    <n v="0"/>
    <n v="0"/>
    <n v="0"/>
    <n v="0"/>
    <n v="500000"/>
    <n v="500000"/>
    <n v="0"/>
    <n v="0"/>
    <n v="0"/>
    <n v="500000"/>
    <m/>
    <m/>
    <n v="400000"/>
    <n v="100000"/>
    <n v="10000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5"/>
    <x v="5"/>
    <x v="45"/>
    <x v="45"/>
    <n v="0"/>
    <s v="SIN DESCRIPCIÓN PARA DESTINOS 00"/>
    <n v="500000"/>
    <n v="500000"/>
    <n v="0"/>
    <n v="0"/>
    <n v="0"/>
    <n v="0"/>
    <n v="0"/>
    <n v="500000"/>
    <n v="0"/>
    <n v="0"/>
    <n v="0"/>
    <n v="0"/>
    <n v="0"/>
    <m/>
    <m/>
    <n v="200000"/>
    <n v="300000"/>
    <n v="300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20"/>
    <s v="FESTIVAL DEL MARIACHI"/>
    <n v="300000"/>
    <n v="300000"/>
    <n v="0"/>
    <n v="0"/>
    <n v="0"/>
    <n v="0"/>
    <n v="0"/>
    <n v="300000"/>
    <n v="0"/>
    <n v="0"/>
    <n v="0"/>
    <n v="0"/>
    <n v="0"/>
    <n v="200000"/>
    <m/>
    <m/>
    <n v="500000"/>
    <n v="500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32"/>
    <s v="ARBOL NAVIDEÑO"/>
    <n v="500000"/>
    <n v="500000"/>
    <n v="0"/>
    <n v="0"/>
    <n v="0"/>
    <n v="0"/>
    <n v="0"/>
    <n v="500000"/>
    <n v="0"/>
    <n v="0"/>
    <n v="0"/>
    <n v="0"/>
    <n v="0"/>
    <m/>
    <m/>
    <m/>
    <n v="500000"/>
    <n v="500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4"/>
    <x v="4"/>
    <x v="64"/>
    <x v="64"/>
    <n v="37"/>
    <s v="FIL"/>
    <n v="500000"/>
    <n v="500000"/>
    <n v="0"/>
    <n v="0"/>
    <n v="0"/>
    <n v="0"/>
    <n v="0"/>
    <n v="500000"/>
    <n v="0"/>
    <n v="0"/>
    <n v="0"/>
    <n v="0"/>
    <n v="0"/>
    <m/>
    <m/>
    <m/>
    <n v="500000"/>
    <n v="500000"/>
  </r>
  <r>
    <s v="1.1-00-25"/>
    <x v="1"/>
    <s v="No"/>
    <x v="1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3"/>
    <x v="3"/>
    <x v="60"/>
    <x v="60"/>
    <n v="0"/>
    <s v="SIN DESCRIPCIÓN PARA DESTINOS 00"/>
    <n v="500000"/>
    <n v="500000"/>
    <n v="0"/>
    <n v="0"/>
    <n v="0"/>
    <n v="0"/>
    <n v="0"/>
    <n v="500000"/>
    <n v="0"/>
    <n v="0"/>
    <n v="0"/>
    <n v="0"/>
    <n v="0"/>
    <m/>
    <m/>
    <m/>
    <n v="500000"/>
    <n v="500000"/>
  </r>
  <r>
    <s v="1.1-00-25"/>
    <x v="1"/>
    <s v="No"/>
    <x v="0"/>
    <n v="2"/>
    <x v="1"/>
    <n v="2.7"/>
    <x v="6"/>
    <s v="2.7.1"/>
    <x v="7"/>
    <s v="E"/>
    <s v="Actividades del sector público, que realiza en for"/>
    <s v="01_25"/>
    <x v="13"/>
    <n v="4"/>
    <x v="6"/>
    <n v="1"/>
    <x v="25"/>
    <s v="001_25"/>
    <s v="SECRETARÍA PARTICULAR"/>
    <x v="4"/>
    <x v="4"/>
    <x v="64"/>
    <x v="64"/>
    <n v="63"/>
    <s v="FIESTAS DE OCTUBRE"/>
    <n v="0"/>
    <n v="0"/>
    <n v="0"/>
    <n v="0"/>
    <n v="0"/>
    <n v="0"/>
    <n v="0"/>
    <n v="0"/>
    <n v="0"/>
    <n v="0"/>
    <n v="0"/>
    <n v="0"/>
    <n v="0"/>
    <m/>
    <n v="500000"/>
    <m/>
    <n v="500000"/>
    <n v="500000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71"/>
    <x v="71"/>
    <n v="0"/>
    <s v="SIN DESCRIPCIÓN PARA DESTINOS 00"/>
    <n v="7800000"/>
    <n v="6000000"/>
    <n v="7364131.9100000001"/>
    <n v="7364131.9100000001"/>
    <n v="357523.42"/>
    <n v="326327.95"/>
    <n v="326327.95"/>
    <n v="435868.08999999985"/>
    <n v="0"/>
    <n v="1800000"/>
    <n v="0"/>
    <n v="0"/>
    <n v="1800000"/>
    <m/>
    <n v="1200000"/>
    <m/>
    <n v="9000000"/>
    <n v="1635868.0899999999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83"/>
    <x v="83"/>
    <n v="0"/>
    <s v="SIN DESCRIPCIÓN PARA DESTINOS 00"/>
    <n v="3316050.51"/>
    <n v="2500000"/>
    <n v="2881952.43"/>
    <n v="9957.44"/>
    <n v="9957.44"/>
    <n v="9957.44"/>
    <n v="9957.44"/>
    <n v="434098.07999999961"/>
    <n v="0"/>
    <n v="816050.51"/>
    <n v="0"/>
    <n v="0"/>
    <n v="816050.51"/>
    <m/>
    <m/>
    <m/>
    <n v="3316050.51"/>
    <n v="434098.0799999996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54"/>
    <x v="54"/>
    <n v="0"/>
    <s v="SIN DESCRIPCIÓN PARA DESTINOS 00"/>
    <n v="500000"/>
    <n v="500000"/>
    <n v="69351.509999999995"/>
    <n v="69351.509999999995"/>
    <n v="69351.509999999995"/>
    <n v="63267.51"/>
    <n v="63267.51"/>
    <n v="430648.49"/>
    <n v="0"/>
    <n v="0"/>
    <n v="0"/>
    <n v="0"/>
    <n v="0"/>
    <m/>
    <m/>
    <m/>
    <n v="500000"/>
    <n v="430648.49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3"/>
    <x v="3"/>
    <x v="84"/>
    <x v="84"/>
    <n v="0"/>
    <s v="SIN DESCRIPCIÓN PARA DESTINOS 00"/>
    <n v="569400"/>
    <n v="1000000"/>
    <n v="140274.76"/>
    <n v="0"/>
    <n v="0"/>
    <n v="0"/>
    <n v="0"/>
    <n v="429125.24"/>
    <n v="0"/>
    <n v="0"/>
    <n v="0"/>
    <n v="430600"/>
    <n v="-430600"/>
    <m/>
    <m/>
    <m/>
    <n v="569400"/>
    <n v="429125.24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5"/>
    <x v="5"/>
    <x v="85"/>
    <x v="85"/>
    <n v="0"/>
    <s v="SIN DESCRIPCIÓN PARA DESTINOS 00"/>
    <n v="425000"/>
    <n v="0"/>
    <n v="0"/>
    <n v="0"/>
    <n v="0"/>
    <n v="0"/>
    <n v="0"/>
    <n v="425000"/>
    <n v="425000"/>
    <n v="0"/>
    <n v="0"/>
    <n v="0"/>
    <n v="425000"/>
    <m/>
    <m/>
    <m/>
    <n v="425000"/>
    <n v="425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86"/>
    <x v="86"/>
    <n v="0"/>
    <s v="SIN DESCRIPCIÓN PARA DESTINOS 00"/>
    <n v="410000"/>
    <n v="410000"/>
    <n v="0"/>
    <n v="0"/>
    <n v="0"/>
    <n v="0"/>
    <n v="0"/>
    <n v="410000"/>
    <n v="0"/>
    <n v="0"/>
    <n v="0"/>
    <n v="0"/>
    <n v="0"/>
    <m/>
    <m/>
    <m/>
    <n v="410000"/>
    <n v="410000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1"/>
    <x v="1"/>
    <x v="87"/>
    <x v="87"/>
    <n v="58"/>
    <s v="FOEDEN 2011"/>
    <n v="0"/>
    <n v="0"/>
    <n v="0"/>
    <n v="0"/>
    <n v="0"/>
    <n v="0"/>
    <n v="0"/>
    <n v="0"/>
    <n v="0"/>
    <n v="0"/>
    <n v="0"/>
    <n v="0"/>
    <n v="0"/>
    <n v="400000"/>
    <m/>
    <m/>
    <n v="400000"/>
    <n v="40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4"/>
    <x v="4"/>
    <x v="13"/>
    <x v="13"/>
    <n v="0"/>
    <s v="SIN DESCRIPCIÓN PARA DESTINOS 00"/>
    <n v="2500000"/>
    <n v="2500000"/>
    <n v="2105566.7599999998"/>
    <n v="2105566.7599999998"/>
    <n v="2105566.7599999998"/>
    <n v="2105566.7599999998"/>
    <n v="2105566.7599999998"/>
    <n v="394433.24000000022"/>
    <n v="0"/>
    <n v="0"/>
    <n v="0"/>
    <n v="0"/>
    <n v="0"/>
    <m/>
    <n v="0"/>
    <m/>
    <n v="2500000"/>
    <n v="394433.24000000022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88"/>
    <x v="88"/>
    <n v="0"/>
    <s v="SIN DESCRIPCIÓN PARA DESTINOS 00"/>
    <n v="2796004.92"/>
    <n v="1500000"/>
    <n v="2403054.83"/>
    <n v="1205936"/>
    <n v="11600"/>
    <n v="11600"/>
    <n v="11600"/>
    <n v="392950.08999999985"/>
    <n v="2000000"/>
    <n v="0"/>
    <n v="0"/>
    <n v="703995.08"/>
    <n v="1296004.92"/>
    <m/>
    <m/>
    <m/>
    <n v="2796004.92"/>
    <n v="392950.08999999985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3"/>
    <x v="45"/>
    <s v="008_25"/>
    <s v="COORDINACION GENERAL DE COMUNICACIÓN EST"/>
    <x v="1"/>
    <x v="1"/>
    <x v="89"/>
    <x v="89"/>
    <n v="0"/>
    <s v="SIN DESCRIPCIÓN PARA DESTINOS 00"/>
    <n v="4200000"/>
    <n v="3200000"/>
    <n v="3818181.82"/>
    <n v="3818181.82"/>
    <n v="1909090.9"/>
    <n v="1909090.9"/>
    <n v="1909090.9"/>
    <n v="381818.18000000017"/>
    <n v="0"/>
    <n v="1000000"/>
    <n v="0"/>
    <n v="0"/>
    <n v="1000000"/>
    <m/>
    <m/>
    <m/>
    <n v="4200000"/>
    <n v="381818.18000000017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51"/>
    <x v="51"/>
    <n v="0"/>
    <s v="SIN DESCRIPCIÓN PARA DESTINOS 00"/>
    <n v="2681360"/>
    <n v="2500000"/>
    <n v="2309944.19"/>
    <n v="2309944.19"/>
    <n v="718314.55"/>
    <n v="707433.75"/>
    <n v="707433.75"/>
    <n v="371415.81000000006"/>
    <n v="0"/>
    <n v="700000"/>
    <n v="0"/>
    <n v="518640"/>
    <n v="181360"/>
    <m/>
    <m/>
    <m/>
    <n v="2681360"/>
    <n v="371415.81000000006"/>
  </r>
  <r>
    <s v="1.6-01-25"/>
    <x v="3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47"/>
    <x v="47"/>
    <n v="3"/>
    <s v="COMISARIA"/>
    <n v="2818187.55"/>
    <n v="2959570"/>
    <n v="2414843.81"/>
    <n v="2414843.81"/>
    <n v="2414843.81"/>
    <n v="2414843.81"/>
    <n v="2414843.81"/>
    <n v="403343.73999999976"/>
    <n v="0"/>
    <n v="0"/>
    <n v="0"/>
    <n v="141382.45000000001"/>
    <n v="-141382.45000000001"/>
    <n v="-47831.690266669262"/>
    <m/>
    <m/>
    <n v="2770355.8597333306"/>
    <n v="355512.0497333305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72"/>
    <x v="72"/>
    <n v="0"/>
    <s v="SIN DESCRIPCIÓN PARA DESTINOS 00"/>
    <n v="5200000"/>
    <n v="7000000"/>
    <n v="4859504.22"/>
    <n v="4852984.42"/>
    <n v="1578025.36"/>
    <n v="1578025.36"/>
    <n v="1578025.36"/>
    <n v="340495.78000000026"/>
    <n v="0"/>
    <n v="0"/>
    <n v="0"/>
    <n v="1800000"/>
    <n v="-1800000"/>
    <m/>
    <m/>
    <m/>
    <n v="5200000"/>
    <n v="340495.78000000026"/>
  </r>
  <r>
    <s v="1.1-00-25"/>
    <x v="1"/>
    <s v="No"/>
    <x v="1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3"/>
    <x v="3"/>
    <x v="55"/>
    <x v="55"/>
    <n v="0"/>
    <s v="SIN DESCRIPCIÓN PARA DESTINOS 00"/>
    <n v="332500"/>
    <n v="0"/>
    <n v="0"/>
    <n v="0"/>
    <n v="0"/>
    <n v="0"/>
    <n v="0"/>
    <n v="332500"/>
    <n v="332500"/>
    <n v="0"/>
    <n v="0"/>
    <n v="0"/>
    <n v="332500"/>
    <m/>
    <m/>
    <m/>
    <n v="332500"/>
    <n v="332500"/>
  </r>
  <r>
    <s v="2.6-05-25"/>
    <x v="9"/>
    <s v="Si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5"/>
    <x v="5"/>
    <x v="66"/>
    <x v="66"/>
    <n v="59"/>
    <s v="ESTRATEGIA ALE 2025"/>
    <n v="0"/>
    <n v="0"/>
    <n v="0"/>
    <n v="0"/>
    <n v="0"/>
    <n v="0"/>
    <n v="0"/>
    <n v="0"/>
    <n v="0"/>
    <n v="0"/>
    <n v="0"/>
    <n v="0"/>
    <n v="0"/>
    <m/>
    <n v="302808"/>
    <m/>
    <n v="302808"/>
    <n v="302808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5"/>
    <x v="5"/>
    <x v="61"/>
    <x v="61"/>
    <n v="0"/>
    <s v="SIN DESCRIPCIÓN PARA DESTINOS 00"/>
    <n v="300000"/>
    <n v="0"/>
    <n v="0"/>
    <n v="0"/>
    <n v="0"/>
    <n v="0"/>
    <n v="0"/>
    <n v="300000"/>
    <n v="300000"/>
    <n v="0"/>
    <n v="0"/>
    <n v="0"/>
    <n v="300000"/>
    <m/>
    <m/>
    <m/>
    <n v="300000"/>
    <n v="300000"/>
  </r>
  <r>
    <s v="1.1-00-25"/>
    <x v="1"/>
    <s v="No"/>
    <x v="0"/>
    <n v="2"/>
    <x v="1"/>
    <n v="2.7"/>
    <x v="6"/>
    <s v="2.7.1"/>
    <x v="7"/>
    <s v="E"/>
    <s v="Actividades del sector público, que realiza en for"/>
    <s v="01_25"/>
    <x v="13"/>
    <n v="4"/>
    <x v="6"/>
    <n v="1"/>
    <x v="25"/>
    <s v="001_25"/>
    <s v="SECRETARÍA PARTICULAR"/>
    <x v="4"/>
    <x v="4"/>
    <x v="64"/>
    <x v="64"/>
    <n v="39"/>
    <s v="FESTIVAL DEL CINE EN GUADALAJARA"/>
    <n v="300000"/>
    <n v="300000"/>
    <n v="0"/>
    <n v="0"/>
    <n v="0"/>
    <n v="0"/>
    <n v="0"/>
    <n v="300000"/>
    <n v="0"/>
    <n v="0"/>
    <n v="0"/>
    <n v="0"/>
    <n v="0"/>
    <m/>
    <m/>
    <m/>
    <n v="300000"/>
    <n v="300000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1"/>
    <x v="1"/>
    <x v="90"/>
    <x v="90"/>
    <n v="0"/>
    <s v="SIN DESCRIPCIÓN PARA DESTINOS 00"/>
    <n v="1200000"/>
    <n v="700000"/>
    <n v="905384.64"/>
    <n v="905384.64"/>
    <n v="153120"/>
    <n v="0"/>
    <n v="0"/>
    <n v="294615.36"/>
    <n v="0"/>
    <n v="500000"/>
    <n v="0"/>
    <n v="0"/>
    <n v="500000"/>
    <m/>
    <m/>
    <m/>
    <n v="1200000"/>
    <n v="294615.36"/>
  </r>
  <r>
    <s v="1.1-00-25"/>
    <x v="1"/>
    <s v="No"/>
    <x v="0"/>
    <n v="2"/>
    <x v="1"/>
    <n v="2.4"/>
    <x v="9"/>
    <s v="2.4.2"/>
    <x v="17"/>
    <s v="F"/>
    <s v="Actividades destinadas a la promoción y fomento de"/>
    <s v="10_25"/>
    <x v="7"/>
    <n v="0"/>
    <x v="4"/>
    <n v="37"/>
    <x v="46"/>
    <s v="029_25"/>
    <s v="DIRECCIÓN DE CULTURA"/>
    <x v="1"/>
    <x v="1"/>
    <x v="39"/>
    <x v="39"/>
    <n v="22"/>
    <s v="DIA DEL MAESTRO"/>
    <n v="1432040"/>
    <n v="600000"/>
    <n v="1140473.33"/>
    <n v="1140473.33"/>
    <n v="1140473.33"/>
    <n v="1140473.33"/>
    <n v="1140473.33"/>
    <n v="291566.66999999993"/>
    <n v="0"/>
    <n v="900000"/>
    <n v="0"/>
    <n v="67960"/>
    <n v="832040"/>
    <m/>
    <m/>
    <m/>
    <n v="1432040"/>
    <n v="291566.66999999993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5"/>
    <x v="5"/>
    <x v="61"/>
    <x v="61"/>
    <n v="0"/>
    <s v="SIN DESCRIPCIÓN PARA DESTINOS 00"/>
    <n v="290000"/>
    <n v="0"/>
    <n v="0"/>
    <n v="0"/>
    <n v="0"/>
    <n v="0"/>
    <n v="0"/>
    <n v="290000"/>
    <n v="290000"/>
    <n v="0"/>
    <n v="0"/>
    <n v="0"/>
    <n v="290000"/>
    <m/>
    <m/>
    <m/>
    <n v="290000"/>
    <n v="29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53"/>
    <x v="53"/>
    <n v="0"/>
    <s v="SIN DESCRIPCIÓN PARA DESTINOS 00"/>
    <n v="3090000"/>
    <n v="2000000"/>
    <n v="2808360"/>
    <n v="2808360"/>
    <n v="1280640"/>
    <n v="1280640"/>
    <n v="1280640"/>
    <n v="281640"/>
    <n v="1000000"/>
    <n v="90000"/>
    <n v="0"/>
    <n v="0"/>
    <n v="1090000"/>
    <m/>
    <m/>
    <m/>
    <n v="3090000"/>
    <n v="281640"/>
  </r>
  <r>
    <s v="1.1-00-25"/>
    <x v="1"/>
    <s v="No"/>
    <x v="1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77"/>
    <x v="77"/>
    <n v="0"/>
    <s v="SIN DESCRIPCIÓN PARA DESTINOS 00"/>
    <n v="1000000"/>
    <n v="1000000"/>
    <n v="730000.01"/>
    <n v="0"/>
    <n v="0"/>
    <n v="0"/>
    <n v="0"/>
    <n v="269999.99"/>
    <n v="0"/>
    <n v="0"/>
    <n v="0"/>
    <n v="0"/>
    <n v="0"/>
    <m/>
    <m/>
    <m/>
    <n v="1000000"/>
    <n v="269999.99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1"/>
    <x v="1"/>
    <x v="4"/>
    <x v="4"/>
    <n v="0"/>
    <s v="SIN DESCRIPCIÓN PARA DESTINOS 00"/>
    <n v="1700000"/>
    <n v="1200000"/>
    <n v="1435933.67"/>
    <n v="1435933.67"/>
    <n v="379622.13"/>
    <n v="275663.26"/>
    <n v="275663.26"/>
    <n v="264066.33000000007"/>
    <n v="0"/>
    <n v="500000"/>
    <n v="0"/>
    <n v="0"/>
    <n v="500000"/>
    <m/>
    <m/>
    <m/>
    <n v="1700000"/>
    <n v="264066.33000000007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61"/>
    <x v="61"/>
    <n v="0"/>
    <s v="SIN DESCRIPCIÓN PARA DESTINOS 00"/>
    <n v="300000"/>
    <n v="300000"/>
    <n v="47101.8"/>
    <n v="47101.8"/>
    <n v="0"/>
    <n v="0"/>
    <n v="0"/>
    <n v="252898.2"/>
    <n v="0"/>
    <n v="0"/>
    <n v="0"/>
    <n v="0"/>
    <n v="0"/>
    <m/>
    <m/>
    <m/>
    <n v="300000"/>
    <n v="252898.2"/>
  </r>
  <r>
    <s v="1.1-00-25"/>
    <x v="1"/>
    <s v="No"/>
    <x v="0"/>
    <n v="2"/>
    <x v="1"/>
    <n v="2.5"/>
    <x v="10"/>
    <s v="2.5.1"/>
    <x v="12"/>
    <s v="S"/>
    <s v="Definidos en el Presupuesto de Egresos y los que s"/>
    <s v="10_25"/>
    <x v="7"/>
    <n v="0"/>
    <x v="4"/>
    <n v="40"/>
    <x v="28"/>
    <s v="031_25"/>
    <s v="DIRECCIÓN DE POLÍTICA SOCIAL"/>
    <x v="5"/>
    <x v="5"/>
    <x v="37"/>
    <x v="37"/>
    <n v="0"/>
    <s v="SIN DESCRIPCIÓN PARA DESTINOS 00"/>
    <n v="250000"/>
    <n v="0"/>
    <n v="0"/>
    <n v="0"/>
    <n v="0"/>
    <n v="0"/>
    <n v="0"/>
    <n v="250000"/>
    <n v="0"/>
    <n v="250000"/>
    <n v="0"/>
    <n v="0"/>
    <n v="250000"/>
    <m/>
    <m/>
    <m/>
    <n v="250000"/>
    <n v="250000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45"/>
    <x v="45"/>
    <n v="0"/>
    <s v="SIN DESCRIPCIÓN PARA DESTINOS 00"/>
    <n v="250000"/>
    <n v="250000"/>
    <n v="1725"/>
    <n v="1725"/>
    <n v="1725"/>
    <n v="0"/>
    <n v="0"/>
    <n v="248275"/>
    <n v="0"/>
    <n v="0"/>
    <n v="0"/>
    <n v="0"/>
    <n v="0"/>
    <m/>
    <m/>
    <m/>
    <n v="250000"/>
    <n v="248275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5"/>
    <x v="5"/>
    <x v="66"/>
    <x v="66"/>
    <n v="0"/>
    <s v="SIN DESCRIPCIÓN PARA DESTINOS 00"/>
    <n v="2000000"/>
    <n v="2000000"/>
    <n v="1754836.4"/>
    <n v="1754836.4"/>
    <n v="0"/>
    <n v="0"/>
    <n v="0"/>
    <n v="245163.60000000009"/>
    <n v="0"/>
    <n v="0"/>
    <n v="0"/>
    <n v="0"/>
    <n v="0"/>
    <m/>
    <m/>
    <m/>
    <n v="2000000"/>
    <n v="245163.60000000009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1"/>
    <x v="1"/>
    <x v="91"/>
    <x v="91"/>
    <n v="0"/>
    <s v="SIN DESCRIPCIÓN PARA DESTINOS 00"/>
    <n v="7421000"/>
    <n v="5000000"/>
    <n v="7178030.54"/>
    <n v="5432114.54"/>
    <n v="2101754.54"/>
    <n v="2101754.54"/>
    <n v="2101754.54"/>
    <n v="242969.45999999996"/>
    <n v="1000000"/>
    <n v="1421000"/>
    <n v="0"/>
    <n v="0"/>
    <n v="2421000"/>
    <m/>
    <m/>
    <m/>
    <n v="7421000"/>
    <n v="242969.45999999996"/>
  </r>
  <r>
    <s v="1.1-00-25"/>
    <x v="1"/>
    <s v="No"/>
    <x v="0"/>
    <n v="2"/>
    <x v="1"/>
    <n v="2.2000000000000002"/>
    <x v="1"/>
    <s v="2.2.4"/>
    <x v="4"/>
    <s v="E"/>
    <s v="Actividades del sector público, que realiza en for"/>
    <s v="09_25"/>
    <x v="2"/>
    <n v="2"/>
    <x v="2"/>
    <n v="26"/>
    <x v="10"/>
    <s v="018_25"/>
    <s v="DIRECCIÓN DE ALUMBRADO PÚBLICO"/>
    <x v="5"/>
    <x v="5"/>
    <x v="45"/>
    <x v="45"/>
    <n v="0"/>
    <s v="SIN DESCRIPCIÓN PARA DESTINOS 00"/>
    <n v="225000"/>
    <n v="225000"/>
    <n v="0"/>
    <n v="0"/>
    <n v="0"/>
    <n v="0"/>
    <n v="0"/>
    <n v="225000"/>
    <n v="0"/>
    <n v="0"/>
    <n v="0"/>
    <n v="0"/>
    <n v="0"/>
    <m/>
    <m/>
    <m/>
    <n v="225000"/>
    <n v="225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45"/>
    <x v="45"/>
    <n v="0"/>
    <s v="SIN DESCRIPCIÓN PARA DESTINOS 00"/>
    <n v="238994"/>
    <n v="100000"/>
    <n v="15688.63"/>
    <n v="15688.63"/>
    <n v="15688.63"/>
    <n v="9279.6299999999992"/>
    <n v="9279.6299999999992"/>
    <n v="223305.37"/>
    <n v="0"/>
    <n v="138994"/>
    <n v="0"/>
    <n v="0"/>
    <n v="138994"/>
    <m/>
    <m/>
    <m/>
    <n v="238994"/>
    <n v="223305.37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5"/>
    <x v="5"/>
    <x v="45"/>
    <x v="45"/>
    <n v="0"/>
    <s v="SIN DESCRIPCIÓN PARA DESTINOS 00"/>
    <n v="150000"/>
    <n v="150000"/>
    <n v="0"/>
    <n v="0"/>
    <n v="0"/>
    <n v="0"/>
    <n v="0"/>
    <n v="150000"/>
    <n v="150000"/>
    <n v="0"/>
    <n v="0"/>
    <n v="150000"/>
    <n v="0"/>
    <n v="72000"/>
    <m/>
    <m/>
    <n v="222000"/>
    <n v="222000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8"/>
    <x v="47"/>
    <s v="013_25"/>
    <s v="COMISARIA DE LA POLICIA PREVENTIVA MUNIC"/>
    <x v="1"/>
    <x v="1"/>
    <x v="88"/>
    <x v="88"/>
    <n v="0"/>
    <s v="SIN DESCRIPCIÓN PARA DESTINOS 00"/>
    <n v="308540"/>
    <n v="0"/>
    <n v="108460"/>
    <n v="108460"/>
    <n v="108460"/>
    <n v="108460"/>
    <n v="108460"/>
    <n v="200080"/>
    <n v="0"/>
    <n v="491540"/>
    <n v="0"/>
    <n v="183000"/>
    <n v="308540"/>
    <m/>
    <m/>
    <m/>
    <n v="308540"/>
    <n v="20008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5"/>
    <x v="5"/>
    <x v="92"/>
    <x v="92"/>
    <n v="0"/>
    <s v="SIN DESCRIPCIÓN PARA DESTINOS 00"/>
    <n v="0"/>
    <n v="0"/>
    <n v="0"/>
    <n v="0"/>
    <n v="0"/>
    <n v="0"/>
    <n v="0"/>
    <n v="0"/>
    <n v="0"/>
    <n v="0"/>
    <n v="0"/>
    <n v="0"/>
    <n v="0"/>
    <n v="200000"/>
    <m/>
    <m/>
    <n v="200000"/>
    <n v="20000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93"/>
    <x v="93"/>
    <n v="0"/>
    <s v="SIN DESCRIPCIÓN PARA DESTINOS 00"/>
    <n v="200000"/>
    <n v="0"/>
    <n v="0"/>
    <n v="0"/>
    <n v="0"/>
    <n v="0"/>
    <n v="0"/>
    <n v="200000"/>
    <n v="200000"/>
    <n v="0"/>
    <n v="0"/>
    <n v="0"/>
    <n v="200000"/>
    <m/>
    <m/>
    <m/>
    <n v="200000"/>
    <n v="20000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5"/>
    <x v="5"/>
    <x v="94"/>
    <x v="94"/>
    <n v="0"/>
    <s v="SIN DESCRIPCIÓN PARA DESTINOS 00"/>
    <n v="200000"/>
    <n v="0"/>
    <n v="0"/>
    <n v="0"/>
    <n v="0"/>
    <n v="0"/>
    <n v="0"/>
    <n v="200000"/>
    <n v="200000"/>
    <n v="0"/>
    <n v="0"/>
    <n v="0"/>
    <n v="200000"/>
    <m/>
    <m/>
    <m/>
    <n v="200000"/>
    <n v="20000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5"/>
    <x v="5"/>
    <x v="45"/>
    <x v="45"/>
    <n v="0"/>
    <s v="SIN DESCRIPCIÓN PARA DESTINOS 00"/>
    <n v="200000"/>
    <n v="0"/>
    <n v="0"/>
    <n v="0"/>
    <n v="0"/>
    <n v="0"/>
    <n v="0"/>
    <n v="200000"/>
    <n v="200000"/>
    <n v="0"/>
    <n v="0"/>
    <n v="0"/>
    <n v="200000"/>
    <m/>
    <m/>
    <m/>
    <n v="200000"/>
    <n v="20000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1"/>
    <x v="1"/>
    <x v="30"/>
    <x v="30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</r>
  <r>
    <s v="1.1-00-25"/>
    <x v="1"/>
    <s v="No"/>
    <x v="0"/>
    <n v="2"/>
    <x v="1"/>
    <n v="2.7"/>
    <x v="6"/>
    <s v="2.7.1"/>
    <x v="7"/>
    <s v="E"/>
    <s v="Actividades del sector público, que realiza en for"/>
    <s v="11_25"/>
    <x v="1"/>
    <n v="3"/>
    <x v="7"/>
    <n v="46"/>
    <x v="48"/>
    <s v="032_25"/>
    <s v="DIRECCIÓN DE GESTION DEL MEDIO AMBIENTE"/>
    <x v="4"/>
    <x v="4"/>
    <x v="13"/>
    <x v="13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2"/>
    <x v="49"/>
    <s v="031_25"/>
    <s v="DIRECCIÓN DE POLÍTICA SOCIAL"/>
    <x v="4"/>
    <x v="4"/>
    <x v="95"/>
    <x v="95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</r>
  <r>
    <s v="1.1-00-25"/>
    <x v="1"/>
    <s v="No"/>
    <x v="1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96"/>
    <x v="96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</r>
  <r>
    <s v="1.1-00-25"/>
    <x v="1"/>
    <s v="No"/>
    <x v="1"/>
    <n v="2"/>
    <x v="1"/>
    <n v="2.5"/>
    <x v="10"/>
    <s v="2.5.1"/>
    <x v="12"/>
    <s v="S"/>
    <s v="Definidos en el Presupuesto de Egresos y los que s"/>
    <s v="10_25"/>
    <x v="7"/>
    <n v="0"/>
    <x v="4"/>
    <n v="40"/>
    <x v="28"/>
    <s v="031_25"/>
    <s v="DIRECCIÓN DE POLÍTICA SOCIAL"/>
    <x v="3"/>
    <x v="3"/>
    <x v="55"/>
    <x v="55"/>
    <n v="0"/>
    <s v="SIN DESCRIPCIÓN PARA DESTINOS 00"/>
    <n v="200000"/>
    <n v="500000"/>
    <n v="0"/>
    <n v="0"/>
    <n v="0"/>
    <n v="0"/>
    <n v="0"/>
    <n v="200000"/>
    <n v="0"/>
    <n v="0"/>
    <n v="0"/>
    <n v="300000"/>
    <n v="-300000"/>
    <m/>
    <m/>
    <m/>
    <n v="200000"/>
    <n v="200000"/>
  </r>
  <r>
    <s v="1.1-00-25"/>
    <x v="1"/>
    <s v="No"/>
    <x v="1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3"/>
    <x v="3"/>
    <x v="14"/>
    <x v="14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</r>
  <r>
    <s v="1.1-00-25"/>
    <x v="1"/>
    <s v="No"/>
    <x v="1"/>
    <n v="2"/>
    <x v="1"/>
    <n v="2.7"/>
    <x v="6"/>
    <s v="2.7.1"/>
    <x v="7"/>
    <s v="E"/>
    <s v="Actividades del sector público, que realiza en for"/>
    <s v="11_25"/>
    <x v="1"/>
    <n v="3"/>
    <x v="7"/>
    <n v="46"/>
    <x v="48"/>
    <s v="032_25"/>
    <s v="DIRECCIÓN DE GESTION DEL MEDIO AMBIENTE"/>
    <x v="3"/>
    <x v="3"/>
    <x v="97"/>
    <x v="97"/>
    <n v="0"/>
    <s v="SIN DESCRIPCIÓN PARA DESTINOS 00"/>
    <n v="200000"/>
    <n v="200000"/>
    <n v="0"/>
    <n v="0"/>
    <n v="0"/>
    <n v="0"/>
    <n v="0"/>
    <n v="200000"/>
    <n v="0"/>
    <n v="0"/>
    <n v="0"/>
    <n v="0"/>
    <n v="0"/>
    <m/>
    <m/>
    <m/>
    <n v="200000"/>
    <n v="200000"/>
  </r>
  <r>
    <s v="2.6-05-25"/>
    <x v="9"/>
    <s v="Si"/>
    <x v="1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84"/>
    <x v="84"/>
    <n v="59"/>
    <s v="ESTRATEGIA ALE 2025"/>
    <n v="0"/>
    <n v="0"/>
    <n v="0"/>
    <n v="0"/>
    <n v="0"/>
    <n v="0"/>
    <n v="0"/>
    <n v="0"/>
    <n v="0"/>
    <n v="0"/>
    <n v="0"/>
    <n v="0"/>
    <n v="0"/>
    <m/>
    <n v="199670.06"/>
    <m/>
    <n v="199670.06"/>
    <n v="199670.06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4"/>
    <x v="4"/>
    <x v="44"/>
    <x v="44"/>
    <n v="24"/>
    <s v="INDEMNIZACIÓN AL PRODUCTOR GANADERO"/>
    <n v="350000"/>
    <n v="350031.32"/>
    <n v="153000"/>
    <n v="153000"/>
    <n v="153000"/>
    <n v="73000"/>
    <n v="73000"/>
    <n v="197000"/>
    <n v="0"/>
    <n v="0"/>
    <n v="0"/>
    <n v="31.32"/>
    <n v="-31.32"/>
    <m/>
    <m/>
    <m/>
    <n v="350000"/>
    <n v="197000"/>
  </r>
  <r>
    <s v="1.1-00-25"/>
    <x v="1"/>
    <s v="No"/>
    <x v="1"/>
    <n v="3"/>
    <x v="2"/>
    <n v="3.8"/>
    <x v="5"/>
    <s v="3.8.4"/>
    <x v="6"/>
    <s v="E"/>
    <s v="Actividades del sector público, que realiza en for"/>
    <s v="14_25"/>
    <x v="6"/>
    <n v="5"/>
    <x v="0"/>
    <n v="56"/>
    <x v="12"/>
    <s v="039_25"/>
    <s v="DESPACHO DE LA COORDINACIÓN GENERAL DE I"/>
    <x v="3"/>
    <x v="3"/>
    <x v="98"/>
    <x v="98"/>
    <n v="0"/>
    <s v="SIN DESCRIPCIÓN PARA DESTINOS 00"/>
    <n v="9976541.4000000004"/>
    <n v="4217741.4000000004"/>
    <n v="9782516.8699999992"/>
    <n v="9671110.4700000007"/>
    <n v="8025208.5099999998"/>
    <n v="396720"/>
    <n v="396720"/>
    <n v="194024.53000000119"/>
    <n v="3000000"/>
    <n v="5758800"/>
    <n v="0"/>
    <n v="3000000"/>
    <n v="5758800"/>
    <m/>
    <m/>
    <m/>
    <n v="9976541.4000000004"/>
    <n v="194024.53000000119"/>
  </r>
  <r>
    <s v="1.1-00-25"/>
    <x v="1"/>
    <s v="No"/>
    <x v="1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3"/>
    <x v="3"/>
    <x v="14"/>
    <x v="14"/>
    <n v="50"/>
    <s v="CISTERNAS"/>
    <n v="1900000"/>
    <n v="0"/>
    <n v="706213.93"/>
    <n v="706213.93"/>
    <n v="0"/>
    <n v="0"/>
    <n v="0"/>
    <n v="1193786.0699999998"/>
    <n v="7000000"/>
    <n v="0"/>
    <n v="0"/>
    <n v="5100000"/>
    <n v="1900000"/>
    <m/>
    <m/>
    <n v="1000000"/>
    <n v="900000"/>
    <n v="193786.06999999995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37"/>
    <x v="37"/>
    <n v="0"/>
    <s v="SIN DESCRIPCIÓN PARA DESTINOS 00"/>
    <n v="4200000"/>
    <n v="200000"/>
    <n v="12260.8"/>
    <n v="12260.8"/>
    <n v="12260.8"/>
    <n v="6594.26"/>
    <n v="6594.26"/>
    <n v="4187739.2"/>
    <n v="4000000"/>
    <n v="0"/>
    <n v="0"/>
    <n v="0"/>
    <n v="4000000"/>
    <n v="-4000000"/>
    <m/>
    <m/>
    <n v="200000"/>
    <n v="187739.2"/>
  </r>
  <r>
    <s v="2.5-02-25"/>
    <x v="2"/>
    <s v="Si"/>
    <x v="0"/>
    <n v="3"/>
    <x v="2"/>
    <n v="3.8"/>
    <x v="5"/>
    <s v="3.8.4"/>
    <x v="6"/>
    <s v="E"/>
    <s v="Actividades del sector público, que realiza en for"/>
    <s v="14_25"/>
    <x v="6"/>
    <n v="5"/>
    <x v="0"/>
    <n v="56"/>
    <x v="12"/>
    <s v="039_25"/>
    <s v="DESPACHO DE LA COORDINACIÓN GENERAL DE I"/>
    <x v="1"/>
    <x v="1"/>
    <x v="99"/>
    <x v="99"/>
    <n v="43"/>
    <s v="C4"/>
    <n v="40000000"/>
    <n v="40000002.520000003"/>
    <n v="39818262.57"/>
    <n v="39818262.57"/>
    <n v="39818262.57"/>
    <n v="0"/>
    <n v="0"/>
    <n v="181737.4299999997"/>
    <n v="0"/>
    <n v="0"/>
    <n v="0"/>
    <n v="2.52"/>
    <n v="-2.52"/>
    <m/>
    <m/>
    <m/>
    <n v="40000000"/>
    <n v="181737.4299999997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5"/>
    <x v="5"/>
    <x v="92"/>
    <x v="92"/>
    <n v="0"/>
    <s v="SIN DESCRIPCIÓN PARA DESTINOS 00"/>
    <n v="500000"/>
    <n v="500000"/>
    <n v="318473.75"/>
    <n v="197407.2"/>
    <n v="197407.2"/>
    <n v="0"/>
    <n v="0"/>
    <n v="181526.25"/>
    <n v="0"/>
    <n v="0"/>
    <n v="0"/>
    <n v="0"/>
    <n v="0"/>
    <m/>
    <m/>
    <m/>
    <n v="500000"/>
    <n v="181526.25"/>
  </r>
  <r>
    <s v="2.6-06-25"/>
    <x v="10"/>
    <s v="Si"/>
    <x v="0"/>
    <n v="2"/>
    <x v="1"/>
    <n v="2.7"/>
    <x v="6"/>
    <s v="2.7.1"/>
    <x v="7"/>
    <s v="F"/>
    <s v="Actividades destinadas a la promoción y fomento de"/>
    <s v="10_25"/>
    <x v="7"/>
    <n v="0"/>
    <x v="4"/>
    <n v="65"/>
    <x v="50"/>
    <s v="048_25"/>
    <s v="DESPACHO DE LA COORDINACIÓN GENERAL DE CERCANÍA Y CORRESPONSABILIDAD SOCIAL"/>
    <x v="1"/>
    <x v="1"/>
    <x v="30"/>
    <x v="30"/>
    <n v="60"/>
    <s v="EDUCANDO PARA LA IGUALDAD"/>
    <n v="0"/>
    <n v="0"/>
    <n v="0"/>
    <n v="0"/>
    <n v="0"/>
    <n v="0"/>
    <n v="0"/>
    <n v="0"/>
    <n v="0"/>
    <n v="0"/>
    <n v="0"/>
    <n v="0"/>
    <n v="0"/>
    <m/>
    <n v="180000"/>
    <m/>
    <n v="180000"/>
    <n v="180000"/>
  </r>
  <r>
    <s v="2.6-06-25"/>
    <x v="10"/>
    <s v="Si"/>
    <x v="0"/>
    <n v="2"/>
    <x v="1"/>
    <n v="2.7"/>
    <x v="6"/>
    <s v="2.7.1"/>
    <x v="7"/>
    <s v="F"/>
    <s v="Actividades destinadas a la promoción y fomento de"/>
    <s v="10_25"/>
    <x v="7"/>
    <n v="0"/>
    <x v="4"/>
    <n v="65"/>
    <x v="50"/>
    <s v="048_25"/>
    <s v="DESPACHO DE LA COORDINACIÓN GENERAL DE CERCANÍA Y CORRESPONSABILIDAD SOCIAL"/>
    <x v="1"/>
    <x v="1"/>
    <x v="30"/>
    <x v="30"/>
    <n v="61"/>
    <s v="CREATHI"/>
    <n v="0"/>
    <n v="0"/>
    <n v="0"/>
    <n v="0"/>
    <n v="0"/>
    <n v="0"/>
    <n v="0"/>
    <n v="0"/>
    <n v="0"/>
    <n v="0"/>
    <n v="0"/>
    <n v="0"/>
    <n v="0"/>
    <m/>
    <n v="180000"/>
    <m/>
    <n v="180000"/>
    <n v="18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53"/>
    <x v="53"/>
    <n v="0"/>
    <s v="SIN DESCRIPCIÓN PARA DESTINOS 00"/>
    <n v="700000"/>
    <n v="700000"/>
    <n v="521543.36"/>
    <n v="521543.36"/>
    <n v="295343.35999999999"/>
    <n v="295343.35999999999"/>
    <n v="295343.35999999999"/>
    <n v="178456.64"/>
    <n v="0"/>
    <n v="0"/>
    <n v="0"/>
    <n v="0"/>
    <n v="0"/>
    <m/>
    <m/>
    <m/>
    <n v="700000"/>
    <n v="178456.64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100"/>
    <x v="100"/>
    <n v="1"/>
    <s v="PLANTILLA"/>
    <n v="730000"/>
    <n v="0"/>
    <n v="554327.31000000006"/>
    <n v="554327.31000000006"/>
    <n v="554327.31000000006"/>
    <n v="554327.31000000006"/>
    <n v="554327.31000000006"/>
    <n v="175672.68999999994"/>
    <n v="0"/>
    <n v="730000"/>
    <n v="0"/>
    <n v="0"/>
    <n v="730000"/>
    <m/>
    <m/>
    <m/>
    <n v="730000"/>
    <n v="175672.68999999994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5"/>
    <x v="5"/>
    <x v="61"/>
    <x v="61"/>
    <n v="0"/>
    <s v="SIN DESCRIPCIÓN PARA DESTINOS 00"/>
    <n v="150000"/>
    <n v="0"/>
    <n v="27739.08"/>
    <n v="27739.08"/>
    <n v="27739.08"/>
    <n v="27739.08"/>
    <n v="27739.08"/>
    <n v="122260.92"/>
    <n v="0"/>
    <n v="150000"/>
    <n v="0"/>
    <n v="0"/>
    <n v="150000"/>
    <n v="50000"/>
    <m/>
    <m/>
    <n v="200000"/>
    <n v="172260.91999999998"/>
  </r>
  <r>
    <s v="1.1-00-25"/>
    <x v="1"/>
    <s v="No"/>
    <x v="0"/>
    <n v="3"/>
    <x v="2"/>
    <n v="3.1"/>
    <x v="7"/>
    <s v="3.1.1"/>
    <x v="8"/>
    <s v="E"/>
    <s v="Actividades del sector público, que realiza en for"/>
    <s v="12_25"/>
    <x v="8"/>
    <n v="7"/>
    <x v="5"/>
    <n v="50"/>
    <x v="51"/>
    <s v="034_25"/>
    <s v="DESPACHO DE LA COORDINACIÓN GENERAL DE P"/>
    <x v="1"/>
    <x v="1"/>
    <x v="39"/>
    <x v="39"/>
    <n v="0"/>
    <s v="SIN DESCRIPCIÓN PARA DESTINOS 00"/>
    <n v="50000"/>
    <n v="49990.2"/>
    <n v="0"/>
    <n v="0"/>
    <n v="0"/>
    <n v="0"/>
    <n v="0"/>
    <n v="50000"/>
    <n v="0"/>
    <n v="9.8000000000000007"/>
    <n v="0"/>
    <n v="0"/>
    <n v="9.8000000000000007"/>
    <n v="120000"/>
    <m/>
    <m/>
    <n v="170000"/>
    <n v="170000"/>
  </r>
  <r>
    <s v="1.1-00-25"/>
    <x v="1"/>
    <s v="No"/>
    <x v="0"/>
    <n v="2"/>
    <x v="1"/>
    <n v="2.2000000000000002"/>
    <x v="1"/>
    <s v="2.2.4"/>
    <x v="4"/>
    <s v="E"/>
    <s v="Actividades del sector público, que realiza en for"/>
    <s v="09_25"/>
    <x v="2"/>
    <n v="2"/>
    <x v="2"/>
    <n v="26"/>
    <x v="10"/>
    <s v="018_25"/>
    <s v="DIRECCIÓN DE ALUMBRADO PÚBLICO"/>
    <x v="5"/>
    <x v="5"/>
    <x v="74"/>
    <x v="74"/>
    <n v="0"/>
    <s v="SIN DESCRIPCIÓN PARA DESTINOS 00"/>
    <n v="11000000"/>
    <n v="12000000"/>
    <n v="10831416.119999999"/>
    <n v="10831416.119999999"/>
    <n v="10550217.9"/>
    <n v="10550217.9"/>
    <n v="0"/>
    <n v="168583.88000000082"/>
    <n v="0"/>
    <n v="0"/>
    <n v="0"/>
    <n v="1000000"/>
    <n v="-1000000"/>
    <m/>
    <m/>
    <m/>
    <n v="11000000"/>
    <n v="168583.88000000082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6"/>
    <x v="12"/>
    <s v="039_25"/>
    <s v="DESPACHO DE LA COORDINACIÓN GENERAL DE I"/>
    <x v="1"/>
    <x v="1"/>
    <x v="99"/>
    <x v="99"/>
    <n v="43"/>
    <s v="C4"/>
    <n v="7950230.4699999997"/>
    <n v="10075347.949999999"/>
    <n v="5824244.7800000003"/>
    <n v="5824244.7800000003"/>
    <n v="4945080"/>
    <n v="0"/>
    <n v="0"/>
    <n v="2125985.6899999995"/>
    <n v="0"/>
    <n v="2.52"/>
    <n v="0"/>
    <n v="2125120"/>
    <n v="-2125117.48"/>
    <n v="-1960000"/>
    <m/>
    <n v="0"/>
    <n v="5990230.4699999997"/>
    <n v="165985.68999999948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101"/>
    <x v="101"/>
    <n v="0"/>
    <s v="SIN DESCRIPCIÓN PARA DESTINOS 00"/>
    <n v="839854.16"/>
    <n v="390000"/>
    <n v="679061.91"/>
    <n v="395929.11"/>
    <n v="297909.11"/>
    <n v="110246.39999999999"/>
    <n v="110246.39999999999"/>
    <n v="160792.25"/>
    <n v="0"/>
    <n v="449854.16"/>
    <n v="0"/>
    <n v="0"/>
    <n v="449854.16"/>
    <m/>
    <m/>
    <m/>
    <n v="839854.16"/>
    <n v="160792.25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8"/>
    <x v="52"/>
    <s v="020_25"/>
    <s v="DIRECCIÓN DE RASTROS MUNICIPALES"/>
    <x v="5"/>
    <x v="5"/>
    <x v="45"/>
    <x v="45"/>
    <n v="0"/>
    <s v="SIN DESCRIPCIÓN PARA DESTINOS 00"/>
    <n v="300000"/>
    <n v="300000"/>
    <n v="142647.85"/>
    <n v="142647.85"/>
    <n v="0"/>
    <n v="0"/>
    <n v="0"/>
    <n v="157352.15"/>
    <n v="0"/>
    <n v="0"/>
    <n v="0"/>
    <n v="0"/>
    <n v="0"/>
    <m/>
    <m/>
    <m/>
    <n v="300000"/>
    <n v="157352.15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70"/>
    <x v="70"/>
    <n v="0"/>
    <s v="SIN DESCRIPCIÓN PARA DESTINOS 00"/>
    <n v="154192"/>
    <n v="450000"/>
    <n v="0"/>
    <n v="0"/>
    <n v="0"/>
    <n v="0"/>
    <n v="0"/>
    <n v="154192"/>
    <n v="0"/>
    <n v="0"/>
    <n v="0"/>
    <n v="295808"/>
    <n v="-295808"/>
    <m/>
    <m/>
    <m/>
    <n v="154192"/>
    <n v="154192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02"/>
    <x v="102"/>
    <n v="0"/>
    <s v="SIN DESCRIPCIÓN PARA DESTINOS 00"/>
    <n v="500000"/>
    <n v="500000"/>
    <n v="349846.8"/>
    <n v="349846.8"/>
    <n v="349846.8"/>
    <n v="210543"/>
    <n v="210543"/>
    <n v="150153.20000000001"/>
    <n v="0"/>
    <n v="0"/>
    <n v="0"/>
    <n v="0"/>
    <n v="0"/>
    <m/>
    <m/>
    <m/>
    <n v="500000"/>
    <n v="150153.20000000001"/>
  </r>
  <r>
    <s v="1.1-00-25"/>
    <x v="1"/>
    <s v="No"/>
    <x v="0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5"/>
    <x v="5"/>
    <x v="45"/>
    <x v="45"/>
    <n v="0"/>
    <s v="SIN DESCRIPCIÓN PARA DESTINOS 00"/>
    <n v="150000"/>
    <n v="150000"/>
    <n v="0"/>
    <n v="0"/>
    <n v="0"/>
    <n v="0"/>
    <n v="0"/>
    <n v="150000"/>
    <n v="0"/>
    <n v="0"/>
    <n v="0"/>
    <n v="0"/>
    <n v="0"/>
    <m/>
    <m/>
    <m/>
    <n v="150000"/>
    <n v="150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30"/>
    <s v="FESTIVAL DEL CEMPASUCHIL"/>
    <n v="150000"/>
    <n v="150000"/>
    <n v="0"/>
    <n v="0"/>
    <n v="0"/>
    <n v="0"/>
    <n v="0"/>
    <n v="150000"/>
    <n v="0"/>
    <n v="0"/>
    <n v="0"/>
    <n v="0"/>
    <n v="0"/>
    <m/>
    <m/>
    <m/>
    <n v="150000"/>
    <n v="15000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33"/>
    <x v="33"/>
    <n v="0"/>
    <s v="SIN DESCRIPCIÓN PARA DESTINOS 00"/>
    <n v="1000000"/>
    <n v="1000000"/>
    <n v="853185.8"/>
    <n v="75690"/>
    <n v="75690"/>
    <n v="75690"/>
    <n v="75690"/>
    <n v="146814.19999999995"/>
    <n v="0"/>
    <n v="0"/>
    <n v="0"/>
    <n v="0"/>
    <n v="0"/>
    <m/>
    <m/>
    <m/>
    <n v="1000000"/>
    <n v="146814.19999999995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1"/>
    <x v="1"/>
    <x v="39"/>
    <x v="39"/>
    <n v="0"/>
    <s v="SIN DESCRIPCIÓN PARA DESTINOS 00"/>
    <n v="145000"/>
    <n v="145000"/>
    <n v="0"/>
    <n v="0"/>
    <n v="0"/>
    <n v="0"/>
    <n v="0"/>
    <n v="145000"/>
    <n v="0"/>
    <n v="0"/>
    <n v="0"/>
    <n v="0"/>
    <n v="0"/>
    <m/>
    <m/>
    <m/>
    <n v="145000"/>
    <n v="145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103"/>
    <x v="103"/>
    <n v="0"/>
    <s v="SIN DESCRIPCIÓN PARA DESTINOS 00"/>
    <n v="140000"/>
    <n v="140000"/>
    <n v="0"/>
    <n v="0"/>
    <n v="0"/>
    <n v="0"/>
    <n v="0"/>
    <n v="140000"/>
    <n v="0"/>
    <n v="0"/>
    <n v="0"/>
    <n v="0"/>
    <n v="0"/>
    <m/>
    <m/>
    <m/>
    <n v="140000"/>
    <n v="140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04"/>
    <x v="104"/>
    <n v="0"/>
    <s v="SIN DESCRIPCIÓN PARA DESTINOS 00"/>
    <n v="350000"/>
    <n v="100000"/>
    <n v="211654.72"/>
    <n v="211654.72"/>
    <n v="211654.72"/>
    <n v="111266.19"/>
    <n v="111266.19"/>
    <n v="138345.28"/>
    <n v="0"/>
    <n v="250000"/>
    <n v="0"/>
    <n v="0"/>
    <n v="250000"/>
    <m/>
    <m/>
    <m/>
    <n v="350000"/>
    <n v="138345.28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1"/>
    <x v="1"/>
    <x v="105"/>
    <x v="105"/>
    <n v="0"/>
    <s v="SIN DESCRIPCIÓN PARA DESTINOS 00"/>
    <n v="1200000"/>
    <n v="1200000"/>
    <n v="1068596.6399999999"/>
    <n v="1068596.6399999999"/>
    <n v="1068596.6399999999"/>
    <n v="0"/>
    <n v="0"/>
    <n v="131403.3600000001"/>
    <n v="0"/>
    <n v="0"/>
    <n v="0"/>
    <n v="0"/>
    <n v="0"/>
    <m/>
    <m/>
    <m/>
    <n v="1200000"/>
    <n v="131403.3600000001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8"/>
    <x v="52"/>
    <s v="020_25"/>
    <s v="DIRECCIÓN DE RASTROS MUNICIPALES"/>
    <x v="1"/>
    <x v="1"/>
    <x v="1"/>
    <x v="1"/>
    <n v="0"/>
    <s v="SIN DESCRIPCIÓN PARA DESTINOS 00"/>
    <n v="400000"/>
    <n v="400000"/>
    <n v="271022.40000000002"/>
    <n v="0"/>
    <n v="0"/>
    <n v="0"/>
    <n v="0"/>
    <n v="128977.59999999998"/>
    <n v="0"/>
    <n v="0"/>
    <n v="0"/>
    <n v="0"/>
    <n v="0"/>
    <m/>
    <m/>
    <m/>
    <n v="400000"/>
    <n v="128977.59999999998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1"/>
    <x v="1"/>
    <x v="30"/>
    <x v="30"/>
    <n v="0"/>
    <s v="SIN DESCRIPCIÓN PARA DESTINOS 00"/>
    <n v="2385500"/>
    <n v="2000000"/>
    <n v="2262480"/>
    <n v="2262480"/>
    <n v="1998000"/>
    <n v="1998000"/>
    <n v="1998000"/>
    <n v="123020"/>
    <n v="0"/>
    <n v="385500"/>
    <n v="0"/>
    <n v="0"/>
    <n v="385500"/>
    <m/>
    <m/>
    <m/>
    <n v="2385500"/>
    <n v="123020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2"/>
    <x v="53"/>
    <s v="015_25"/>
    <s v="DIRECCIÓN DE PROTECCIÓN CIVIL Y BOMBEROS"/>
    <x v="5"/>
    <x v="5"/>
    <x v="61"/>
    <x v="61"/>
    <n v="0"/>
    <s v="SIN DESCRIPCIÓN PARA DESTINOS 00"/>
    <n v="2500000"/>
    <n v="2500000"/>
    <n v="2377139.2799999998"/>
    <n v="235926.6"/>
    <n v="0"/>
    <n v="0"/>
    <n v="0"/>
    <n v="122860.7200000002"/>
    <n v="0"/>
    <n v="0"/>
    <n v="0"/>
    <n v="0"/>
    <n v="0"/>
    <m/>
    <m/>
    <m/>
    <n v="2500000"/>
    <n v="122860.7200000002"/>
  </r>
  <r>
    <s v="1.1-00-25"/>
    <x v="1"/>
    <s v="No"/>
    <x v="1"/>
    <n v="1"/>
    <x v="0"/>
    <n v="1.3"/>
    <x v="0"/>
    <s v="1.3.4"/>
    <x v="0"/>
    <s v="E"/>
    <s v="Actividades del sector público, que realiza en for"/>
    <s v="09_25"/>
    <x v="2"/>
    <n v="2"/>
    <x v="2"/>
    <n v="28"/>
    <x v="52"/>
    <s v="020_25"/>
    <s v="DIRECCIÓN DE RASTROS MUNICIPALES"/>
    <x v="3"/>
    <x v="3"/>
    <x v="106"/>
    <x v="106"/>
    <n v="0"/>
    <s v="SIN DESCRIPCIÓN PARA DESTINOS 00"/>
    <n v="200000"/>
    <n v="200000"/>
    <n v="81965.600000000006"/>
    <n v="81965.600000000006"/>
    <n v="0"/>
    <n v="0"/>
    <n v="0"/>
    <n v="118034.4"/>
    <n v="0"/>
    <n v="0"/>
    <n v="0"/>
    <n v="0"/>
    <n v="0"/>
    <m/>
    <m/>
    <m/>
    <n v="200000"/>
    <n v="118034.4"/>
  </r>
  <r>
    <s v="1.1-00-25"/>
    <x v="1"/>
    <s v="No"/>
    <x v="1"/>
    <n v="3"/>
    <x v="2"/>
    <n v="3.8"/>
    <x v="5"/>
    <s v="3.8.4"/>
    <x v="6"/>
    <s v="E"/>
    <s v="Actividades del sector público, que realiza en for"/>
    <s v="14_25"/>
    <x v="6"/>
    <n v="5"/>
    <x v="0"/>
    <n v="56"/>
    <x v="12"/>
    <s v="039_25"/>
    <s v="DESPACHO DE LA COORDINACIÓN GENERAL DE I"/>
    <x v="3"/>
    <x v="3"/>
    <x v="107"/>
    <x v="107"/>
    <n v="0"/>
    <s v="SIN DESCRIPCIÓN PARA DESTINOS 00"/>
    <n v="112250.88"/>
    <n v="112250.88"/>
    <n v="0"/>
    <n v="0"/>
    <n v="0"/>
    <n v="0"/>
    <n v="0"/>
    <n v="112250.88"/>
    <n v="0"/>
    <n v="0"/>
    <n v="0"/>
    <n v="0"/>
    <n v="0"/>
    <m/>
    <m/>
    <m/>
    <n v="112250.88"/>
    <n v="112250.88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8"/>
    <x v="47"/>
    <s v="013_25"/>
    <s v="COMISARIA DE LA POLICIA PREVENTIVA MUNIC"/>
    <x v="1"/>
    <x v="1"/>
    <x v="88"/>
    <x v="88"/>
    <n v="9"/>
    <s v="FORMATOS IPH"/>
    <n v="108460"/>
    <n v="600000"/>
    <n v="0"/>
    <n v="0"/>
    <n v="0"/>
    <n v="0"/>
    <n v="0"/>
    <n v="108460"/>
    <n v="0"/>
    <n v="0"/>
    <n v="0"/>
    <n v="491540"/>
    <n v="-491540"/>
    <m/>
    <m/>
    <m/>
    <n v="108460"/>
    <n v="108460"/>
  </r>
  <r>
    <s v="1.1-00-25"/>
    <x v="1"/>
    <s v="No"/>
    <x v="0"/>
    <n v="2"/>
    <x v="1"/>
    <n v="2.2000000000000002"/>
    <x v="1"/>
    <s v="2.2.4"/>
    <x v="4"/>
    <s v="E"/>
    <s v="Actividades del sector público, que realiza en for"/>
    <s v="09_25"/>
    <x v="2"/>
    <n v="2"/>
    <x v="2"/>
    <n v="26"/>
    <x v="10"/>
    <s v="018_25"/>
    <s v="DIRECCIÓN DE ALUMBRADO PÚBLICO"/>
    <x v="5"/>
    <x v="5"/>
    <x v="74"/>
    <x v="74"/>
    <n v="45"/>
    <s v="RENOVACIÓN DE LUMINARIAS LED"/>
    <n v="251000000"/>
    <n v="250000000"/>
    <n v="250893546.40000001"/>
    <n v="250893546.40000001"/>
    <n v="221313743.59999999"/>
    <n v="221313743.59999999"/>
    <n v="221313743.59999999"/>
    <n v="106453.59999999404"/>
    <n v="0"/>
    <n v="1000000"/>
    <n v="0"/>
    <n v="0"/>
    <n v="1000000"/>
    <m/>
    <m/>
    <m/>
    <n v="251000000"/>
    <n v="106453.59999999404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8"/>
    <x v="52"/>
    <s v="020_25"/>
    <s v="DIRECCIÓN DE RASTROS MUNICIPALES"/>
    <x v="5"/>
    <x v="5"/>
    <x v="61"/>
    <x v="61"/>
    <n v="0"/>
    <s v="SIN DESCRIPCIÓN PARA DESTINOS 00"/>
    <n v="100000"/>
    <n v="100000"/>
    <n v="0"/>
    <n v="0"/>
    <n v="0"/>
    <n v="0"/>
    <n v="0"/>
    <n v="100000"/>
    <n v="0"/>
    <n v="0"/>
    <n v="0"/>
    <n v="0"/>
    <n v="0"/>
    <m/>
    <m/>
    <m/>
    <n v="100000"/>
    <n v="100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31"/>
    <s v="CIERRE ANUAL DE LA ESCUELA DE CHARRERIA"/>
    <n v="100000"/>
    <n v="100009.68"/>
    <n v="0"/>
    <n v="0"/>
    <n v="0"/>
    <n v="0"/>
    <n v="0"/>
    <n v="100000"/>
    <n v="0"/>
    <n v="0"/>
    <n v="0"/>
    <n v="9.68"/>
    <n v="-9.68"/>
    <m/>
    <m/>
    <m/>
    <n v="100000"/>
    <n v="100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4"/>
    <x v="4"/>
    <x v="24"/>
    <x v="24"/>
    <n v="36"/>
    <s v="APOYO A LAS TRADICIONES"/>
    <n v="100000"/>
    <n v="100000"/>
    <n v="0"/>
    <n v="0"/>
    <n v="0"/>
    <n v="0"/>
    <n v="0"/>
    <n v="100000"/>
    <n v="0"/>
    <n v="0"/>
    <n v="0"/>
    <n v="0"/>
    <n v="0"/>
    <m/>
    <m/>
    <m/>
    <n v="100000"/>
    <n v="100000"/>
  </r>
  <r>
    <s v="1.1-00-25"/>
    <x v="1"/>
    <s v="No"/>
    <x v="1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3"/>
    <x v="3"/>
    <x v="73"/>
    <x v="73"/>
    <n v="0"/>
    <s v="SIN DESCRIPCIÓN PARA DESTINOS 00"/>
    <n v="100000"/>
    <n v="100000"/>
    <n v="0"/>
    <n v="0"/>
    <n v="0"/>
    <n v="0"/>
    <n v="0"/>
    <n v="100000"/>
    <n v="0"/>
    <n v="0"/>
    <n v="0"/>
    <n v="0"/>
    <n v="0"/>
    <m/>
    <m/>
    <m/>
    <n v="100000"/>
    <n v="100000"/>
  </r>
  <r>
    <s v="1.1-00-25"/>
    <x v="1"/>
    <s v="No"/>
    <x v="0"/>
    <n v="2"/>
    <x v="1"/>
    <n v="2.7"/>
    <x v="6"/>
    <s v="2.7.1"/>
    <x v="7"/>
    <s v="E"/>
    <s v="Actividades del sector público, que realiza en for"/>
    <s v="11_25"/>
    <x v="1"/>
    <n v="3"/>
    <x v="7"/>
    <n v="64"/>
    <x v="54"/>
    <s v="047_25"/>
    <s v="DESPACHO DE LA COORDINACIÓN GENERAL DE T"/>
    <x v="1"/>
    <x v="1"/>
    <x v="30"/>
    <x v="30"/>
    <n v="0"/>
    <s v="SIN DESCRIPCIÓN PARA DESTINOS 00"/>
    <n v="5200000"/>
    <n v="0"/>
    <n v="5100468.96"/>
    <n v="5100468.96"/>
    <n v="0"/>
    <n v="0"/>
    <n v="0"/>
    <n v="99531.040000000037"/>
    <n v="0"/>
    <n v="5200000"/>
    <n v="0"/>
    <n v="0"/>
    <n v="5200000"/>
    <m/>
    <m/>
    <m/>
    <n v="5200000"/>
    <n v="99531.040000000037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68"/>
    <x v="68"/>
    <n v="0"/>
    <s v="SIN DESCRIPCIÓN PARA DESTINOS 00"/>
    <n v="100000"/>
    <n v="100000"/>
    <n v="2204"/>
    <n v="2204"/>
    <n v="2204"/>
    <n v="2204"/>
    <n v="2204"/>
    <n v="97796"/>
    <n v="0"/>
    <n v="0"/>
    <n v="0"/>
    <n v="0"/>
    <n v="0"/>
    <m/>
    <m/>
    <m/>
    <n v="100000"/>
    <n v="97796"/>
  </r>
  <r>
    <s v="1.1-00-25"/>
    <x v="1"/>
    <s v="No"/>
    <x v="1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3"/>
    <x v="3"/>
    <x v="67"/>
    <x v="67"/>
    <n v="0"/>
    <s v="SIN DESCRIPCIÓN PARA DESTINOS 00"/>
    <n v="93000"/>
    <n v="100000"/>
    <n v="0"/>
    <n v="0"/>
    <n v="0"/>
    <n v="0"/>
    <n v="0"/>
    <n v="93000"/>
    <n v="0"/>
    <n v="0"/>
    <n v="0"/>
    <n v="7000"/>
    <n v="-7000"/>
    <m/>
    <m/>
    <m/>
    <n v="93000"/>
    <n v="93000"/>
  </r>
  <r>
    <s v="1.1-00-25"/>
    <x v="1"/>
    <s v="No"/>
    <x v="0"/>
    <n v="2"/>
    <x v="1"/>
    <n v="2.7"/>
    <x v="6"/>
    <s v="2.7.1"/>
    <x v="7"/>
    <s v="E"/>
    <s v="Actividades del sector público, que realiza en for"/>
    <s v="11_25"/>
    <x v="1"/>
    <n v="3"/>
    <x v="7"/>
    <n v="46"/>
    <x v="48"/>
    <s v="032_25"/>
    <s v="DIRECCIÓN DE GESTION DEL MEDIO AMBIENTE"/>
    <x v="4"/>
    <x v="4"/>
    <x v="24"/>
    <x v="24"/>
    <n v="28"/>
    <s v="PROGRAMA DE APOYO A LADRILLEROS"/>
    <n v="450000"/>
    <n v="300000"/>
    <n v="357335.68"/>
    <n v="357335.68"/>
    <n v="0"/>
    <n v="0"/>
    <n v="0"/>
    <n v="92664.320000000007"/>
    <n v="0"/>
    <n v="150000"/>
    <n v="0"/>
    <n v="0"/>
    <n v="150000"/>
    <m/>
    <m/>
    <m/>
    <n v="450000"/>
    <n v="92664.320000000007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37"/>
    <x v="37"/>
    <n v="0"/>
    <s v="SIN DESCRIPCIÓN PARA DESTINOS 00"/>
    <n v="100000"/>
    <n v="100000"/>
    <n v="7818.03"/>
    <n v="7818.03"/>
    <n v="7818.03"/>
    <n v="4692.0200000000004"/>
    <n v="4692.0200000000004"/>
    <n v="92181.97"/>
    <n v="0"/>
    <n v="0"/>
    <n v="0"/>
    <n v="0"/>
    <n v="0"/>
    <m/>
    <m/>
    <m/>
    <n v="100000"/>
    <n v="92181.97"/>
  </r>
  <r>
    <s v="2.6-01-25"/>
    <x v="6"/>
    <s v="Si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100000"/>
    <n v="0"/>
    <n v="12306.74"/>
    <n v="12306.74"/>
    <n v="12306.74"/>
    <n v="12306.74"/>
    <n v="12306.74"/>
    <n v="87693.26"/>
    <n v="100000"/>
    <n v="0"/>
    <n v="0"/>
    <n v="0"/>
    <n v="100000"/>
    <m/>
    <m/>
    <m/>
    <n v="100000"/>
    <n v="87693.26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6"/>
    <x v="6"/>
    <n v="0"/>
    <s v="SIN DESCRIPCIÓN PARA DESTINOS 00"/>
    <n v="6500000"/>
    <n v="6500000"/>
    <n v="6416243.7599999998"/>
    <n v="6416243.7599999998"/>
    <n v="5865769.7300000004"/>
    <n v="5865769.7300000004"/>
    <n v="5865769.7300000004"/>
    <n v="83756.240000000224"/>
    <n v="0"/>
    <n v="0"/>
    <n v="0"/>
    <n v="0"/>
    <n v="0"/>
    <m/>
    <n v="0"/>
    <m/>
    <n v="6500000"/>
    <n v="83756.240000000224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5"/>
    <x v="5"/>
    <x v="108"/>
    <x v="108"/>
    <n v="0"/>
    <s v="SIN DESCRIPCIÓN PARA DESTINOS 00"/>
    <n v="600000"/>
    <n v="0"/>
    <n v="519053.6"/>
    <n v="0"/>
    <n v="0"/>
    <n v="0"/>
    <n v="0"/>
    <n v="80946.400000000023"/>
    <n v="0"/>
    <n v="600000"/>
    <n v="0"/>
    <n v="0"/>
    <n v="600000"/>
    <m/>
    <m/>
    <m/>
    <n v="600000"/>
    <n v="80946.400000000023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109"/>
    <x v="109"/>
    <n v="0"/>
    <s v="SIN DESCRIPCIÓN PARA DESTINOS 00"/>
    <n v="80000"/>
    <n v="80000"/>
    <n v="0"/>
    <n v="0"/>
    <n v="0"/>
    <n v="0"/>
    <n v="0"/>
    <n v="80000"/>
    <n v="0"/>
    <n v="0"/>
    <n v="0"/>
    <n v="0"/>
    <n v="0"/>
    <m/>
    <m/>
    <m/>
    <n v="80000"/>
    <n v="80000"/>
  </r>
  <r>
    <s v="1.1-00-25"/>
    <x v="1"/>
    <s v="No"/>
    <x v="0"/>
    <n v="2"/>
    <x v="1"/>
    <n v="2.7"/>
    <x v="6"/>
    <s v="2.7.1"/>
    <x v="7"/>
    <s v="E"/>
    <s v="Actividades del sector público, que realiza en for"/>
    <s v="01_25"/>
    <x v="13"/>
    <n v="4"/>
    <x v="6"/>
    <n v="1"/>
    <x v="25"/>
    <s v="001_25"/>
    <s v="SECRETARÍA PARTICULAR"/>
    <x v="4"/>
    <x v="4"/>
    <x v="64"/>
    <x v="64"/>
    <n v="38"/>
    <s v="ALDEA PASITOS"/>
    <n v="240000"/>
    <n v="179977.60000000001"/>
    <n v="160000"/>
    <n v="160000"/>
    <n v="160000"/>
    <n v="160000"/>
    <n v="160000"/>
    <n v="80000"/>
    <n v="0"/>
    <n v="60022.400000000001"/>
    <n v="0"/>
    <n v="0"/>
    <n v="60022.400000000001"/>
    <m/>
    <m/>
    <m/>
    <n v="240000"/>
    <n v="80000"/>
  </r>
  <r>
    <s v="1.1-00-25"/>
    <x v="1"/>
    <s v="No"/>
    <x v="0"/>
    <n v="1"/>
    <x v="0"/>
    <n v="1.3"/>
    <x v="0"/>
    <s v="1.3.5"/>
    <x v="18"/>
    <s v="E"/>
    <s v="Actividades del sector público, que realiza en for"/>
    <s v="03_25"/>
    <x v="18"/>
    <n v="5"/>
    <x v="0"/>
    <n v="4"/>
    <x v="55"/>
    <s v="003_25"/>
    <s v="DESPACHO DE LA SINDICATURA"/>
    <x v="1"/>
    <x v="1"/>
    <x v="53"/>
    <x v="53"/>
    <n v="0"/>
    <s v="SIN DESCRIPCIÓN PARA DESTINOS 00"/>
    <n v="2380000"/>
    <n v="2000000"/>
    <n v="2304600"/>
    <n v="1927600"/>
    <n v="1387600"/>
    <n v="847600"/>
    <n v="847600"/>
    <n v="75400"/>
    <n v="0"/>
    <n v="380000"/>
    <n v="0"/>
    <n v="0"/>
    <n v="380000"/>
    <m/>
    <m/>
    <m/>
    <n v="2380000"/>
    <n v="75400"/>
  </r>
  <r>
    <s v="1.1-00-25"/>
    <x v="1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5"/>
    <x v="5"/>
    <x v="19"/>
    <x v="19"/>
    <n v="0"/>
    <s v="SIN DESCRIPCIÓN PARA DESTINOS 00"/>
    <n v="7091558.6600000001"/>
    <n v="0"/>
    <n v="7018370.7199999997"/>
    <n v="7018370.7199999997"/>
    <n v="7018370.7199999997"/>
    <n v="3126812.06"/>
    <n v="3126812.06"/>
    <n v="73187.94000000041"/>
    <n v="3891558.66"/>
    <n v="3200000"/>
    <n v="0"/>
    <n v="0"/>
    <n v="7091558.6600000001"/>
    <m/>
    <m/>
    <m/>
    <n v="7091558.6600000001"/>
    <n v="73187.9400000004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10"/>
    <x v="110"/>
    <n v="0"/>
    <s v="SIN DESCRIPCIÓN PARA DESTINOS 00"/>
    <n v="100000"/>
    <n v="100000"/>
    <n v="31685.34"/>
    <n v="31685.34"/>
    <n v="15842.67"/>
    <n v="15842.67"/>
    <n v="15842.67"/>
    <n v="68314.66"/>
    <n v="0"/>
    <n v="0"/>
    <n v="0"/>
    <n v="0"/>
    <n v="0"/>
    <m/>
    <m/>
    <m/>
    <n v="100000"/>
    <n v="68314.66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84"/>
    <x v="84"/>
    <n v="0"/>
    <s v="SIN DESCRIPCIÓN PARA DESTINOS 00"/>
    <n v="400000"/>
    <n v="0"/>
    <n v="331806.40000000002"/>
    <n v="0"/>
    <n v="0"/>
    <n v="0"/>
    <n v="0"/>
    <n v="68193.599999999977"/>
    <n v="0"/>
    <n v="400000"/>
    <n v="0"/>
    <n v="0"/>
    <n v="400000"/>
    <m/>
    <m/>
    <m/>
    <n v="400000"/>
    <n v="68193.599999999977"/>
  </r>
  <r>
    <s v="2.6-05-25"/>
    <x v="9"/>
    <s v="Si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5"/>
    <x v="5"/>
    <x v="69"/>
    <x v="69"/>
    <n v="59"/>
    <s v="ESTRATEGIA ALE 2025"/>
    <n v="0"/>
    <n v="0"/>
    <n v="0"/>
    <n v="0"/>
    <n v="0"/>
    <n v="0"/>
    <n v="0"/>
    <n v="0"/>
    <n v="0"/>
    <n v="0"/>
    <n v="0"/>
    <n v="0"/>
    <n v="0"/>
    <m/>
    <n v="67421.100000000006"/>
    <m/>
    <n v="67421.100000000006"/>
    <n v="67421.100000000006"/>
  </r>
  <r>
    <s v="2.5-02-25"/>
    <x v="2"/>
    <s v="Si"/>
    <x v="0"/>
    <n v="1"/>
    <x v="0"/>
    <n v="1.7"/>
    <x v="3"/>
    <s v="1.7.2"/>
    <x v="14"/>
    <s v="E"/>
    <s v="Actividades del sector público, que realiza en for"/>
    <s v="08_25"/>
    <x v="10"/>
    <n v="6"/>
    <x v="3"/>
    <n v="23"/>
    <x v="56"/>
    <s v="015_25"/>
    <s v="DIRECCIÓN DE PROTECCIÓN CIVIL Y BOMBEROS"/>
    <x v="1"/>
    <x v="1"/>
    <x v="17"/>
    <x v="17"/>
    <n v="0"/>
    <s v="SIN DESCRIPCIÓN PARA DESTINOS 00"/>
    <n v="7000000"/>
    <n v="7000000"/>
    <n v="6934480"/>
    <n v="6934480"/>
    <n v="6183244.6399999997"/>
    <n v="5723304.6399999997"/>
    <n v="5723304.6399999997"/>
    <n v="65520"/>
    <n v="0"/>
    <n v="0"/>
    <n v="0"/>
    <n v="0"/>
    <n v="0"/>
    <m/>
    <m/>
    <m/>
    <n v="7000000"/>
    <n v="65520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4"/>
    <x v="4"/>
    <x v="44"/>
    <x v="44"/>
    <n v="25"/>
    <s v="PESCADORES"/>
    <n v="200000"/>
    <n v="199989.56"/>
    <n v="85000"/>
    <n v="85000"/>
    <n v="85000"/>
    <n v="85000"/>
    <n v="85000"/>
    <n v="115000"/>
    <n v="0"/>
    <n v="10.44"/>
    <n v="0"/>
    <n v="0"/>
    <n v="10.44"/>
    <n v="-50000"/>
    <m/>
    <m/>
    <n v="150000"/>
    <n v="65000"/>
  </r>
  <r>
    <s v="1.1-00-25"/>
    <x v="1"/>
    <s v="No"/>
    <x v="0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5"/>
    <x v="5"/>
    <x v="61"/>
    <x v="61"/>
    <n v="0"/>
    <s v="SIN DESCRIPCIÓN PARA DESTINOS 00"/>
    <n v="100000"/>
    <n v="100000"/>
    <n v="39779.81"/>
    <n v="0"/>
    <n v="0"/>
    <n v="0"/>
    <n v="0"/>
    <n v="60220.19"/>
    <n v="0"/>
    <n v="0"/>
    <n v="0"/>
    <n v="0"/>
    <n v="0"/>
    <m/>
    <m/>
    <m/>
    <n v="100000"/>
    <n v="60220.19"/>
  </r>
  <r>
    <s v="1.1-00-25"/>
    <x v="1"/>
    <s v="No"/>
    <x v="0"/>
    <n v="2"/>
    <x v="1"/>
    <n v="2.7"/>
    <x v="6"/>
    <s v="2.7.1"/>
    <x v="7"/>
    <s v="E"/>
    <s v="Actividades del sector público, que realiza en for"/>
    <s v="01_25"/>
    <x v="13"/>
    <n v="4"/>
    <x v="6"/>
    <n v="1"/>
    <x v="25"/>
    <s v="001_25"/>
    <s v="SECRETARÍA PARTICULAR"/>
    <x v="4"/>
    <x v="4"/>
    <x v="64"/>
    <x v="64"/>
    <n v="55"/>
    <s v="BIBLIOREFRI"/>
    <n v="60000"/>
    <n v="0"/>
    <n v="0"/>
    <n v="0"/>
    <n v="0"/>
    <n v="0"/>
    <n v="0"/>
    <n v="60000"/>
    <n v="60000"/>
    <n v="0"/>
    <n v="0"/>
    <n v="0"/>
    <n v="60000"/>
    <m/>
    <m/>
    <m/>
    <n v="60000"/>
    <n v="6000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1"/>
    <x v="1"/>
    <x v="30"/>
    <x v="30"/>
    <n v="0"/>
    <s v="SIN DESCRIPCIÓN PARA DESTINOS 00"/>
    <n v="2950000"/>
    <n v="1400000"/>
    <n v="2890908.69"/>
    <n v="0"/>
    <n v="0"/>
    <n v="0"/>
    <n v="0"/>
    <n v="59091.310000000056"/>
    <n v="0"/>
    <n v="1550000"/>
    <n v="0"/>
    <n v="0"/>
    <n v="1550000"/>
    <m/>
    <m/>
    <m/>
    <n v="2950000"/>
    <n v="59091.310000000056"/>
  </r>
  <r>
    <s v="1.1-00-25"/>
    <x v="1"/>
    <s v="No"/>
    <x v="1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48"/>
    <x v="48"/>
    <n v="48"/>
    <s v="SOFTWARE CONTABLE"/>
    <n v="17400000"/>
    <n v="0"/>
    <n v="17342000"/>
    <n v="17342000"/>
    <n v="0"/>
    <n v="0"/>
    <n v="0"/>
    <n v="58000"/>
    <n v="0"/>
    <n v="17400000"/>
    <n v="0"/>
    <n v="0"/>
    <n v="17400000"/>
    <m/>
    <m/>
    <m/>
    <n v="17400000"/>
    <n v="58000"/>
  </r>
  <r>
    <s v="2.6-06-25"/>
    <x v="10"/>
    <s v="Si"/>
    <x v="1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84"/>
    <x v="84"/>
    <n v="60"/>
    <s v="EDUCANDO PARA LA IGUALDAD"/>
    <n v="0"/>
    <n v="0"/>
    <n v="0"/>
    <n v="0"/>
    <n v="0"/>
    <n v="0"/>
    <n v="0"/>
    <n v="0"/>
    <n v="0"/>
    <n v="0"/>
    <n v="0"/>
    <n v="0"/>
    <n v="0"/>
    <m/>
    <n v="58000"/>
    <m/>
    <n v="58000"/>
    <n v="5800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45"/>
    <x v="45"/>
    <n v="0"/>
    <s v="SIN DESCRIPCIÓN PARA DESTINOS 00"/>
    <n v="53000"/>
    <n v="15000"/>
    <n v="0"/>
    <n v="0"/>
    <n v="0"/>
    <n v="0"/>
    <n v="0"/>
    <n v="53000"/>
    <n v="0"/>
    <n v="38000"/>
    <n v="0"/>
    <n v="0"/>
    <n v="38000"/>
    <m/>
    <m/>
    <m/>
    <n v="53000"/>
    <n v="53000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1"/>
    <x v="1"/>
    <x v="110"/>
    <x v="110"/>
    <n v="0"/>
    <s v="SIN DESCRIPCIÓN PARA DESTINOS 00"/>
    <n v="98680"/>
    <n v="300000"/>
    <n v="46132.14"/>
    <n v="46132.14"/>
    <n v="3417"/>
    <n v="3417"/>
    <n v="3417"/>
    <n v="52547.86"/>
    <n v="0"/>
    <n v="25000"/>
    <n v="0"/>
    <n v="226320"/>
    <n v="-201320"/>
    <m/>
    <m/>
    <m/>
    <n v="98680"/>
    <n v="52547.86"/>
  </r>
  <r>
    <s v="1.1-00-25"/>
    <x v="1"/>
    <s v="No"/>
    <x v="0"/>
    <n v="2"/>
    <x v="1"/>
    <n v="2.4"/>
    <x v="9"/>
    <s v="2.4.2"/>
    <x v="17"/>
    <s v="F"/>
    <s v="Actividades destinadas a la promoción y fomento de"/>
    <s v="10_25"/>
    <x v="7"/>
    <n v="0"/>
    <x v="4"/>
    <n v="37"/>
    <x v="46"/>
    <s v="029_25"/>
    <s v="DIRECCIÓN DE CULTURA"/>
    <x v="1"/>
    <x v="1"/>
    <x v="39"/>
    <x v="39"/>
    <n v="0"/>
    <s v="SIN DESCRIPCIÓN PARA DESTINOS 00"/>
    <n v="186983.32"/>
    <n v="332000"/>
    <n v="135024"/>
    <n v="135024"/>
    <n v="18560"/>
    <n v="18560"/>
    <n v="18560"/>
    <n v="51959.320000000007"/>
    <n v="0"/>
    <n v="50000"/>
    <n v="0"/>
    <n v="195016.68"/>
    <n v="-145016.68"/>
    <m/>
    <m/>
    <m/>
    <n v="186983.32"/>
    <n v="51959.320000000007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5"/>
    <x v="5"/>
    <x v="101"/>
    <x v="101"/>
    <n v="0"/>
    <s v="SIN DESCRIPCIÓN PARA DESTINOS 00"/>
    <n v="150000"/>
    <n v="180000"/>
    <n v="98130.82"/>
    <n v="98130.82"/>
    <n v="98130.82"/>
    <n v="87269.27"/>
    <n v="87269.27"/>
    <n v="51869.179999999993"/>
    <n v="0"/>
    <n v="0"/>
    <n v="0"/>
    <n v="30000"/>
    <n v="-30000"/>
    <m/>
    <m/>
    <m/>
    <n v="150000"/>
    <n v="51869.179999999993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111"/>
    <x v="111"/>
    <n v="0"/>
    <s v="SIN DESCRIPCIÓN PARA DESTINOS 00"/>
    <n v="160000"/>
    <n v="50000"/>
    <n v="108814.73"/>
    <n v="0"/>
    <n v="0"/>
    <n v="0"/>
    <n v="0"/>
    <n v="51185.270000000004"/>
    <n v="0"/>
    <n v="140000"/>
    <n v="0"/>
    <n v="30000"/>
    <n v="110000"/>
    <m/>
    <m/>
    <m/>
    <n v="160000"/>
    <n v="51185.270000000004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76"/>
    <x v="76"/>
    <n v="0"/>
    <s v="SIN DESCRIPCIÓN PARA DESTINOS 00"/>
    <n v="185289"/>
    <n v="150000"/>
    <n v="134839.66"/>
    <n v="0"/>
    <n v="0"/>
    <n v="0"/>
    <n v="0"/>
    <n v="50449.34"/>
    <n v="0"/>
    <n v="35289"/>
    <n v="0"/>
    <n v="0"/>
    <n v="35289"/>
    <m/>
    <m/>
    <m/>
    <n v="185289"/>
    <n v="50449.34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66"/>
    <x v="66"/>
    <n v="0"/>
    <s v="SIN DESCRIPCIÓN PARA DESTINOS 00"/>
    <n v="87022"/>
    <n v="1200000"/>
    <n v="36656"/>
    <n v="36656"/>
    <n v="36656"/>
    <n v="36656"/>
    <n v="36656"/>
    <n v="50366"/>
    <n v="0"/>
    <n v="0"/>
    <n v="0"/>
    <n v="1112978"/>
    <n v="-1112978"/>
    <m/>
    <m/>
    <m/>
    <n v="87022"/>
    <n v="50366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8"/>
    <x v="52"/>
    <s v="020_25"/>
    <s v="DIRECCIÓN DE RASTROS MUNICIPALES"/>
    <x v="5"/>
    <x v="5"/>
    <x v="93"/>
    <x v="93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</r>
  <r>
    <s v="1.1-00-25"/>
    <x v="1"/>
    <s v="No"/>
    <x v="0"/>
    <n v="2"/>
    <x v="1"/>
    <n v="2.5"/>
    <x v="10"/>
    <s v="2.5.1"/>
    <x v="12"/>
    <s v="S"/>
    <s v="Definidos en el Presupuesto de Egresos y los que s"/>
    <s v="10_25"/>
    <x v="7"/>
    <n v="0"/>
    <x v="4"/>
    <n v="40"/>
    <x v="28"/>
    <s v="031_25"/>
    <s v="DIRECCIÓN DE POLÍTICA SOCIAL"/>
    <x v="5"/>
    <x v="5"/>
    <x v="93"/>
    <x v="93"/>
    <n v="0"/>
    <s v="SIN DESCRIPCIÓN PARA DESTINOS 00"/>
    <n v="50000"/>
    <n v="0"/>
    <n v="0"/>
    <n v="0"/>
    <n v="0"/>
    <n v="0"/>
    <n v="0"/>
    <n v="50000"/>
    <n v="0"/>
    <n v="50000"/>
    <n v="0"/>
    <n v="0"/>
    <n v="50000"/>
    <m/>
    <m/>
    <m/>
    <n v="50000"/>
    <n v="5000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5"/>
    <x v="5"/>
    <x v="61"/>
    <x v="61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1"/>
    <x v="1"/>
    <x v="112"/>
    <x v="112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</r>
  <r>
    <s v="1.1-00-25"/>
    <x v="1"/>
    <s v="No"/>
    <x v="0"/>
    <n v="1"/>
    <x v="0"/>
    <n v="1.3"/>
    <x v="0"/>
    <s v="1.3.5"/>
    <x v="18"/>
    <s v="E"/>
    <s v="Actividades del sector público, que realiza en for"/>
    <s v="03_25"/>
    <x v="18"/>
    <n v="5"/>
    <x v="0"/>
    <n v="4"/>
    <x v="55"/>
    <s v="003_25"/>
    <s v="DESPACHO DE LA SINDICATURA"/>
    <x v="1"/>
    <x v="1"/>
    <x v="113"/>
    <x v="113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</r>
  <r>
    <s v="1.1-00-25"/>
    <x v="1"/>
    <s v="No"/>
    <x v="1"/>
    <n v="3"/>
    <x v="2"/>
    <n v="3.1"/>
    <x v="7"/>
    <s v="3.1.1"/>
    <x v="8"/>
    <s v="E"/>
    <s v="Actividades del sector público, que realiza en for"/>
    <s v="12_25"/>
    <x v="8"/>
    <n v="7"/>
    <x v="5"/>
    <n v="50"/>
    <x v="51"/>
    <s v="034_25"/>
    <s v="DESPACHO DE LA COORDINACIÓN GENERAL DE P"/>
    <x v="3"/>
    <x v="3"/>
    <x v="55"/>
    <x v="55"/>
    <n v="0"/>
    <s v="SIN DESCRIPCIÓN PARA DESTINOS 00"/>
    <n v="170000"/>
    <n v="170000"/>
    <n v="0"/>
    <n v="0"/>
    <n v="0"/>
    <n v="0"/>
    <n v="0"/>
    <n v="170000"/>
    <n v="0"/>
    <n v="0"/>
    <n v="0"/>
    <n v="0"/>
    <n v="0"/>
    <n v="-120000"/>
    <m/>
    <m/>
    <n v="50000"/>
    <n v="50000"/>
  </r>
  <r>
    <s v="1.1-00-25"/>
    <x v="1"/>
    <s v="No"/>
    <x v="1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3"/>
    <x v="3"/>
    <x v="14"/>
    <x v="14"/>
    <n v="0"/>
    <s v="SIN DESCRIPCIÓN PARA DESTINOS 00"/>
    <n v="50000"/>
    <n v="50000"/>
    <n v="0"/>
    <n v="0"/>
    <n v="0"/>
    <n v="0"/>
    <n v="0"/>
    <n v="50000"/>
    <n v="0"/>
    <n v="0"/>
    <n v="0"/>
    <n v="0"/>
    <n v="0"/>
    <m/>
    <m/>
    <m/>
    <n v="50000"/>
    <n v="50000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1"/>
    <x v="1"/>
    <x v="114"/>
    <x v="114"/>
    <n v="0"/>
    <s v="SIN DESCRIPCIÓN PARA DESTINOS 00"/>
    <n v="50000"/>
    <n v="50000"/>
    <n v="1624"/>
    <n v="1624"/>
    <n v="1624"/>
    <n v="1624"/>
    <n v="1624"/>
    <n v="48376"/>
    <n v="0"/>
    <n v="0"/>
    <n v="0"/>
    <n v="0"/>
    <n v="0"/>
    <m/>
    <m/>
    <m/>
    <n v="50000"/>
    <n v="48376"/>
  </r>
  <r>
    <s v="1.1-00-25"/>
    <x v="1"/>
    <s v="No"/>
    <x v="1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3"/>
    <x v="3"/>
    <x v="115"/>
    <x v="115"/>
    <n v="0"/>
    <s v="SIN DESCRIPCIÓN PARA DESTINOS 00"/>
    <n v="500000"/>
    <n v="500000"/>
    <n v="452748"/>
    <n v="452748"/>
    <n v="452748"/>
    <n v="452748"/>
    <n v="452748"/>
    <n v="47252"/>
    <n v="0"/>
    <n v="0"/>
    <n v="0"/>
    <n v="0"/>
    <n v="0"/>
    <m/>
    <m/>
    <m/>
    <n v="500000"/>
    <n v="47252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74"/>
    <x v="74"/>
    <n v="0"/>
    <s v="SIN DESCRIPCIÓN PARA DESTINOS 00"/>
    <n v="50000"/>
    <n v="50000"/>
    <n v="5296.08"/>
    <n v="5296.08"/>
    <n v="5296.08"/>
    <n v="5296.08"/>
    <n v="5296.08"/>
    <n v="44703.92"/>
    <n v="0"/>
    <n v="0"/>
    <n v="0"/>
    <n v="0"/>
    <n v="0"/>
    <m/>
    <m/>
    <m/>
    <n v="50000"/>
    <n v="44703.92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16"/>
    <x v="16"/>
    <n v="8"/>
    <s v="LIMPIEZA DE MINAS DE BASALTO"/>
    <n v="600000"/>
    <n v="600000"/>
    <n v="556568"/>
    <n v="556568"/>
    <n v="556568"/>
    <n v="556568"/>
    <n v="556568"/>
    <n v="43432"/>
    <n v="0"/>
    <n v="0"/>
    <n v="0"/>
    <n v="0"/>
    <n v="0"/>
    <m/>
    <m/>
    <m/>
    <n v="600000"/>
    <n v="43432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1"/>
    <x v="1"/>
    <x v="39"/>
    <x v="39"/>
    <n v="0"/>
    <s v="SIN DESCRIPCIÓN PARA DESTINOS 00"/>
    <n v="2800000"/>
    <n v="2800000"/>
    <n v="2759253.03"/>
    <n v="0"/>
    <n v="0"/>
    <n v="0"/>
    <n v="0"/>
    <n v="40746.970000000205"/>
    <n v="0"/>
    <n v="0"/>
    <n v="0"/>
    <n v="0"/>
    <n v="0"/>
    <m/>
    <m/>
    <m/>
    <n v="2800000"/>
    <n v="40746.970000000205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39"/>
    <x v="39"/>
    <n v="0"/>
    <s v="SIN DESCRIPCIÓN PARA DESTINOS 00"/>
    <n v="460000"/>
    <n v="450000"/>
    <n v="420496.97"/>
    <n v="420496.97"/>
    <n v="420496.97"/>
    <n v="420496.97"/>
    <n v="420496.97"/>
    <n v="39503.030000000028"/>
    <n v="0"/>
    <n v="10000"/>
    <n v="0"/>
    <n v="0"/>
    <n v="10000"/>
    <m/>
    <m/>
    <m/>
    <n v="460000"/>
    <n v="39503.030000000028"/>
  </r>
  <r>
    <s v="1.1-00-25"/>
    <x v="1"/>
    <s v="No"/>
    <x v="0"/>
    <n v="2"/>
    <x v="1"/>
    <n v="2.2000000000000002"/>
    <x v="1"/>
    <s v="2.2.4"/>
    <x v="4"/>
    <s v="E"/>
    <s v="Actividades del sector público, que realiza en for"/>
    <s v="09_25"/>
    <x v="2"/>
    <n v="2"/>
    <x v="2"/>
    <n v="26"/>
    <x v="10"/>
    <s v="018_25"/>
    <s v="DIRECCIÓN DE ALUMBRADO PÚBLICO"/>
    <x v="5"/>
    <x v="5"/>
    <x v="61"/>
    <x v="61"/>
    <n v="0"/>
    <s v="SIN DESCRIPCIÓN PARA DESTINOS 00"/>
    <n v="90000"/>
    <n v="90000"/>
    <n v="51635.3"/>
    <n v="51635.3"/>
    <n v="0"/>
    <n v="0"/>
    <n v="0"/>
    <n v="38364.699999999997"/>
    <n v="0"/>
    <n v="0"/>
    <n v="0"/>
    <n v="0"/>
    <n v="0"/>
    <m/>
    <m/>
    <m/>
    <n v="90000"/>
    <n v="38364.699999999997"/>
  </r>
  <r>
    <s v="1.1-00-25"/>
    <x v="1"/>
    <s v="No"/>
    <x v="1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3"/>
    <x v="3"/>
    <x v="58"/>
    <x v="58"/>
    <n v="0"/>
    <s v="SIN DESCRIPCIÓN PARA DESTINOS 00"/>
    <n v="346000"/>
    <n v="196000"/>
    <n v="308120.38"/>
    <n v="308120.38"/>
    <n v="0"/>
    <n v="0"/>
    <n v="0"/>
    <n v="37879.619999999995"/>
    <n v="0"/>
    <n v="150000"/>
    <n v="0"/>
    <n v="0"/>
    <n v="150000"/>
    <m/>
    <m/>
    <m/>
    <n v="346000"/>
    <n v="37879.619999999995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57"/>
    <x v="57"/>
    <n v="0"/>
    <s v="SIN DESCRIPCIÓN PARA DESTINOS 00"/>
    <n v="231500"/>
    <n v="50000"/>
    <n v="194880"/>
    <n v="194880"/>
    <n v="194880"/>
    <n v="194880"/>
    <n v="194880"/>
    <n v="36620"/>
    <n v="0"/>
    <n v="181500"/>
    <n v="0"/>
    <n v="0"/>
    <n v="181500"/>
    <m/>
    <m/>
    <m/>
    <n v="231500"/>
    <n v="36620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5"/>
    <x v="5"/>
    <x v="69"/>
    <x v="69"/>
    <n v="0"/>
    <s v="SIN DESCRIPCIÓN PARA DESTINOS 00"/>
    <n v="50000"/>
    <n v="50000"/>
    <n v="13474.85"/>
    <n v="13474.85"/>
    <n v="13474.85"/>
    <n v="13474.85"/>
    <n v="13474.85"/>
    <n v="36525.15"/>
    <n v="0"/>
    <n v="0"/>
    <n v="0"/>
    <n v="0"/>
    <n v="0"/>
    <m/>
    <m/>
    <m/>
    <n v="50000"/>
    <n v="36525.15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1"/>
    <x v="1"/>
    <x v="116"/>
    <x v="116"/>
    <n v="0"/>
    <s v="SIN DESCRIPCIÓN PARA DESTINOS 00"/>
    <n v="35000"/>
    <n v="35000"/>
    <n v="0"/>
    <n v="0"/>
    <n v="0"/>
    <n v="0"/>
    <n v="0"/>
    <n v="35000"/>
    <n v="0"/>
    <n v="0"/>
    <n v="0"/>
    <n v="0"/>
    <n v="0"/>
    <m/>
    <m/>
    <m/>
    <n v="35000"/>
    <n v="3500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1"/>
    <x v="1"/>
    <x v="112"/>
    <x v="112"/>
    <n v="0"/>
    <s v="SIN DESCRIPCIÓN PARA DESTINOS 00"/>
    <n v="35000"/>
    <n v="35000"/>
    <n v="0"/>
    <n v="0"/>
    <n v="0"/>
    <n v="0"/>
    <n v="0"/>
    <n v="35000"/>
    <n v="0"/>
    <n v="0"/>
    <n v="0"/>
    <n v="0"/>
    <n v="0"/>
    <m/>
    <m/>
    <m/>
    <n v="35000"/>
    <n v="35000"/>
  </r>
  <r>
    <s v="1.1-00-25"/>
    <x v="1"/>
    <s v="No"/>
    <x v="0"/>
    <n v="2"/>
    <x v="1"/>
    <n v="2.1"/>
    <x v="2"/>
    <s v="2.1.1"/>
    <x v="2"/>
    <s v="E"/>
    <s v="Actividades del sector público, que realiza en for"/>
    <s v="09_25"/>
    <x v="2"/>
    <n v="2"/>
    <x v="2"/>
    <n v="27"/>
    <x v="4"/>
    <s v="019_25"/>
    <s v="DIRECCIÓN DE ASEO PÚBLICO"/>
    <x v="5"/>
    <x v="5"/>
    <x v="61"/>
    <x v="61"/>
    <n v="0"/>
    <s v="SIN DESCRIPCIÓN PARA DESTINOS 00"/>
    <n v="100000"/>
    <n v="100000"/>
    <n v="65595.91"/>
    <n v="0"/>
    <n v="0"/>
    <n v="0"/>
    <n v="0"/>
    <n v="34404.089999999997"/>
    <n v="0"/>
    <n v="0"/>
    <n v="0"/>
    <n v="0"/>
    <n v="0"/>
    <m/>
    <m/>
    <m/>
    <n v="100000"/>
    <n v="34404.089999999997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1"/>
    <x v="1"/>
    <x v="117"/>
    <x v="117"/>
    <n v="0"/>
    <s v="SIN DESCRIPCIÓN PARA DESTINOS 00"/>
    <n v="33879"/>
    <n v="0"/>
    <n v="0"/>
    <n v="0"/>
    <n v="0"/>
    <n v="0"/>
    <n v="0"/>
    <n v="33879"/>
    <n v="0"/>
    <n v="33879"/>
    <n v="0"/>
    <n v="0"/>
    <n v="33879"/>
    <m/>
    <m/>
    <m/>
    <n v="33879"/>
    <n v="33879"/>
  </r>
  <r>
    <s v="2.6-06-25"/>
    <x v="10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19"/>
    <x v="19"/>
    <n v="60"/>
    <s v="EDUCANDO PARA LA IGUALDAD"/>
    <n v="0"/>
    <n v="0"/>
    <n v="0"/>
    <n v="0"/>
    <n v="0"/>
    <n v="0"/>
    <n v="0"/>
    <n v="0"/>
    <n v="0"/>
    <n v="0"/>
    <n v="0"/>
    <n v="0"/>
    <n v="0"/>
    <m/>
    <n v="32400"/>
    <m/>
    <n v="32400"/>
    <n v="32400"/>
  </r>
  <r>
    <s v="2.6-06-25"/>
    <x v="10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19"/>
    <x v="19"/>
    <n v="61"/>
    <s v="CREATHI"/>
    <n v="0"/>
    <n v="0"/>
    <n v="0"/>
    <n v="0"/>
    <n v="0"/>
    <n v="0"/>
    <n v="0"/>
    <n v="0"/>
    <n v="0"/>
    <n v="0"/>
    <n v="0"/>
    <n v="0"/>
    <n v="0"/>
    <m/>
    <n v="32400"/>
    <m/>
    <n v="32400"/>
    <n v="3240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54"/>
    <x v="54"/>
    <n v="0"/>
    <s v="SIN DESCRIPCIÓN PARA DESTINOS 00"/>
    <n v="1900000"/>
    <n v="0"/>
    <n v="1868933.24"/>
    <n v="237046"/>
    <n v="0"/>
    <n v="0"/>
    <n v="0"/>
    <n v="31066.760000000009"/>
    <n v="1500000"/>
    <n v="400000"/>
    <n v="0"/>
    <n v="0"/>
    <n v="1900000"/>
    <m/>
    <m/>
    <m/>
    <n v="1900000"/>
    <n v="31066.760000000009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1"/>
    <x v="1"/>
    <x v="1"/>
    <x v="1"/>
    <n v="0"/>
    <s v="SIN DESCRIPCIÓN PARA DESTINOS 00"/>
    <n v="100000"/>
    <n v="100000"/>
    <n v="69659.100000000006"/>
    <n v="69659.100000000006"/>
    <n v="69659.100000000006"/>
    <n v="69659.100000000006"/>
    <n v="69659.100000000006"/>
    <n v="30340.899999999994"/>
    <n v="0"/>
    <n v="0"/>
    <n v="0"/>
    <n v="0"/>
    <n v="0"/>
    <m/>
    <m/>
    <m/>
    <n v="100000"/>
    <n v="30340.899999999994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83"/>
    <x v="83"/>
    <n v="0"/>
    <s v="SIN DESCRIPCIÓN PARA DESTINOS 00"/>
    <n v="30000"/>
    <n v="30000"/>
    <n v="0"/>
    <n v="0"/>
    <n v="0"/>
    <n v="0"/>
    <n v="0"/>
    <n v="30000"/>
    <n v="0"/>
    <n v="0"/>
    <n v="0"/>
    <n v="0"/>
    <n v="0"/>
    <m/>
    <m/>
    <m/>
    <n v="30000"/>
    <n v="3000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1"/>
    <x v="1"/>
    <x v="118"/>
    <x v="118"/>
    <n v="0"/>
    <s v="SIN DESCRIPCIÓN PARA DESTINOS 00"/>
    <n v="30000"/>
    <n v="30000"/>
    <n v="0"/>
    <n v="0"/>
    <n v="0"/>
    <n v="0"/>
    <n v="0"/>
    <n v="30000"/>
    <n v="0"/>
    <n v="0"/>
    <n v="0"/>
    <n v="0"/>
    <n v="0"/>
    <m/>
    <m/>
    <m/>
    <n v="30000"/>
    <n v="30000"/>
  </r>
  <r>
    <s v="1.1-00-25"/>
    <x v="1"/>
    <s v="No"/>
    <x v="0"/>
    <n v="3"/>
    <x v="2"/>
    <n v="3.1"/>
    <x v="7"/>
    <s v="3.1.1"/>
    <x v="8"/>
    <s v="E"/>
    <s v="Actividades del sector público, que realiza en for"/>
    <s v="12_25"/>
    <x v="8"/>
    <n v="7"/>
    <x v="5"/>
    <n v="50"/>
    <x v="51"/>
    <s v="034_25"/>
    <s v="DESPACHO DE LA COORDINACIÓN GENERAL DE P"/>
    <x v="1"/>
    <x v="1"/>
    <x v="112"/>
    <x v="112"/>
    <n v="0"/>
    <s v="SIN DESCRIPCIÓN PARA DESTINOS 00"/>
    <n v="30000"/>
    <n v="30000"/>
    <n v="0"/>
    <n v="0"/>
    <n v="0"/>
    <n v="0"/>
    <n v="0"/>
    <n v="30000"/>
    <n v="0"/>
    <n v="0"/>
    <n v="0"/>
    <n v="0"/>
    <n v="0"/>
    <m/>
    <m/>
    <m/>
    <n v="30000"/>
    <n v="30000"/>
  </r>
  <r>
    <s v="1.1-00-25"/>
    <x v="1"/>
    <s v="No"/>
    <x v="0"/>
    <n v="3"/>
    <x v="2"/>
    <n v="3.1"/>
    <x v="7"/>
    <s v="3.1.1"/>
    <x v="8"/>
    <s v="E"/>
    <s v="Actividades del sector público, que realiza en for"/>
    <s v="12_25"/>
    <x v="8"/>
    <n v="7"/>
    <x v="5"/>
    <n v="50"/>
    <x v="51"/>
    <s v="034_25"/>
    <s v="DESPACHO DE LA COORDINACIÓN GENERAL DE P"/>
    <x v="1"/>
    <x v="1"/>
    <x v="39"/>
    <x v="39"/>
    <n v="19"/>
    <s v="FERIAS DEL EMPLEO"/>
    <n v="300000"/>
    <n v="300009.8"/>
    <n v="270000"/>
    <n v="0"/>
    <n v="0"/>
    <n v="0"/>
    <n v="0"/>
    <n v="30000"/>
    <n v="0"/>
    <n v="0"/>
    <n v="0"/>
    <n v="9.8000000000000007"/>
    <n v="-9.8000000000000007"/>
    <m/>
    <m/>
    <m/>
    <n v="300000"/>
    <n v="30000"/>
  </r>
  <r>
    <s v="1.1-00-25"/>
    <x v="1"/>
    <s v="No"/>
    <x v="1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3"/>
    <x v="3"/>
    <x v="40"/>
    <x v="40"/>
    <n v="0"/>
    <s v="SIN DESCRIPCIÓN PARA DESTINOS 00"/>
    <n v="30000"/>
    <n v="30000"/>
    <n v="0"/>
    <n v="0"/>
    <n v="0"/>
    <n v="0"/>
    <n v="0"/>
    <n v="30000"/>
    <n v="0"/>
    <n v="0"/>
    <n v="0"/>
    <n v="0"/>
    <n v="0"/>
    <m/>
    <m/>
    <m/>
    <n v="30000"/>
    <n v="30000"/>
  </r>
  <r>
    <s v="1.1-00-25"/>
    <x v="1"/>
    <s v="No"/>
    <x v="1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40"/>
    <x v="40"/>
    <n v="0"/>
    <s v="SIN DESCRIPCIÓN PARA DESTINOS 00"/>
    <n v="450000"/>
    <n v="450000"/>
    <n v="420000"/>
    <n v="0"/>
    <n v="0"/>
    <n v="0"/>
    <n v="0"/>
    <n v="30000"/>
    <n v="0"/>
    <n v="0"/>
    <n v="0"/>
    <n v="0"/>
    <n v="0"/>
    <m/>
    <m/>
    <m/>
    <n v="450000"/>
    <n v="30000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1"/>
    <x v="1"/>
    <x v="119"/>
    <x v="119"/>
    <n v="0"/>
    <s v="SIN DESCRIPCIÓN PARA DESTINOS 00"/>
    <n v="40000"/>
    <n v="40000"/>
    <n v="10579.2"/>
    <n v="0"/>
    <n v="0"/>
    <n v="0"/>
    <n v="0"/>
    <n v="29420.799999999999"/>
    <n v="0"/>
    <n v="0"/>
    <n v="0"/>
    <n v="0"/>
    <n v="0"/>
    <m/>
    <m/>
    <m/>
    <n v="40000"/>
    <n v="29420.799999999999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1"/>
    <x v="1"/>
    <x v="112"/>
    <x v="112"/>
    <n v="0"/>
    <s v="SIN DESCRIPCIÓN PARA DESTINOS 00"/>
    <n v="35000"/>
    <n v="35000"/>
    <n v="7402"/>
    <n v="7402"/>
    <n v="402"/>
    <n v="402"/>
    <n v="402"/>
    <n v="27598"/>
    <n v="0"/>
    <n v="0"/>
    <n v="0"/>
    <n v="0"/>
    <n v="0"/>
    <m/>
    <m/>
    <m/>
    <n v="35000"/>
    <n v="27598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5"/>
    <x v="5"/>
    <x v="101"/>
    <x v="101"/>
    <n v="4"/>
    <s v="CAJITITLAN"/>
    <n v="600000"/>
    <n v="600000"/>
    <n v="572668.80000000005"/>
    <n v="572668.80000000005"/>
    <n v="572668.80000000005"/>
    <n v="572668.80000000005"/>
    <n v="572668.80000000005"/>
    <n v="27331.199999999953"/>
    <n v="0"/>
    <n v="0"/>
    <n v="0"/>
    <n v="0"/>
    <n v="0"/>
    <m/>
    <m/>
    <m/>
    <n v="600000"/>
    <n v="27331.199999999953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93"/>
    <x v="93"/>
    <n v="0"/>
    <s v="SIN DESCRIPCIÓN PARA DESTINOS 00"/>
    <n v="782000"/>
    <n v="700000"/>
    <n v="754712.34"/>
    <n v="672813.34"/>
    <n v="672813.34"/>
    <n v="672813.34"/>
    <n v="672813.34"/>
    <n v="27287.660000000033"/>
    <n v="0"/>
    <n v="82000"/>
    <n v="0"/>
    <n v="0"/>
    <n v="82000"/>
    <m/>
    <m/>
    <m/>
    <n v="782000"/>
    <n v="27287.660000000033"/>
  </r>
  <r>
    <s v="2.6-06-25"/>
    <x v="10"/>
    <s v="Si"/>
    <x v="1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3"/>
    <x v="3"/>
    <x v="84"/>
    <x v="84"/>
    <n v="61"/>
    <s v="CREATHI"/>
    <n v="0"/>
    <n v="0"/>
    <n v="0"/>
    <n v="0"/>
    <n v="0"/>
    <n v="0"/>
    <n v="0"/>
    <n v="0"/>
    <n v="0"/>
    <n v="0"/>
    <n v="0"/>
    <n v="0"/>
    <n v="0"/>
    <m/>
    <n v="27000"/>
    <m/>
    <n v="27000"/>
    <n v="27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59"/>
    <x v="59"/>
    <n v="0"/>
    <s v="SIN DESCRIPCIÓN PARA DESTINOS 00"/>
    <n v="30000"/>
    <n v="10000"/>
    <n v="3571.27"/>
    <n v="3571.27"/>
    <n v="3571.27"/>
    <n v="3571.27"/>
    <n v="3571.27"/>
    <n v="26428.73"/>
    <n v="0"/>
    <n v="20000"/>
    <n v="0"/>
    <n v="0"/>
    <n v="20000"/>
    <m/>
    <m/>
    <m/>
    <n v="30000"/>
    <n v="26428.73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120"/>
    <x v="120"/>
    <n v="2"/>
    <s v="EVENTUAL"/>
    <n v="26400"/>
    <n v="26400"/>
    <n v="0"/>
    <n v="0"/>
    <n v="0"/>
    <n v="0"/>
    <n v="0"/>
    <n v="26400"/>
    <n v="0"/>
    <n v="0"/>
    <n v="0"/>
    <n v="0"/>
    <n v="0"/>
    <n v="0"/>
    <m/>
    <m/>
    <n v="26400"/>
    <n v="26400"/>
  </r>
  <r>
    <s v="2.6-05-25"/>
    <x v="9"/>
    <s v="Si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5"/>
    <x v="5"/>
    <x v="29"/>
    <x v="29"/>
    <n v="59"/>
    <s v="ESTRATEGIA ALE 2025"/>
    <n v="0"/>
    <n v="0"/>
    <n v="0"/>
    <n v="0"/>
    <n v="0"/>
    <n v="0"/>
    <n v="0"/>
    <n v="0"/>
    <n v="0"/>
    <n v="0"/>
    <n v="0"/>
    <n v="0"/>
    <n v="0"/>
    <m/>
    <n v="25000"/>
    <m/>
    <n v="25000"/>
    <n v="25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1"/>
    <x v="1"/>
    <x v="116"/>
    <x v="116"/>
    <n v="0"/>
    <s v="SIN DESCRIPCIÓN PARA DESTINOS 00"/>
    <n v="25000"/>
    <n v="25000"/>
    <n v="0"/>
    <n v="0"/>
    <n v="0"/>
    <n v="0"/>
    <n v="0"/>
    <n v="25000"/>
    <n v="0"/>
    <n v="0"/>
    <n v="0"/>
    <n v="0"/>
    <n v="0"/>
    <m/>
    <m/>
    <m/>
    <n v="25000"/>
    <n v="25000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1"/>
    <x v="1"/>
    <x v="34"/>
    <x v="34"/>
    <n v="0"/>
    <s v="SIN DESCRIPCIÓN PARA DESTINOS 00"/>
    <n v="88000"/>
    <n v="50000"/>
    <n v="64240"/>
    <n v="64240"/>
    <n v="0"/>
    <n v="0"/>
    <n v="0"/>
    <n v="23760"/>
    <n v="0"/>
    <n v="38000"/>
    <n v="0"/>
    <n v="0"/>
    <n v="38000"/>
    <m/>
    <m/>
    <m/>
    <n v="88000"/>
    <n v="2376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3"/>
    <x v="45"/>
    <s v="008_25"/>
    <s v="COORDINACION GENERAL DE COMUNICACIÓN EST"/>
    <x v="1"/>
    <x v="1"/>
    <x v="121"/>
    <x v="121"/>
    <n v="0"/>
    <s v="SIN DESCRIPCIÓN PARA DESTINOS 00"/>
    <n v="6223395"/>
    <n v="6200000"/>
    <n v="6200000.0099999998"/>
    <n v="6200000.0099999998"/>
    <n v="2866666.68"/>
    <n v="2866666.68"/>
    <n v="2866666.68"/>
    <n v="23394.990000000224"/>
    <n v="0"/>
    <n v="400000"/>
    <n v="0"/>
    <n v="376605"/>
    <n v="23395"/>
    <m/>
    <m/>
    <m/>
    <n v="6223395"/>
    <n v="23394.990000000224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101"/>
    <x v="101"/>
    <n v="0"/>
    <s v="SIN DESCRIPCIÓN PARA DESTINOS 00"/>
    <n v="40000"/>
    <n v="40000"/>
    <n v="16736.25"/>
    <n v="16736.25"/>
    <n v="16736.25"/>
    <n v="16736.25"/>
    <n v="16736.25"/>
    <n v="23263.75"/>
    <n v="0"/>
    <n v="0"/>
    <n v="0"/>
    <n v="0"/>
    <n v="0"/>
    <m/>
    <m/>
    <m/>
    <n v="40000"/>
    <n v="23263.75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122"/>
    <x v="122"/>
    <n v="0"/>
    <s v="SIN DESCRIPCIÓN PARA DESTINOS 00"/>
    <n v="23000"/>
    <n v="23000"/>
    <n v="0"/>
    <n v="0"/>
    <n v="0"/>
    <n v="0"/>
    <n v="0"/>
    <n v="23000"/>
    <n v="0"/>
    <n v="0"/>
    <n v="0"/>
    <n v="0"/>
    <n v="0"/>
    <m/>
    <m/>
    <m/>
    <n v="23000"/>
    <n v="230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101"/>
    <x v="101"/>
    <n v="0"/>
    <s v="SIN DESCRIPCIÓN PARA DESTINOS 00"/>
    <n v="542448"/>
    <n v="0"/>
    <n v="519603.29"/>
    <n v="519603.29"/>
    <n v="131665.79"/>
    <n v="96094.36"/>
    <n v="96094.36"/>
    <n v="22844.710000000021"/>
    <n v="0"/>
    <n v="542448"/>
    <n v="0"/>
    <n v="0"/>
    <n v="542448"/>
    <m/>
    <m/>
    <m/>
    <n v="542448"/>
    <n v="22844.710000000021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123"/>
    <x v="123"/>
    <n v="0"/>
    <s v="SIN DESCRIPCIÓN PARA DESTINOS 00"/>
    <n v="24980"/>
    <n v="100000"/>
    <n v="2146"/>
    <n v="2146"/>
    <n v="2146"/>
    <n v="2146"/>
    <n v="2146"/>
    <n v="22834"/>
    <n v="0"/>
    <n v="22000"/>
    <n v="0"/>
    <n v="97020"/>
    <n v="-75020"/>
    <m/>
    <m/>
    <m/>
    <n v="24980"/>
    <n v="22834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116"/>
    <x v="116"/>
    <n v="0"/>
    <s v="SIN DESCRIPCIÓN PARA DESTINOS 00"/>
    <n v="25000"/>
    <n v="25000"/>
    <n v="2961"/>
    <n v="2961"/>
    <n v="2961"/>
    <n v="2961"/>
    <n v="2961"/>
    <n v="22039"/>
    <n v="0"/>
    <n v="0"/>
    <n v="0"/>
    <n v="0"/>
    <n v="0"/>
    <m/>
    <m/>
    <m/>
    <n v="25000"/>
    <n v="22039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61"/>
    <x v="61"/>
    <n v="0"/>
    <s v="SIN DESCRIPCIÓN PARA DESTINOS 00"/>
    <n v="35000"/>
    <n v="30000"/>
    <n v="14880"/>
    <n v="14880"/>
    <n v="14880"/>
    <n v="14880"/>
    <n v="14880"/>
    <n v="20120"/>
    <n v="0"/>
    <n v="5000"/>
    <n v="0"/>
    <n v="0"/>
    <n v="5000"/>
    <m/>
    <m/>
    <m/>
    <n v="35000"/>
    <n v="2012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83"/>
    <x v="83"/>
    <n v="0"/>
    <s v="SIN DESCRIPCIÓN PARA DESTINOS 00"/>
    <n v="20810"/>
    <n v="4000"/>
    <n v="769.66"/>
    <n v="0"/>
    <n v="0"/>
    <n v="0"/>
    <n v="0"/>
    <n v="20040.34"/>
    <n v="0"/>
    <n v="16810"/>
    <n v="0"/>
    <n v="0"/>
    <n v="16810"/>
    <m/>
    <m/>
    <m/>
    <n v="20810"/>
    <n v="20040.34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5"/>
    <x v="5"/>
    <x v="51"/>
    <x v="51"/>
    <n v="0"/>
    <s v="SIN DESCRIPCIÓN PARA DESTINOS 00"/>
    <n v="20000"/>
    <n v="0"/>
    <n v="0"/>
    <n v="0"/>
    <n v="0"/>
    <n v="0"/>
    <n v="0"/>
    <n v="20000"/>
    <n v="0"/>
    <n v="20000"/>
    <n v="0"/>
    <n v="0"/>
    <n v="20000"/>
    <m/>
    <m/>
    <m/>
    <n v="20000"/>
    <n v="2000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5"/>
    <x v="5"/>
    <x v="59"/>
    <x v="59"/>
    <n v="0"/>
    <s v="SIN DESCRIPCIÓN PARA DESTINOS 00"/>
    <n v="20000"/>
    <n v="0"/>
    <n v="0"/>
    <n v="0"/>
    <n v="0"/>
    <n v="0"/>
    <n v="0"/>
    <n v="20000"/>
    <n v="0"/>
    <n v="20000"/>
    <n v="0"/>
    <n v="0"/>
    <n v="20000"/>
    <m/>
    <m/>
    <m/>
    <n v="20000"/>
    <n v="2000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5"/>
    <x v="5"/>
    <x v="101"/>
    <x v="101"/>
    <n v="0"/>
    <s v="SIN DESCRIPCIÓN PARA DESTINOS 00"/>
    <n v="20000"/>
    <n v="0"/>
    <n v="0"/>
    <n v="0"/>
    <n v="0"/>
    <n v="0"/>
    <n v="0"/>
    <n v="20000"/>
    <n v="0"/>
    <n v="20000"/>
    <n v="0"/>
    <n v="0"/>
    <n v="20000"/>
    <m/>
    <m/>
    <m/>
    <n v="20000"/>
    <n v="2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124"/>
    <x v="124"/>
    <n v="0"/>
    <s v="SIN DESCRIPCIÓN PARA DESTINOS 00"/>
    <n v="20000"/>
    <n v="20000"/>
    <n v="0"/>
    <n v="0"/>
    <n v="0"/>
    <n v="0"/>
    <n v="0"/>
    <n v="20000"/>
    <n v="0"/>
    <n v="0"/>
    <n v="0"/>
    <n v="0"/>
    <n v="0"/>
    <m/>
    <m/>
    <m/>
    <n v="20000"/>
    <n v="20000"/>
  </r>
  <r>
    <s v="1.1-00-25"/>
    <x v="1"/>
    <s v="No"/>
    <x v="1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3"/>
    <x v="3"/>
    <x v="77"/>
    <x v="77"/>
    <n v="0"/>
    <s v="SIN DESCRIPCIÓN PARA DESTINOS 00"/>
    <n v="250000"/>
    <n v="0"/>
    <n v="230000"/>
    <n v="230000"/>
    <n v="0"/>
    <n v="0"/>
    <n v="0"/>
    <n v="20000"/>
    <n v="0"/>
    <n v="250000"/>
    <n v="0"/>
    <n v="0"/>
    <n v="250000"/>
    <m/>
    <m/>
    <m/>
    <n v="250000"/>
    <n v="2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112"/>
    <x v="112"/>
    <n v="0"/>
    <s v="SIN DESCRIPCIÓN PARA DESTINOS 00"/>
    <n v="20000"/>
    <n v="20000"/>
    <n v="109"/>
    <n v="109"/>
    <n v="109"/>
    <n v="109"/>
    <n v="109"/>
    <n v="19891"/>
    <n v="0"/>
    <n v="0"/>
    <n v="0"/>
    <n v="0"/>
    <n v="0"/>
    <m/>
    <m/>
    <m/>
    <n v="20000"/>
    <n v="19891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5"/>
    <x v="21"/>
    <s v="017_25"/>
    <s v="DIRECCIÓN ADMINISTRATIVA"/>
    <x v="5"/>
    <x v="5"/>
    <x v="85"/>
    <x v="85"/>
    <n v="0"/>
    <s v="SIN DESCRIPCIÓN PARA DESTINOS 00"/>
    <n v="1112000"/>
    <n v="1000000"/>
    <n v="1092359.53"/>
    <n v="1092359.53"/>
    <n v="1092359.53"/>
    <n v="0"/>
    <n v="0"/>
    <n v="19640.469999999972"/>
    <n v="0"/>
    <n v="112000"/>
    <n v="0"/>
    <n v="0"/>
    <n v="112000"/>
    <m/>
    <m/>
    <m/>
    <n v="1112000"/>
    <n v="19640.469999999972"/>
  </r>
  <r>
    <s v="1.1-00-25"/>
    <x v="1"/>
    <s v="No"/>
    <x v="1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3"/>
    <x v="3"/>
    <x v="58"/>
    <x v="58"/>
    <n v="0"/>
    <s v="SIN DESCRIPCIÓN PARA DESTINOS 00"/>
    <n v="19000"/>
    <n v="0"/>
    <n v="0"/>
    <n v="0"/>
    <n v="0"/>
    <n v="0"/>
    <n v="0"/>
    <n v="19000"/>
    <n v="0"/>
    <n v="19000"/>
    <n v="0"/>
    <n v="0"/>
    <n v="19000"/>
    <m/>
    <m/>
    <m/>
    <n v="19000"/>
    <n v="19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15"/>
    <s v="CABALGATA"/>
    <n v="500000"/>
    <n v="750000"/>
    <n v="481400"/>
    <n v="481400"/>
    <n v="481400"/>
    <n v="481400"/>
    <n v="481400"/>
    <n v="18600"/>
    <n v="0"/>
    <n v="0"/>
    <n v="0"/>
    <n v="250000"/>
    <n v="-250000"/>
    <m/>
    <m/>
    <m/>
    <n v="500000"/>
    <n v="186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108"/>
    <x v="108"/>
    <n v="0"/>
    <s v="SIN DESCRIPCIÓN PARA DESTINOS 00"/>
    <n v="27000"/>
    <n v="1000"/>
    <n v="8762.26"/>
    <n v="8762.26"/>
    <n v="8762.26"/>
    <n v="8762.26"/>
    <n v="8762.26"/>
    <n v="18237.739999999998"/>
    <n v="0"/>
    <n v="26000"/>
    <n v="0"/>
    <n v="0"/>
    <n v="26000"/>
    <m/>
    <m/>
    <m/>
    <n v="27000"/>
    <n v="18237.739999999998"/>
  </r>
  <r>
    <s v="2.6-06-25"/>
    <x v="10"/>
    <s v="Si"/>
    <x v="1"/>
    <n v="2"/>
    <x v="1"/>
    <n v="2.7"/>
    <x v="6"/>
    <s v="2.7.1"/>
    <x v="7"/>
    <s v="F"/>
    <s v="Actividades destinadas a la promoción y fomento de"/>
    <s v="10_25"/>
    <x v="7"/>
    <n v="0"/>
    <x v="4"/>
    <n v="65"/>
    <x v="50"/>
    <s v="048_25"/>
    <s v="DESPACHO DE LA COORDINACIÓN GENERAL DE CERCANÍA Y CORRESPONSABILIDAD SOCIAL"/>
    <x v="3"/>
    <x v="3"/>
    <x v="40"/>
    <x v="40"/>
    <n v="61"/>
    <s v="CREATHI"/>
    <n v="0"/>
    <n v="0"/>
    <n v="0"/>
    <n v="0"/>
    <n v="0"/>
    <n v="0"/>
    <n v="0"/>
    <n v="0"/>
    <n v="0"/>
    <n v="0"/>
    <n v="0"/>
    <n v="0"/>
    <n v="0"/>
    <m/>
    <n v="18000"/>
    <m/>
    <n v="18000"/>
    <n v="18000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3"/>
    <x v="3"/>
    <x v="40"/>
    <x v="40"/>
    <n v="0"/>
    <s v="SIN DESCRIPCIÓN PARA DESTINOS 00"/>
    <n v="418000"/>
    <n v="0"/>
    <n v="400303.01"/>
    <n v="400303.01"/>
    <n v="42976.61"/>
    <n v="42976.61"/>
    <n v="42976.61"/>
    <n v="17696.989999999991"/>
    <n v="0"/>
    <n v="418000"/>
    <n v="0"/>
    <n v="0"/>
    <n v="418000"/>
    <m/>
    <m/>
    <m/>
    <n v="418000"/>
    <n v="17696.989999999991"/>
  </r>
  <r>
    <s v="2.6-05-25"/>
    <x v="9"/>
    <s v="Si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5"/>
    <x v="5"/>
    <x v="69"/>
    <x v="69"/>
    <n v="59"/>
    <s v="ESTRATEGIA ALE 2025"/>
    <n v="0"/>
    <n v="0"/>
    <n v="0"/>
    <n v="0"/>
    <n v="0"/>
    <n v="0"/>
    <n v="0"/>
    <n v="0"/>
    <n v="0"/>
    <n v="0"/>
    <n v="0"/>
    <n v="0"/>
    <n v="0"/>
    <m/>
    <n v="17500"/>
    <m/>
    <n v="17500"/>
    <n v="17500"/>
  </r>
  <r>
    <s v="2.6-06-25"/>
    <x v="10"/>
    <s v="Si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3"/>
    <x v="3"/>
    <x v="60"/>
    <x v="60"/>
    <n v="61"/>
    <s v="CREATHI"/>
    <n v="0"/>
    <n v="0"/>
    <n v="0"/>
    <n v="0"/>
    <n v="0"/>
    <n v="0"/>
    <n v="0"/>
    <n v="0"/>
    <n v="0"/>
    <n v="0"/>
    <n v="0"/>
    <n v="0"/>
    <n v="0"/>
    <m/>
    <n v="17500"/>
    <m/>
    <n v="17500"/>
    <n v="17500"/>
  </r>
  <r>
    <s v="1.1-00-25"/>
    <x v="1"/>
    <s v="No"/>
    <x v="0"/>
    <n v="1"/>
    <x v="0"/>
    <n v="1.3"/>
    <x v="0"/>
    <s v="1.3.5"/>
    <x v="18"/>
    <s v="E"/>
    <s v="Actividades del sector público, que realiza en for"/>
    <s v="03_25"/>
    <x v="18"/>
    <n v="5"/>
    <x v="0"/>
    <n v="4"/>
    <x v="55"/>
    <s v="003_25"/>
    <s v="DESPACHO DE LA SINDICATURA"/>
    <x v="5"/>
    <x v="5"/>
    <x v="101"/>
    <x v="101"/>
    <n v="0"/>
    <s v="SIN DESCRIPCIÓN PARA DESTINOS 00"/>
    <n v="20000"/>
    <n v="0"/>
    <n v="2697.01"/>
    <n v="2697.01"/>
    <n v="2697.01"/>
    <n v="2697.01"/>
    <n v="2697.01"/>
    <n v="17302.989999999998"/>
    <n v="0"/>
    <n v="20000"/>
    <n v="0"/>
    <n v="0"/>
    <n v="20000"/>
    <m/>
    <m/>
    <m/>
    <n v="20000"/>
    <n v="17302.989999999998"/>
  </r>
  <r>
    <s v="1.1-00-25"/>
    <x v="1"/>
    <s v="No"/>
    <x v="1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3"/>
    <x v="3"/>
    <x v="60"/>
    <x v="60"/>
    <n v="0"/>
    <s v="SIN DESCRIPCIÓN PARA DESTINOS 00"/>
    <n v="17000"/>
    <n v="0"/>
    <n v="0"/>
    <n v="0"/>
    <n v="0"/>
    <n v="0"/>
    <n v="0"/>
    <n v="17000"/>
    <n v="17000"/>
    <n v="0"/>
    <n v="0"/>
    <n v="0"/>
    <n v="17000"/>
    <m/>
    <m/>
    <m/>
    <n v="17000"/>
    <n v="17000"/>
  </r>
  <r>
    <s v="1.1-00-25"/>
    <x v="1"/>
    <s v="No"/>
    <x v="1"/>
    <n v="1"/>
    <x v="0"/>
    <n v="1.7"/>
    <x v="3"/>
    <s v="1.7.2"/>
    <x v="14"/>
    <s v="E"/>
    <s v="Actividades del sector público, que realiza en for"/>
    <s v="08_25"/>
    <x v="10"/>
    <n v="6"/>
    <x v="3"/>
    <n v="22"/>
    <x v="53"/>
    <s v="015_25"/>
    <s v="DIRECCIÓN DE PROTECCIÓN CIVIL Y BOMBEROS"/>
    <x v="3"/>
    <x v="3"/>
    <x v="14"/>
    <x v="14"/>
    <n v="0"/>
    <s v="SIN DESCRIPCIÓN PARA DESTINOS 00"/>
    <n v="2000000"/>
    <n v="2000000"/>
    <n v="1983720"/>
    <n v="1983720"/>
    <n v="0"/>
    <n v="0"/>
    <n v="0"/>
    <n v="16280"/>
    <n v="0"/>
    <n v="0"/>
    <n v="0"/>
    <n v="0"/>
    <n v="0"/>
    <m/>
    <m/>
    <m/>
    <n v="2000000"/>
    <n v="1628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6"/>
    <x v="16"/>
    <n v="0"/>
    <s v="SIN DESCRIPCIÓN PARA DESTINOS 00"/>
    <n v="79100000"/>
    <n v="0"/>
    <n v="79083735.439999998"/>
    <n v="79083735.439999998"/>
    <n v="20590775.82"/>
    <n v="20590775.82"/>
    <n v="20590775.82"/>
    <n v="16264.560000002384"/>
    <n v="15000000"/>
    <n v="64100000"/>
    <n v="0"/>
    <n v="0"/>
    <n v="79100000"/>
    <m/>
    <m/>
    <m/>
    <n v="79100000"/>
    <n v="16264.560000002384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25"/>
    <x v="125"/>
    <n v="0"/>
    <s v="SIN DESCRIPCIÓN PARA DESTINOS 00"/>
    <n v="340718.88"/>
    <n v="150000"/>
    <n v="325135.94"/>
    <n v="290718.88"/>
    <n v="128699.48"/>
    <n v="128699.48"/>
    <n v="128699.48"/>
    <n v="15582.940000000002"/>
    <n v="0"/>
    <n v="190718.88"/>
    <n v="0"/>
    <n v="0"/>
    <n v="190718.88"/>
    <m/>
    <m/>
    <m/>
    <n v="340718.88"/>
    <n v="15582.940000000002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3"/>
    <x v="45"/>
    <s v="008_25"/>
    <s v="COORDINACION GENERAL DE COMUNICACIÓN EST"/>
    <x v="1"/>
    <x v="1"/>
    <x v="30"/>
    <x v="30"/>
    <n v="0"/>
    <s v="SIN DESCRIPCIÓN PARA DESTINOS 00"/>
    <n v="826605"/>
    <n v="450000"/>
    <n v="811099.99"/>
    <n v="811099.99"/>
    <n v="601509.11"/>
    <n v="601509.11"/>
    <n v="601509.11"/>
    <n v="15505.010000000009"/>
    <n v="0"/>
    <n v="376605"/>
    <n v="0"/>
    <n v="0"/>
    <n v="376605"/>
    <m/>
    <m/>
    <m/>
    <n v="826605"/>
    <n v="15505.010000000009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5"/>
    <x v="5"/>
    <x v="101"/>
    <x v="101"/>
    <n v="0"/>
    <s v="SIN DESCRIPCIÓN PARA DESTINOS 00"/>
    <n v="390000"/>
    <n v="390000"/>
    <n v="374708.6"/>
    <n v="89882.2"/>
    <n v="89882.2"/>
    <n v="6362.2"/>
    <n v="6362.2"/>
    <n v="15291.400000000023"/>
    <n v="0"/>
    <n v="0"/>
    <n v="0"/>
    <n v="0"/>
    <n v="0"/>
    <m/>
    <m/>
    <m/>
    <n v="390000"/>
    <n v="15291.400000000023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8"/>
    <x v="47"/>
    <s v="013_25"/>
    <s v="COMISARIA DE LA POLICIA PREVENTIVA MUNIC"/>
    <x v="1"/>
    <x v="1"/>
    <x v="126"/>
    <x v="126"/>
    <n v="0"/>
    <s v="SIN DESCRIPCIÓN PARA DESTINOS 00"/>
    <n v="15000"/>
    <n v="15000"/>
    <n v="0"/>
    <n v="0"/>
    <n v="0"/>
    <n v="0"/>
    <n v="0"/>
    <n v="15000"/>
    <n v="0"/>
    <n v="0"/>
    <n v="0"/>
    <n v="0"/>
    <n v="0"/>
    <m/>
    <m/>
    <m/>
    <n v="15000"/>
    <n v="15000"/>
  </r>
  <r>
    <s v="2.6-06-25"/>
    <x v="10"/>
    <s v="Si"/>
    <x v="0"/>
    <n v="2"/>
    <x v="1"/>
    <n v="2.7"/>
    <x v="6"/>
    <s v="2.7.1"/>
    <x v="7"/>
    <s v="F"/>
    <s v="Actividades destinadas a la promoción y fomento de"/>
    <s v="10_25"/>
    <x v="7"/>
    <n v="0"/>
    <x v="4"/>
    <n v="65"/>
    <x v="50"/>
    <s v="048_25"/>
    <s v="DESPACHO DE LA COORDINACIÓN GENERAL DE CERCANÍA Y CORRESPONSABILIDAD SOCIAL"/>
    <x v="5"/>
    <x v="5"/>
    <x v="127"/>
    <x v="127"/>
    <n v="61"/>
    <s v="CREATHI"/>
    <n v="0"/>
    <n v="0"/>
    <n v="0"/>
    <n v="0"/>
    <n v="0"/>
    <n v="0"/>
    <n v="0"/>
    <n v="0"/>
    <n v="0"/>
    <n v="0"/>
    <n v="0"/>
    <n v="0"/>
    <n v="0"/>
    <m/>
    <n v="14000"/>
    <m/>
    <n v="14000"/>
    <n v="1400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5"/>
    <x v="5"/>
    <x v="51"/>
    <x v="51"/>
    <n v="0"/>
    <s v="SIN DESCRIPCIÓN PARA DESTINOS 00"/>
    <n v="14000"/>
    <n v="0"/>
    <n v="0"/>
    <n v="0"/>
    <n v="0"/>
    <n v="0"/>
    <n v="0"/>
    <n v="14000"/>
    <n v="14000"/>
    <n v="0"/>
    <n v="0"/>
    <n v="0"/>
    <n v="14000"/>
    <m/>
    <m/>
    <m/>
    <n v="14000"/>
    <n v="1400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3"/>
    <x v="3"/>
    <x v="84"/>
    <x v="84"/>
    <n v="0"/>
    <s v="SIN DESCRIPCIÓN PARA DESTINOS 00"/>
    <n v="14000"/>
    <n v="0"/>
    <n v="0"/>
    <n v="0"/>
    <n v="0"/>
    <n v="0"/>
    <n v="0"/>
    <n v="14000"/>
    <n v="14000"/>
    <n v="0"/>
    <n v="0"/>
    <n v="0"/>
    <n v="14000"/>
    <m/>
    <m/>
    <m/>
    <n v="14000"/>
    <n v="1400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1"/>
    <x v="1"/>
    <x v="128"/>
    <x v="128"/>
    <n v="0"/>
    <s v="SIN DESCRIPCIÓN PARA DESTINOS 00"/>
    <n v="13200"/>
    <n v="13200"/>
    <n v="0"/>
    <n v="0"/>
    <n v="0"/>
    <n v="0"/>
    <n v="0"/>
    <n v="13200"/>
    <n v="0"/>
    <n v="0"/>
    <n v="0"/>
    <n v="0"/>
    <n v="0"/>
    <m/>
    <m/>
    <m/>
    <n v="13200"/>
    <n v="13200"/>
  </r>
  <r>
    <s v="1.1-00-25"/>
    <x v="1"/>
    <s v="No"/>
    <x v="1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3"/>
    <x v="3"/>
    <x v="40"/>
    <x v="40"/>
    <n v="0"/>
    <s v="SIN DESCRIPCIÓN PARA DESTINOS 00"/>
    <n v="13000"/>
    <n v="0"/>
    <n v="0"/>
    <n v="0"/>
    <n v="0"/>
    <n v="0"/>
    <n v="0"/>
    <n v="13000"/>
    <n v="13000"/>
    <n v="0"/>
    <n v="0"/>
    <n v="0"/>
    <n v="13000"/>
    <m/>
    <m/>
    <m/>
    <n v="13000"/>
    <n v="13000"/>
  </r>
  <r>
    <s v="1.1-00-25"/>
    <x v="1"/>
    <s v="No"/>
    <x v="0"/>
    <n v="1"/>
    <x v="0"/>
    <n v="1.3"/>
    <x v="0"/>
    <s v="1.3.5"/>
    <x v="18"/>
    <s v="E"/>
    <s v="Actividades del sector público, que realiza en for"/>
    <s v="03_25"/>
    <x v="18"/>
    <n v="5"/>
    <x v="0"/>
    <n v="4"/>
    <x v="55"/>
    <s v="003_25"/>
    <s v="DESPACHO DE LA SINDICATURA"/>
    <x v="5"/>
    <x v="5"/>
    <x v="51"/>
    <x v="51"/>
    <n v="0"/>
    <s v="SIN DESCRIPCIÓN PARA DESTINOS 00"/>
    <n v="20000"/>
    <n v="0"/>
    <n v="7302.99"/>
    <n v="7302.99"/>
    <n v="7302.99"/>
    <n v="7302.99"/>
    <n v="7302.99"/>
    <n v="12697.01"/>
    <n v="0"/>
    <n v="20000"/>
    <n v="0"/>
    <n v="0"/>
    <n v="20000"/>
    <m/>
    <m/>
    <m/>
    <n v="20000"/>
    <n v="12697.01"/>
  </r>
  <r>
    <s v="1.1-00-25"/>
    <x v="1"/>
    <s v="No"/>
    <x v="0"/>
    <n v="1"/>
    <x v="0"/>
    <n v="1.3"/>
    <x v="0"/>
    <s v="1.3.4"/>
    <x v="0"/>
    <s v="E"/>
    <s v="Actividades del sector público, que realiza en for"/>
    <s v="07_25"/>
    <x v="17"/>
    <n v="5"/>
    <x v="0"/>
    <n v="17"/>
    <x v="42"/>
    <s v="012_25"/>
    <s v="DESPACHO DEL ORGANO INTERNO DE CONTROL"/>
    <x v="1"/>
    <x v="1"/>
    <x v="88"/>
    <x v="88"/>
    <n v="0"/>
    <s v="SIN DESCRIPCIÓN PARA DESTINOS 00"/>
    <n v="551232"/>
    <n v="500000"/>
    <n v="539000.01"/>
    <n v="46000.01"/>
    <n v="46000.01"/>
    <n v="46000.01"/>
    <n v="46000.01"/>
    <n v="12231.989999999991"/>
    <n v="0"/>
    <n v="51232"/>
    <n v="0"/>
    <n v="0"/>
    <n v="51232"/>
    <m/>
    <m/>
    <m/>
    <n v="551232"/>
    <n v="12231.989999999991"/>
  </r>
  <r>
    <s v="2.6-05-25"/>
    <x v="9"/>
    <s v="Si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1"/>
    <x v="1"/>
    <x v="29"/>
    <x v="29"/>
    <n v="59"/>
    <s v="ESTRATEGIA ALE 2025"/>
    <n v="0"/>
    <n v="0"/>
    <n v="0"/>
    <n v="0"/>
    <n v="0"/>
    <n v="0"/>
    <n v="0"/>
    <n v="0"/>
    <n v="0"/>
    <n v="0"/>
    <n v="0"/>
    <n v="0"/>
    <n v="0"/>
    <m/>
    <n v="11600"/>
    <m/>
    <n v="11600"/>
    <n v="11600"/>
  </r>
  <r>
    <s v="2.5-03-24"/>
    <x v="11"/>
    <s v="Si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9100000"/>
    <n v="0"/>
    <n v="9088455"/>
    <n v="9088455"/>
    <n v="9088455"/>
    <n v="9088455"/>
    <n v="9088455"/>
    <n v="11545"/>
    <n v="9100000"/>
    <n v="0"/>
    <n v="0"/>
    <n v="0"/>
    <n v="9100000"/>
    <m/>
    <m/>
    <m/>
    <n v="9100000"/>
    <n v="11545"/>
  </r>
  <r>
    <s v="2.6-06-25"/>
    <x v="10"/>
    <s v="Si"/>
    <x v="1"/>
    <n v="2"/>
    <x v="1"/>
    <n v="2.7"/>
    <x v="6"/>
    <s v="2.7.1"/>
    <x v="7"/>
    <s v="F"/>
    <s v="Actividades destinadas a la promoción y fomento de"/>
    <s v="10_25"/>
    <x v="7"/>
    <n v="0"/>
    <x v="4"/>
    <n v="65"/>
    <x v="50"/>
    <s v="048_25"/>
    <s v="DESPACHO DE LA COORDINACIÓN GENERAL DE CERCANÍA Y CORRESPONSABILIDAD SOCIAL"/>
    <x v="3"/>
    <x v="3"/>
    <x v="115"/>
    <x v="115"/>
    <n v="60"/>
    <s v="EDUCANDO PARA LA IGUALDAD"/>
    <n v="0"/>
    <n v="0"/>
    <n v="0"/>
    <n v="0"/>
    <n v="0"/>
    <n v="0"/>
    <n v="0"/>
    <n v="0"/>
    <n v="0"/>
    <n v="0"/>
    <n v="0"/>
    <n v="0"/>
    <n v="0"/>
    <m/>
    <n v="11500"/>
    <m/>
    <n v="11500"/>
    <n v="1150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76"/>
    <x v="76"/>
    <n v="0"/>
    <s v="SIN DESCRIPCIÓN PARA DESTINOS 00"/>
    <n v="3359396"/>
    <n v="3000000"/>
    <n v="3348651.45"/>
    <n v="393445.33"/>
    <n v="393445.33"/>
    <n v="393445.33"/>
    <n v="393445.33"/>
    <n v="10744.549999999814"/>
    <n v="0"/>
    <n v="359396"/>
    <n v="0"/>
    <n v="0"/>
    <n v="359396"/>
    <m/>
    <m/>
    <m/>
    <n v="3359396"/>
    <n v="10744.549999999814"/>
  </r>
  <r>
    <s v="2.6-06-25"/>
    <x v="10"/>
    <s v="Si"/>
    <x v="0"/>
    <n v="2"/>
    <x v="1"/>
    <n v="2.7"/>
    <x v="6"/>
    <s v="2.7.1"/>
    <x v="7"/>
    <s v="F"/>
    <s v="Actividades destinadas a la promoción y fomento de"/>
    <s v="10_25"/>
    <x v="7"/>
    <n v="0"/>
    <x v="4"/>
    <n v="65"/>
    <x v="50"/>
    <s v="048_25"/>
    <s v="DESPACHO DE LA COORDINACIÓN GENERAL DE CERCANÍA Y CORRESPONSABILIDAD SOCIAL"/>
    <x v="5"/>
    <x v="5"/>
    <x v="127"/>
    <x v="127"/>
    <n v="60"/>
    <s v="EDUCANDO PARA LA IGUALDAD"/>
    <n v="0"/>
    <n v="0"/>
    <n v="0"/>
    <n v="0"/>
    <n v="0"/>
    <n v="0"/>
    <n v="0"/>
    <n v="0"/>
    <n v="0"/>
    <n v="0"/>
    <n v="0"/>
    <n v="0"/>
    <n v="0"/>
    <m/>
    <n v="10600"/>
    <m/>
    <n v="10600"/>
    <n v="10600"/>
  </r>
  <r>
    <s v="2.6-06-25"/>
    <x v="10"/>
    <s v="Si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1"/>
    <x v="1"/>
    <x v="29"/>
    <x v="29"/>
    <n v="60"/>
    <s v="EDUCANDO PARA LA IGUALDAD"/>
    <n v="0"/>
    <n v="0"/>
    <n v="0"/>
    <n v="0"/>
    <n v="0"/>
    <n v="0"/>
    <n v="0"/>
    <n v="0"/>
    <n v="0"/>
    <n v="0"/>
    <n v="0"/>
    <n v="0"/>
    <n v="0"/>
    <m/>
    <n v="10000"/>
    <m/>
    <n v="10000"/>
    <n v="10000"/>
  </r>
  <r>
    <s v="2.6-06-25"/>
    <x v="10"/>
    <s v="Si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1"/>
    <x v="1"/>
    <x v="29"/>
    <x v="29"/>
    <n v="61"/>
    <s v="CREATHI"/>
    <n v="0"/>
    <n v="0"/>
    <n v="0"/>
    <n v="0"/>
    <n v="0"/>
    <n v="0"/>
    <n v="0"/>
    <n v="0"/>
    <n v="0"/>
    <n v="0"/>
    <n v="0"/>
    <n v="0"/>
    <n v="0"/>
    <m/>
    <n v="10000"/>
    <m/>
    <n v="10000"/>
    <n v="10000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33"/>
    <x v="33"/>
    <n v="0"/>
    <s v="SIN DESCRIPCIÓN PARA DESTINOS 00"/>
    <n v="10000"/>
    <n v="10000"/>
    <n v="0"/>
    <n v="0"/>
    <n v="0"/>
    <n v="0"/>
    <n v="0"/>
    <n v="10000"/>
    <n v="0"/>
    <n v="0"/>
    <n v="0"/>
    <n v="0"/>
    <n v="0"/>
    <m/>
    <m/>
    <m/>
    <n v="10000"/>
    <n v="100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45"/>
    <x v="45"/>
    <n v="0"/>
    <s v="SIN DESCRIPCIÓN PARA DESTINOS 00"/>
    <n v="10000"/>
    <n v="10000"/>
    <n v="0"/>
    <n v="0"/>
    <n v="0"/>
    <n v="0"/>
    <n v="0"/>
    <n v="10000"/>
    <n v="0"/>
    <n v="0"/>
    <n v="0"/>
    <n v="0"/>
    <n v="0"/>
    <m/>
    <m/>
    <m/>
    <n v="10000"/>
    <n v="10000"/>
  </r>
  <r>
    <s v="1.1-00-25"/>
    <x v="1"/>
    <s v="No"/>
    <x v="0"/>
    <n v="1"/>
    <x v="0"/>
    <n v="1.3"/>
    <x v="0"/>
    <s v="1.3.5"/>
    <x v="18"/>
    <s v="E"/>
    <s v="Actividades del sector público, que realiza en for"/>
    <s v="03_25"/>
    <x v="18"/>
    <n v="5"/>
    <x v="0"/>
    <n v="4"/>
    <x v="55"/>
    <s v="003_25"/>
    <s v="DESPACHO DE LA SINDICATURA"/>
    <x v="1"/>
    <x v="1"/>
    <x v="125"/>
    <x v="125"/>
    <n v="0"/>
    <s v="SIN DESCRIPCIÓN PARA DESTINOS 00"/>
    <n v="10000"/>
    <n v="0"/>
    <n v="0"/>
    <n v="0"/>
    <n v="0"/>
    <n v="0"/>
    <n v="0"/>
    <n v="10000"/>
    <n v="0"/>
    <n v="10000"/>
    <n v="0"/>
    <n v="0"/>
    <n v="10000"/>
    <m/>
    <m/>
    <m/>
    <n v="10000"/>
    <n v="10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17"/>
    <s v="FESTIVAL DEL SABOR"/>
    <n v="250000"/>
    <n v="250009.68"/>
    <n v="240000.01"/>
    <n v="240000.01"/>
    <n v="240000.01"/>
    <n v="0"/>
    <n v="0"/>
    <n v="9999.9899999999907"/>
    <n v="0"/>
    <n v="0"/>
    <n v="0"/>
    <n v="9.68"/>
    <n v="-9.68"/>
    <m/>
    <m/>
    <m/>
    <n v="250000"/>
    <n v="9999.9899999999907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122"/>
    <x v="122"/>
    <n v="0"/>
    <s v="SIN DESCRIPCIÓN PARA DESTINOS 00"/>
    <n v="15727"/>
    <n v="100000"/>
    <n v="5907.3"/>
    <n v="0"/>
    <n v="0"/>
    <n v="0"/>
    <n v="0"/>
    <n v="9819.7000000000007"/>
    <n v="0"/>
    <n v="10000"/>
    <n v="0"/>
    <n v="94273"/>
    <n v="-84273"/>
    <m/>
    <m/>
    <m/>
    <n v="15727"/>
    <n v="9819.7000000000007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68"/>
    <x v="68"/>
    <n v="0"/>
    <s v="SIN DESCRIPCIÓN PARA DESTINOS 00"/>
    <n v="31620"/>
    <n v="12000"/>
    <n v="21804.27"/>
    <n v="0"/>
    <n v="0"/>
    <n v="0"/>
    <n v="0"/>
    <n v="9815.73"/>
    <n v="0"/>
    <n v="19620"/>
    <n v="0"/>
    <n v="0"/>
    <n v="19620"/>
    <m/>
    <m/>
    <m/>
    <n v="31620"/>
    <n v="9815.73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5"/>
    <x v="5"/>
    <x v="129"/>
    <x v="129"/>
    <n v="5"/>
    <s v="ALIMENTO PARA ESCUELA DE CHARRERIA"/>
    <n v="150000"/>
    <n v="150000"/>
    <n v="140400"/>
    <n v="140400"/>
    <n v="140400"/>
    <n v="140400"/>
    <n v="140400"/>
    <n v="9600"/>
    <n v="0"/>
    <n v="0"/>
    <n v="0"/>
    <n v="0"/>
    <n v="0"/>
    <m/>
    <m/>
    <m/>
    <n v="150000"/>
    <n v="96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118"/>
    <x v="118"/>
    <n v="0"/>
    <s v="SIN DESCRIPCIÓN PARA DESTINOS 00"/>
    <n v="15000"/>
    <n v="15000"/>
    <n v="5456.24"/>
    <n v="5456.24"/>
    <n v="5456.24"/>
    <n v="5456.24"/>
    <n v="5456.24"/>
    <n v="9543.76"/>
    <n v="0"/>
    <n v="0"/>
    <n v="0"/>
    <n v="0"/>
    <n v="0"/>
    <m/>
    <m/>
    <m/>
    <n v="15000"/>
    <n v="9543.76"/>
  </r>
  <r>
    <s v="1.1-00-25"/>
    <x v="1"/>
    <s v="No"/>
    <x v="1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3"/>
    <x v="3"/>
    <x v="55"/>
    <x v="55"/>
    <n v="0"/>
    <s v="SIN DESCRIPCIÓN PARA DESTINOS 00"/>
    <n v="31000"/>
    <n v="50000"/>
    <n v="21500.09"/>
    <n v="0"/>
    <n v="0"/>
    <n v="0"/>
    <n v="0"/>
    <n v="9499.91"/>
    <n v="0"/>
    <n v="0"/>
    <n v="0"/>
    <n v="19000"/>
    <n v="-19000"/>
    <m/>
    <m/>
    <m/>
    <n v="31000"/>
    <n v="9499.91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1"/>
    <x v="1"/>
    <x v="116"/>
    <x v="116"/>
    <n v="0"/>
    <s v="SIN DESCRIPCIÓN PARA DESTINOS 00"/>
    <n v="35000"/>
    <n v="35000"/>
    <n v="25627"/>
    <n v="25627"/>
    <n v="10627"/>
    <n v="10627"/>
    <n v="10627"/>
    <n v="9373"/>
    <n v="0"/>
    <n v="0"/>
    <n v="0"/>
    <n v="0"/>
    <n v="0"/>
    <m/>
    <m/>
    <m/>
    <n v="35000"/>
    <n v="9373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1"/>
    <x v="1"/>
    <x v="113"/>
    <x v="113"/>
    <n v="0"/>
    <s v="SIN DESCRIPCIÓN PARA DESTINOS 00"/>
    <n v="8000"/>
    <n v="8000"/>
    <n v="0"/>
    <n v="0"/>
    <n v="0"/>
    <n v="0"/>
    <n v="0"/>
    <n v="8000"/>
    <n v="0"/>
    <n v="0"/>
    <n v="0"/>
    <n v="0"/>
    <n v="0"/>
    <m/>
    <m/>
    <m/>
    <n v="8000"/>
    <n v="8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1"/>
    <x v="1"/>
    <x v="4"/>
    <x v="4"/>
    <n v="0"/>
    <s v="SIN DESCRIPCIÓN PARA DESTINOS 00"/>
    <n v="10000"/>
    <n v="10000"/>
    <n v="2115.0100000000002"/>
    <n v="2115.0100000000002"/>
    <n v="2115.0100000000002"/>
    <n v="1805.52"/>
    <n v="1805.52"/>
    <n v="7884.99"/>
    <n v="0"/>
    <n v="0"/>
    <n v="0"/>
    <n v="0"/>
    <n v="0"/>
    <m/>
    <m/>
    <m/>
    <n v="10000"/>
    <n v="7884.99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93"/>
    <x v="93"/>
    <n v="0"/>
    <s v="SIN DESCRIPCIÓN PARA DESTINOS 00"/>
    <n v="7500"/>
    <n v="0"/>
    <n v="0"/>
    <n v="0"/>
    <n v="0"/>
    <n v="0"/>
    <n v="0"/>
    <n v="7500"/>
    <n v="0"/>
    <n v="7500"/>
    <n v="0"/>
    <n v="0"/>
    <n v="7500"/>
    <m/>
    <m/>
    <m/>
    <n v="7500"/>
    <n v="75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19"/>
    <x v="119"/>
    <n v="0"/>
    <s v="SIN DESCRIPCIÓN PARA DESTINOS 00"/>
    <n v="68600"/>
    <n v="0"/>
    <n v="61248"/>
    <n v="61248"/>
    <n v="0"/>
    <n v="0"/>
    <n v="0"/>
    <n v="7352"/>
    <n v="0"/>
    <n v="68600"/>
    <n v="0"/>
    <n v="0"/>
    <n v="68600"/>
    <m/>
    <m/>
    <m/>
    <n v="68600"/>
    <n v="7352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74"/>
    <x v="74"/>
    <n v="0"/>
    <s v="SIN DESCRIPCIÓN PARA DESTINOS 00"/>
    <n v="10000"/>
    <n v="150000"/>
    <n v="2705.12"/>
    <n v="2705.12"/>
    <n v="2705.12"/>
    <n v="2705.12"/>
    <n v="2705.12"/>
    <n v="7294.88"/>
    <n v="0"/>
    <n v="0"/>
    <n v="0"/>
    <n v="140000"/>
    <n v="-140000"/>
    <m/>
    <m/>
    <m/>
    <n v="10000"/>
    <n v="7294.88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5"/>
    <x v="5"/>
    <x v="130"/>
    <x v="130"/>
    <n v="0"/>
    <s v="SIN DESCRIPCIÓN PARA DESTINOS 00"/>
    <n v="700000"/>
    <n v="700000"/>
    <n v="692750"/>
    <n v="692750"/>
    <n v="692750"/>
    <n v="0"/>
    <n v="0"/>
    <n v="7250"/>
    <n v="0"/>
    <n v="0"/>
    <n v="0"/>
    <n v="0"/>
    <n v="0"/>
    <m/>
    <m/>
    <m/>
    <n v="700000"/>
    <n v="725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1"/>
    <x v="1"/>
    <x v="103"/>
    <x v="103"/>
    <n v="0"/>
    <s v="SIN DESCRIPCIÓN PARA DESTINOS 00"/>
    <n v="100000"/>
    <n v="500000"/>
    <n v="92800"/>
    <n v="92800"/>
    <n v="46400"/>
    <n v="46400"/>
    <n v="46400"/>
    <n v="7200"/>
    <n v="0"/>
    <n v="0"/>
    <n v="0"/>
    <n v="400000"/>
    <n v="-400000"/>
    <m/>
    <m/>
    <m/>
    <n v="100000"/>
    <n v="7200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1"/>
    <x v="1"/>
    <x v="116"/>
    <x v="116"/>
    <n v="0"/>
    <s v="SIN DESCRIPCIÓN PARA DESTINOS 00"/>
    <n v="7200"/>
    <n v="7200"/>
    <n v="0"/>
    <n v="0"/>
    <n v="0"/>
    <n v="0"/>
    <n v="0"/>
    <n v="7200"/>
    <n v="0"/>
    <n v="0"/>
    <n v="0"/>
    <n v="0"/>
    <n v="0"/>
    <m/>
    <m/>
    <m/>
    <n v="7200"/>
    <n v="7200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131"/>
    <x v="131"/>
    <n v="0"/>
    <s v="SIN DESCRIPCIÓN PARA DESTINOS 00"/>
    <n v="10000"/>
    <n v="10000"/>
    <n v="3079.5"/>
    <n v="3079.5"/>
    <n v="3079.5"/>
    <n v="3079.5"/>
    <n v="3079.5"/>
    <n v="6920.5"/>
    <n v="0"/>
    <n v="0"/>
    <n v="0"/>
    <n v="0"/>
    <n v="0"/>
    <m/>
    <m/>
    <m/>
    <n v="10000"/>
    <n v="6920.5"/>
  </r>
  <r>
    <s v="1.1-00-25"/>
    <x v="1"/>
    <s v="No"/>
    <x v="0"/>
    <n v="2"/>
    <x v="1"/>
    <n v="2.1"/>
    <x v="2"/>
    <s v="2.1.1"/>
    <x v="2"/>
    <s v="E"/>
    <s v="Actividades del sector público, que realiza en for"/>
    <s v="09_25"/>
    <x v="2"/>
    <n v="2"/>
    <x v="2"/>
    <n v="27"/>
    <x v="4"/>
    <s v="019_25"/>
    <s v="DIRECCIÓN DE ASEO PÚBLICO"/>
    <x v="5"/>
    <x v="5"/>
    <x v="45"/>
    <x v="45"/>
    <n v="0"/>
    <s v="SIN DESCRIPCIÓN PARA DESTINOS 00"/>
    <n v="50000"/>
    <n v="50000"/>
    <n v="43764.77"/>
    <n v="0"/>
    <n v="0"/>
    <n v="0"/>
    <n v="0"/>
    <n v="6235.2300000000032"/>
    <n v="0"/>
    <n v="0"/>
    <n v="0"/>
    <n v="0"/>
    <n v="0"/>
    <m/>
    <m/>
    <m/>
    <n v="50000"/>
    <n v="6235.2300000000032"/>
  </r>
  <r>
    <s v="1.1-00-25"/>
    <x v="1"/>
    <s v="No"/>
    <x v="0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5"/>
    <x v="5"/>
    <x v="85"/>
    <x v="85"/>
    <n v="0"/>
    <s v="SIN DESCRIPCIÓN PARA DESTINOS 00"/>
    <n v="350000"/>
    <n v="350000"/>
    <n v="344000.4"/>
    <n v="344000.4"/>
    <n v="344000.4"/>
    <n v="369"/>
    <n v="369"/>
    <n v="5999.5999999999767"/>
    <n v="0"/>
    <n v="0"/>
    <n v="0"/>
    <n v="0"/>
    <n v="0"/>
    <m/>
    <m/>
    <m/>
    <n v="350000"/>
    <n v="5999.5999999999767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6"/>
    <x v="12"/>
    <s v="039_25"/>
    <s v="DESPACHO DE LA COORDINACIÓN GENERAL DE I"/>
    <x v="1"/>
    <x v="1"/>
    <x v="57"/>
    <x v="57"/>
    <n v="0"/>
    <s v="SIN DESCRIPCIÓN PARA DESTINOS 00"/>
    <n v="7000252"/>
    <n v="4800000"/>
    <n v="6994900"/>
    <n v="6994900"/>
    <n v="4785000"/>
    <n v="3349500"/>
    <n v="3349500"/>
    <n v="5352"/>
    <n v="0"/>
    <n v="2200252"/>
    <n v="0"/>
    <n v="0"/>
    <n v="2200252"/>
    <m/>
    <m/>
    <m/>
    <n v="7000252"/>
    <n v="5352"/>
  </r>
  <r>
    <s v="1.1-00-25"/>
    <x v="1"/>
    <s v="No"/>
    <x v="0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1"/>
    <x v="1"/>
    <x v="112"/>
    <x v="112"/>
    <n v="0"/>
    <s v="SIN DESCRIPCIÓN PARA DESTINOS 00"/>
    <n v="5300"/>
    <n v="5300"/>
    <n v="0"/>
    <n v="0"/>
    <n v="0"/>
    <n v="0"/>
    <n v="0"/>
    <n v="5300"/>
    <n v="0"/>
    <n v="0"/>
    <n v="0"/>
    <n v="0"/>
    <n v="0"/>
    <m/>
    <m/>
    <m/>
    <n v="5300"/>
    <n v="5300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50"/>
    <x v="50"/>
    <n v="0"/>
    <s v="SIN DESCRIPCIÓN PARA DESTINOS 00"/>
    <n v="47500"/>
    <n v="60000"/>
    <n v="42224"/>
    <n v="42224"/>
    <n v="42224"/>
    <n v="42224"/>
    <n v="42224"/>
    <n v="5276"/>
    <n v="0"/>
    <n v="0"/>
    <n v="0"/>
    <n v="12500"/>
    <n v="-12500"/>
    <m/>
    <m/>
    <m/>
    <n v="47500"/>
    <n v="5276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66"/>
    <x v="66"/>
    <n v="0"/>
    <s v="SIN DESCRIPCIÓN PARA DESTINOS 00"/>
    <n v="5201.82"/>
    <n v="1200000"/>
    <n v="0"/>
    <n v="0"/>
    <n v="0"/>
    <n v="0"/>
    <n v="0"/>
    <n v="5201.82"/>
    <n v="0"/>
    <n v="5200"/>
    <n v="0"/>
    <n v="1199998.18"/>
    <n v="-1194798.18"/>
    <m/>
    <m/>
    <m/>
    <n v="5201.82"/>
    <n v="5201.82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74"/>
    <x v="74"/>
    <n v="0"/>
    <s v="SIN DESCRIPCIÓN PARA DESTINOS 00"/>
    <n v="5000"/>
    <n v="0"/>
    <n v="0"/>
    <n v="0"/>
    <n v="0"/>
    <n v="0"/>
    <n v="0"/>
    <n v="5000"/>
    <n v="0"/>
    <n v="5000"/>
    <n v="0"/>
    <n v="0"/>
    <n v="5000"/>
    <m/>
    <m/>
    <m/>
    <n v="5000"/>
    <n v="500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76"/>
    <x v="76"/>
    <n v="0"/>
    <s v="SIN DESCRIPCIÓN PARA DESTINOS 00"/>
    <n v="5000"/>
    <n v="20000"/>
    <n v="0"/>
    <n v="0"/>
    <n v="0"/>
    <n v="0"/>
    <n v="0"/>
    <n v="5000"/>
    <n v="0"/>
    <n v="0"/>
    <n v="0"/>
    <n v="15000"/>
    <n v="-15000"/>
    <m/>
    <m/>
    <m/>
    <n v="5000"/>
    <n v="5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3"/>
    <x v="45"/>
    <s v="008_25"/>
    <s v="COORDINACION GENERAL DE COMUNICACIÓN EST"/>
    <x v="1"/>
    <x v="1"/>
    <x v="118"/>
    <x v="118"/>
    <n v="0"/>
    <s v="SIN DESCRIPCIÓN PARA DESTINOS 00"/>
    <n v="5000"/>
    <n v="5000"/>
    <n v="0"/>
    <n v="0"/>
    <n v="0"/>
    <n v="0"/>
    <n v="0"/>
    <n v="5000"/>
    <n v="0"/>
    <n v="0"/>
    <n v="0"/>
    <n v="0"/>
    <n v="0"/>
    <m/>
    <m/>
    <m/>
    <n v="5000"/>
    <n v="50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1"/>
    <x v="1"/>
    <x v="112"/>
    <x v="112"/>
    <n v="0"/>
    <s v="SIN DESCRIPCIÓN PARA DESTINOS 00"/>
    <n v="20000"/>
    <n v="20000"/>
    <n v="15000"/>
    <n v="15000"/>
    <n v="0"/>
    <n v="0"/>
    <n v="0"/>
    <n v="5000"/>
    <n v="0"/>
    <n v="0"/>
    <n v="0"/>
    <n v="0"/>
    <n v="0"/>
    <m/>
    <m/>
    <m/>
    <n v="20000"/>
    <n v="500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29"/>
    <s v="FESTIVAL DEL TACO"/>
    <n v="200000"/>
    <n v="199990.32"/>
    <n v="195360.99"/>
    <n v="195360.99"/>
    <n v="0"/>
    <n v="0"/>
    <n v="0"/>
    <n v="4639.0100000000093"/>
    <n v="0"/>
    <n v="9.68"/>
    <n v="0"/>
    <n v="0"/>
    <n v="9.68"/>
    <m/>
    <m/>
    <m/>
    <n v="200000"/>
    <n v="4639.0100000000093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111"/>
    <x v="111"/>
    <n v="0"/>
    <s v="SIN DESCRIPCIÓN PARA DESTINOS 00"/>
    <n v="4500"/>
    <n v="0"/>
    <n v="0"/>
    <n v="0"/>
    <n v="0"/>
    <n v="0"/>
    <n v="0"/>
    <n v="4500"/>
    <n v="0"/>
    <n v="4500"/>
    <n v="0"/>
    <n v="0"/>
    <n v="4500"/>
    <m/>
    <m/>
    <m/>
    <n v="4500"/>
    <n v="450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5"/>
    <x v="5"/>
    <x v="74"/>
    <x v="74"/>
    <n v="0"/>
    <s v="SIN DESCRIPCIÓN PARA DESTINOS 00"/>
    <n v="10000"/>
    <n v="0"/>
    <n v="5551.2"/>
    <n v="5551.2"/>
    <n v="5551.2"/>
    <n v="5551.2"/>
    <n v="5551.2"/>
    <n v="4448.8"/>
    <n v="0"/>
    <n v="10000"/>
    <n v="0"/>
    <n v="0"/>
    <n v="10000"/>
    <m/>
    <m/>
    <m/>
    <n v="10000"/>
    <n v="4448.8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33"/>
    <x v="33"/>
    <n v="0"/>
    <s v="SIN DESCRIPCIÓN PARA DESTINOS 00"/>
    <n v="80200"/>
    <n v="500000"/>
    <n v="76198.880000000005"/>
    <n v="0"/>
    <n v="0"/>
    <n v="0"/>
    <n v="0"/>
    <n v="4001.1199999999953"/>
    <n v="0"/>
    <n v="0"/>
    <n v="0"/>
    <n v="419800"/>
    <n v="-419800"/>
    <m/>
    <m/>
    <m/>
    <n v="80200"/>
    <n v="4001.1199999999953"/>
  </r>
  <r>
    <s v="1.1-00-25"/>
    <x v="1"/>
    <s v="No"/>
    <x v="0"/>
    <n v="2"/>
    <x v="1"/>
    <n v="2.2000000000000002"/>
    <x v="1"/>
    <s v="2.2.4"/>
    <x v="4"/>
    <s v="E"/>
    <s v="Actividades del sector público, que realiza en for"/>
    <s v="09_25"/>
    <x v="2"/>
    <n v="2"/>
    <x v="2"/>
    <n v="26"/>
    <x v="10"/>
    <s v="018_25"/>
    <s v="DIRECCIÓN DE ALUMBRADO PÚBLICO"/>
    <x v="1"/>
    <x v="1"/>
    <x v="6"/>
    <x v="6"/>
    <n v="0"/>
    <s v="SIN DESCRIPCIÓN PARA DESTINOS 00"/>
    <n v="125288"/>
    <n v="0"/>
    <n v="121498"/>
    <n v="121498"/>
    <n v="121498"/>
    <n v="121498"/>
    <n v="121498"/>
    <n v="3790"/>
    <n v="0"/>
    <n v="125288"/>
    <n v="0"/>
    <n v="0"/>
    <n v="125288"/>
    <m/>
    <n v="0"/>
    <m/>
    <n v="125288"/>
    <n v="379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1"/>
    <x v="1"/>
    <x v="29"/>
    <x v="29"/>
    <n v="0"/>
    <s v="SIN DESCRIPCIÓN PARA DESTINOS 00"/>
    <n v="10000"/>
    <n v="0"/>
    <n v="6228.2"/>
    <n v="6228.2"/>
    <n v="6228.2"/>
    <n v="6228.2"/>
    <n v="6228.2"/>
    <n v="3771.8"/>
    <n v="0"/>
    <n v="10000"/>
    <n v="0"/>
    <n v="0"/>
    <n v="10000"/>
    <m/>
    <m/>
    <m/>
    <n v="10000"/>
    <n v="3771.8"/>
  </r>
  <r>
    <s v="2.6-06-25"/>
    <x v="10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51"/>
    <x v="51"/>
    <n v="61"/>
    <s v="CREATHI"/>
    <n v="0"/>
    <n v="0"/>
    <n v="0"/>
    <n v="0"/>
    <n v="0"/>
    <n v="0"/>
    <n v="0"/>
    <n v="0"/>
    <n v="0"/>
    <n v="0"/>
    <n v="0"/>
    <n v="0"/>
    <n v="0"/>
    <m/>
    <n v="3600"/>
    <m/>
    <n v="3600"/>
    <n v="3600"/>
  </r>
  <r>
    <s v="1.1-00-25"/>
    <x v="1"/>
    <s v="No"/>
    <x v="0"/>
    <n v="3"/>
    <x v="2"/>
    <n v="3.1"/>
    <x v="7"/>
    <s v="3.1.1"/>
    <x v="8"/>
    <s v="E"/>
    <s v="Actividades del sector público, que realiza en for"/>
    <s v="12_25"/>
    <x v="8"/>
    <n v="7"/>
    <x v="5"/>
    <n v="52"/>
    <x v="17"/>
    <s v="036_25"/>
    <s v="DIRECCIÓN DE PROMOCIÓN ECONÓMICA"/>
    <x v="4"/>
    <x v="4"/>
    <x v="132"/>
    <x v="132"/>
    <n v="26"/>
    <s v="INCUBADORA"/>
    <n v="500000"/>
    <n v="500000"/>
    <n v="496480"/>
    <n v="496480"/>
    <n v="0"/>
    <n v="0"/>
    <n v="0"/>
    <n v="3520"/>
    <n v="0"/>
    <n v="0"/>
    <n v="0"/>
    <n v="0"/>
    <n v="0"/>
    <m/>
    <m/>
    <m/>
    <n v="500000"/>
    <n v="352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83"/>
    <x v="83"/>
    <n v="0"/>
    <s v="SIN DESCRIPCIÓN PARA DESTINOS 00"/>
    <n v="3500"/>
    <n v="0"/>
    <n v="0"/>
    <n v="0"/>
    <n v="0"/>
    <n v="0"/>
    <n v="0"/>
    <n v="3500"/>
    <n v="0"/>
    <n v="3500"/>
    <n v="0"/>
    <n v="0"/>
    <n v="3500"/>
    <m/>
    <m/>
    <m/>
    <n v="3500"/>
    <n v="3500"/>
  </r>
  <r>
    <s v="1.1-00-25"/>
    <x v="1"/>
    <s v="No"/>
    <x v="0"/>
    <n v="2"/>
    <x v="1"/>
    <n v="2.4"/>
    <x v="9"/>
    <s v="2.4.2"/>
    <x v="17"/>
    <s v="F"/>
    <s v="Actividades destinadas a la promoción y fomento de"/>
    <s v="10_25"/>
    <x v="7"/>
    <n v="0"/>
    <x v="4"/>
    <n v="37"/>
    <x v="46"/>
    <s v="029_25"/>
    <s v="DIRECCIÓN DE CULTURA"/>
    <x v="5"/>
    <x v="5"/>
    <x v="45"/>
    <x v="45"/>
    <n v="0"/>
    <s v="SIN DESCRIPCIÓN PARA DESTINOS 00"/>
    <n v="3500"/>
    <n v="3500"/>
    <n v="0"/>
    <n v="0"/>
    <n v="0"/>
    <n v="0"/>
    <n v="0"/>
    <n v="3500"/>
    <n v="0"/>
    <n v="0"/>
    <n v="0"/>
    <n v="0"/>
    <n v="0"/>
    <m/>
    <m/>
    <m/>
    <n v="3500"/>
    <n v="350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16"/>
    <x v="116"/>
    <n v="0"/>
    <s v="SIN DESCRIPCIÓN PARA DESTINOS 00"/>
    <n v="10000"/>
    <n v="0"/>
    <n v="6555.96"/>
    <n v="6555.96"/>
    <n v="6555.96"/>
    <n v="6555.96"/>
    <n v="6555.96"/>
    <n v="3444.04"/>
    <n v="0"/>
    <n v="10000"/>
    <n v="0"/>
    <n v="0"/>
    <n v="10000"/>
    <m/>
    <m/>
    <m/>
    <n v="10000"/>
    <n v="3444.04"/>
  </r>
  <r>
    <s v="1.1-00-25"/>
    <x v="1"/>
    <s v="No"/>
    <x v="0"/>
    <n v="2"/>
    <x v="1"/>
    <n v="2.1"/>
    <x v="2"/>
    <s v="2.1.1"/>
    <x v="2"/>
    <s v="E"/>
    <s v="Actividades del sector público, que realiza en for"/>
    <s v="09_25"/>
    <x v="2"/>
    <n v="2"/>
    <x v="2"/>
    <n v="27"/>
    <x v="4"/>
    <s v="019_25"/>
    <s v="DIRECCIÓN DE ASEO PÚBLICO"/>
    <x v="5"/>
    <x v="5"/>
    <x v="85"/>
    <x v="85"/>
    <n v="0"/>
    <s v="SIN DESCRIPCIÓN PARA DESTINOS 00"/>
    <n v="170000"/>
    <n v="170000"/>
    <n v="166632.63"/>
    <n v="166632.63"/>
    <n v="166632.63"/>
    <n v="0"/>
    <n v="0"/>
    <n v="3367.3699999999953"/>
    <n v="0"/>
    <n v="0"/>
    <n v="0"/>
    <n v="0"/>
    <n v="0"/>
    <m/>
    <m/>
    <m/>
    <n v="170000"/>
    <n v="3367.3699999999953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33"/>
    <x v="33"/>
    <n v="0"/>
    <s v="SIN DESCRIPCIÓN PARA DESTINOS 00"/>
    <n v="3000"/>
    <n v="80000"/>
    <n v="0"/>
    <n v="0"/>
    <n v="0"/>
    <n v="0"/>
    <n v="0"/>
    <n v="3000"/>
    <n v="0"/>
    <n v="0"/>
    <n v="0"/>
    <n v="77000"/>
    <n v="-77000"/>
    <m/>
    <m/>
    <m/>
    <n v="3000"/>
    <n v="3000"/>
  </r>
  <r>
    <s v="1.1-00-25"/>
    <x v="1"/>
    <s v="No"/>
    <x v="0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1"/>
    <x v="1"/>
    <x v="126"/>
    <x v="126"/>
    <n v="0"/>
    <s v="SIN DESCRIPCIÓN PARA DESTINOS 00"/>
    <n v="3000"/>
    <n v="3000"/>
    <n v="0"/>
    <n v="0"/>
    <n v="0"/>
    <n v="0"/>
    <n v="0"/>
    <n v="3000"/>
    <n v="0"/>
    <n v="0"/>
    <n v="0"/>
    <n v="0"/>
    <n v="0"/>
    <m/>
    <m/>
    <m/>
    <n v="3000"/>
    <n v="3000"/>
  </r>
  <r>
    <s v="1.1-00-25"/>
    <x v="1"/>
    <s v="No"/>
    <x v="1"/>
    <n v="2"/>
    <x v="1"/>
    <n v="2.7"/>
    <x v="6"/>
    <s v="2.7.1"/>
    <x v="7"/>
    <s v="S"/>
    <s v="Definidos en el Presupuesto de Egresos y los que s"/>
    <s v="10_25"/>
    <x v="7"/>
    <n v="0"/>
    <x v="4"/>
    <n v="41"/>
    <x v="15"/>
    <s v="031_25"/>
    <s v="DIRECCIÓN DE POLÍTICA SOCIAL"/>
    <x v="3"/>
    <x v="3"/>
    <x v="77"/>
    <x v="77"/>
    <n v="0"/>
    <s v="SIN DESCRIPCIÓN PARA DESTINOS 00"/>
    <n v="3000"/>
    <n v="0"/>
    <n v="0"/>
    <n v="0"/>
    <n v="0"/>
    <n v="0"/>
    <n v="0"/>
    <n v="3000"/>
    <n v="3000"/>
    <n v="0"/>
    <n v="0"/>
    <n v="0"/>
    <n v="3000"/>
    <m/>
    <m/>
    <m/>
    <n v="3000"/>
    <n v="300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6"/>
    <x v="12"/>
    <s v="039_25"/>
    <s v="DESPACHO DE LA COORDINACIÓN GENERAL DE I"/>
    <x v="1"/>
    <x v="1"/>
    <x v="133"/>
    <x v="133"/>
    <n v="0"/>
    <s v="SIN DESCRIPCIÓN PARA DESTINOS 00"/>
    <n v="5194000"/>
    <n v="4200000"/>
    <n v="5191046.4000000004"/>
    <n v="5191046.4000000004"/>
    <n v="710058.84"/>
    <n v="496387.2"/>
    <n v="496387.2"/>
    <n v="2953.5999999996275"/>
    <n v="0"/>
    <n v="994000"/>
    <n v="0"/>
    <n v="0"/>
    <n v="994000"/>
    <m/>
    <m/>
    <m/>
    <n v="5194000"/>
    <n v="2953.5999999996275"/>
  </r>
  <r>
    <s v="1.1-00-25"/>
    <x v="1"/>
    <s v="No"/>
    <x v="0"/>
    <n v="2"/>
    <x v="1"/>
    <n v="2.7"/>
    <x v="6"/>
    <s v="2.7.1"/>
    <x v="7"/>
    <s v="E"/>
    <s v="Actividades del sector público, que realiza en for"/>
    <s v="11_25"/>
    <x v="1"/>
    <n v="3"/>
    <x v="7"/>
    <n v="64"/>
    <x v="54"/>
    <s v="047_25"/>
    <s v="DESPACHO DE LA COORDINACIÓN GENERAL DE T"/>
    <x v="1"/>
    <x v="1"/>
    <x v="57"/>
    <x v="57"/>
    <n v="0"/>
    <s v="SIN DESCRIPCIÓN PARA DESTINOS 00"/>
    <n v="3770000"/>
    <n v="0"/>
    <n v="3767435.24"/>
    <n v="3767435.24"/>
    <n v="0"/>
    <n v="0"/>
    <n v="0"/>
    <n v="2564.7599999997765"/>
    <n v="0"/>
    <n v="3770000"/>
    <n v="0"/>
    <n v="0"/>
    <n v="3770000"/>
    <m/>
    <n v="0"/>
    <m/>
    <n v="3770000"/>
    <n v="2564.7599999997765"/>
  </r>
  <r>
    <s v="2.6-06-25"/>
    <x v="10"/>
    <s v="Si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59"/>
    <x v="59"/>
    <n v="60"/>
    <s v="EDUCANDO PARA LA IGUALDAD"/>
    <n v="0"/>
    <n v="0"/>
    <n v="0"/>
    <n v="0"/>
    <n v="0"/>
    <n v="0"/>
    <n v="0"/>
    <n v="0"/>
    <n v="0"/>
    <n v="0"/>
    <n v="0"/>
    <n v="0"/>
    <n v="0"/>
    <m/>
    <n v="2500"/>
    <m/>
    <n v="2500"/>
    <n v="2500"/>
  </r>
  <r>
    <s v="2.6-06-25"/>
    <x v="10"/>
    <s v="Si"/>
    <x v="1"/>
    <n v="2"/>
    <x v="1"/>
    <n v="2.7"/>
    <x v="6"/>
    <s v="2.7.1"/>
    <x v="7"/>
    <s v="F"/>
    <s v="Actividades destinadas a la promoción y fomento de"/>
    <s v="10_25"/>
    <x v="7"/>
    <n v="0"/>
    <x v="4"/>
    <n v="65"/>
    <x v="50"/>
    <s v="048_25"/>
    <s v="DESPACHO DE LA COORDINACIÓN GENERAL DE CERCANÍA Y CORRESPONSABILIDAD SOCIAL"/>
    <x v="3"/>
    <x v="3"/>
    <x v="115"/>
    <x v="115"/>
    <n v="61"/>
    <s v="CREATHI"/>
    <n v="0"/>
    <n v="0"/>
    <n v="0"/>
    <n v="0"/>
    <n v="0"/>
    <n v="0"/>
    <n v="0"/>
    <n v="0"/>
    <n v="0"/>
    <n v="0"/>
    <n v="0"/>
    <n v="0"/>
    <n v="0"/>
    <m/>
    <n v="2500"/>
    <m/>
    <n v="2500"/>
    <n v="250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8"/>
    <x v="52"/>
    <s v="020_25"/>
    <s v="DIRECCIÓN DE RASTROS MUNICIPALES"/>
    <x v="5"/>
    <x v="5"/>
    <x v="129"/>
    <x v="129"/>
    <n v="0"/>
    <s v="SIN DESCRIPCIÓN PARA DESTINOS 00"/>
    <n v="70000"/>
    <n v="70000"/>
    <n v="67500"/>
    <n v="0"/>
    <n v="0"/>
    <n v="0"/>
    <n v="0"/>
    <n v="2500"/>
    <n v="0"/>
    <n v="0"/>
    <n v="0"/>
    <n v="0"/>
    <n v="0"/>
    <m/>
    <m/>
    <m/>
    <n v="70000"/>
    <n v="2500"/>
  </r>
  <r>
    <s v="1.1-00-25"/>
    <x v="1"/>
    <s v="No"/>
    <x v="0"/>
    <n v="2"/>
    <x v="1"/>
    <n v="2.4"/>
    <x v="9"/>
    <s v="2.4.2"/>
    <x v="17"/>
    <s v="F"/>
    <s v="Actividades destinadas a la promoción y fomento de"/>
    <s v="10_25"/>
    <x v="7"/>
    <n v="0"/>
    <x v="4"/>
    <n v="37"/>
    <x v="46"/>
    <s v="029_25"/>
    <s v="DIRECCIÓN DE CULTURA"/>
    <x v="5"/>
    <x v="5"/>
    <x v="72"/>
    <x v="72"/>
    <n v="0"/>
    <s v="SIN DESCRIPCIÓN PARA DESTINOS 00"/>
    <n v="2500"/>
    <n v="2500"/>
    <n v="0"/>
    <n v="0"/>
    <n v="0"/>
    <n v="0"/>
    <n v="0"/>
    <n v="2500"/>
    <n v="0"/>
    <n v="0"/>
    <n v="0"/>
    <n v="0"/>
    <n v="0"/>
    <m/>
    <m/>
    <m/>
    <n v="2500"/>
    <n v="2500"/>
  </r>
  <r>
    <s v="1.1-00-25"/>
    <x v="1"/>
    <s v="No"/>
    <x v="0"/>
    <n v="1"/>
    <x v="0"/>
    <n v="1.3"/>
    <x v="0"/>
    <s v="1.3.4"/>
    <x v="0"/>
    <s v="E"/>
    <s v="Actividades del sector público, que realiza en for"/>
    <s v="09_25"/>
    <x v="2"/>
    <n v="2"/>
    <x v="2"/>
    <n v="28"/>
    <x v="52"/>
    <s v="020_25"/>
    <s v="DIRECCIÓN DE RASTROS MUNICIPALES"/>
    <x v="5"/>
    <x v="5"/>
    <x v="85"/>
    <x v="85"/>
    <n v="0"/>
    <s v="SIN DESCRIPCIÓN PARA DESTINOS 00"/>
    <n v="50000"/>
    <n v="50000"/>
    <n v="47766.5"/>
    <n v="47766.5"/>
    <n v="47766.5"/>
    <n v="0"/>
    <n v="0"/>
    <n v="2233.5"/>
    <n v="0"/>
    <n v="0"/>
    <n v="0"/>
    <n v="0"/>
    <n v="0"/>
    <m/>
    <m/>
    <m/>
    <n v="50000"/>
    <n v="2233.5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5"/>
    <x v="5"/>
    <x v="134"/>
    <x v="134"/>
    <n v="7"/>
    <s v="COBRE IONIZADO"/>
    <n v="4000000"/>
    <n v="0"/>
    <n v="3997824"/>
    <n v="3997824"/>
    <n v="3997824"/>
    <n v="3997824"/>
    <n v="3997824"/>
    <n v="2176"/>
    <n v="0"/>
    <n v="4000000"/>
    <n v="0"/>
    <n v="0"/>
    <n v="4000000"/>
    <m/>
    <m/>
    <m/>
    <n v="4000000"/>
    <n v="2176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127"/>
    <x v="127"/>
    <n v="0"/>
    <s v="SIN DESCRIPCIÓN PARA DESTINOS 00"/>
    <n v="640667.56999999995"/>
    <n v="300000"/>
    <n v="638502.05000000005"/>
    <n v="0"/>
    <n v="0"/>
    <n v="0"/>
    <n v="0"/>
    <n v="2165.5199999999022"/>
    <n v="0"/>
    <n v="340667.57"/>
    <n v="0"/>
    <n v="0"/>
    <n v="340667.57"/>
    <m/>
    <m/>
    <m/>
    <n v="640667.56999999995"/>
    <n v="2165.5199999999022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135"/>
    <x v="135"/>
    <n v="0"/>
    <s v="SIN DESCRIPCIÓN PARA DESTINOS 00"/>
    <n v="2100"/>
    <n v="0"/>
    <n v="0"/>
    <n v="0"/>
    <n v="0"/>
    <n v="0"/>
    <n v="0"/>
    <n v="2100"/>
    <n v="0"/>
    <n v="2100"/>
    <n v="0"/>
    <n v="0"/>
    <n v="2100"/>
    <m/>
    <m/>
    <m/>
    <n v="2100"/>
    <n v="21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71"/>
    <x v="71"/>
    <n v="0"/>
    <s v="SIN DESCRIPCIÓN PARA DESTINOS 00"/>
    <n v="2000"/>
    <n v="2000"/>
    <n v="0"/>
    <n v="0"/>
    <n v="0"/>
    <n v="0"/>
    <n v="0"/>
    <n v="2000"/>
    <n v="0"/>
    <n v="0"/>
    <n v="0"/>
    <n v="0"/>
    <n v="0"/>
    <m/>
    <m/>
    <m/>
    <n v="2000"/>
    <n v="2000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1"/>
    <x v="1"/>
    <x v="29"/>
    <x v="29"/>
    <n v="0"/>
    <s v="SIN DESCRIPCIÓN PARA DESTINOS 00"/>
    <n v="1049120"/>
    <n v="1300000"/>
    <n v="1047257.67"/>
    <n v="19401"/>
    <n v="19401"/>
    <n v="19401"/>
    <n v="19401"/>
    <n v="1862.3299999999581"/>
    <n v="0"/>
    <n v="14620"/>
    <n v="0"/>
    <n v="265500"/>
    <n v="-250880"/>
    <m/>
    <m/>
    <m/>
    <n v="1049120"/>
    <n v="1862.3299999999581"/>
  </r>
  <r>
    <s v="1.1-00-25"/>
    <x v="1"/>
    <s v="No"/>
    <x v="0"/>
    <n v="1"/>
    <x v="0"/>
    <n v="1.3"/>
    <x v="0"/>
    <s v="1.3.5"/>
    <x v="18"/>
    <s v="E"/>
    <s v="Actividades del sector público, que realiza en for"/>
    <s v="03_25"/>
    <x v="18"/>
    <n v="5"/>
    <x v="0"/>
    <n v="4"/>
    <x v="55"/>
    <s v="003_25"/>
    <s v="DESPACHO DE LA SINDICATURA"/>
    <x v="1"/>
    <x v="1"/>
    <x v="20"/>
    <x v="20"/>
    <n v="0"/>
    <s v="SIN DESCRIPCIÓN PARA DESTINOS 00"/>
    <n v="25000"/>
    <n v="0"/>
    <n v="23200"/>
    <n v="23200"/>
    <n v="23200"/>
    <n v="23200"/>
    <n v="23200"/>
    <n v="1800"/>
    <n v="0"/>
    <n v="25000"/>
    <n v="0"/>
    <n v="0"/>
    <n v="25000"/>
    <m/>
    <m/>
    <m/>
    <n v="25000"/>
    <n v="1800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69"/>
    <x v="69"/>
    <n v="0"/>
    <s v="SIN DESCRIPCIÓN PARA DESTINOS 00"/>
    <n v="3000"/>
    <n v="0"/>
    <n v="1310"/>
    <n v="1310"/>
    <n v="1310"/>
    <n v="1310"/>
    <n v="1310"/>
    <n v="1690"/>
    <n v="0"/>
    <n v="3000"/>
    <n v="0"/>
    <n v="0"/>
    <n v="3000"/>
    <m/>
    <m/>
    <m/>
    <n v="3000"/>
    <n v="1690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1"/>
    <x v="1"/>
    <x v="39"/>
    <x v="39"/>
    <n v="16"/>
    <s v="EXPO AGROPECUARIA"/>
    <n v="500000"/>
    <n v="500000"/>
    <n v="498499.99"/>
    <n v="498499.99"/>
    <n v="498499.99"/>
    <n v="0"/>
    <n v="0"/>
    <n v="1500.0100000000093"/>
    <n v="0"/>
    <n v="0"/>
    <n v="0"/>
    <n v="0"/>
    <n v="0"/>
    <m/>
    <m/>
    <m/>
    <n v="500000"/>
    <n v="1500.0100000000093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85"/>
    <x v="85"/>
    <n v="0"/>
    <s v="SIN DESCRIPCIÓN PARA DESTINOS 00"/>
    <n v="620000"/>
    <n v="600000"/>
    <n v="618514.11"/>
    <n v="618514.11"/>
    <n v="618514.11"/>
    <n v="25998.58"/>
    <n v="25998.58"/>
    <n v="1485.890000000014"/>
    <n v="0"/>
    <n v="20000"/>
    <n v="0"/>
    <n v="0"/>
    <n v="20000"/>
    <m/>
    <m/>
    <m/>
    <n v="620000"/>
    <n v="1485.890000000014"/>
  </r>
  <r>
    <s v="1.1-00-25"/>
    <x v="1"/>
    <s v="No"/>
    <x v="1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3"/>
    <x v="3"/>
    <x v="41"/>
    <x v="41"/>
    <n v="0"/>
    <s v="SIN DESCRIPCIÓN PARA DESTINOS 00"/>
    <n v="507000"/>
    <n v="500000"/>
    <n v="505551.2"/>
    <n v="0"/>
    <n v="0"/>
    <n v="0"/>
    <n v="0"/>
    <n v="1448.7999999999884"/>
    <n v="0"/>
    <n v="7000"/>
    <n v="0"/>
    <n v="0"/>
    <n v="7000"/>
    <m/>
    <m/>
    <m/>
    <n v="507000"/>
    <n v="1448.7999999999884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51"/>
    <x v="51"/>
    <n v="0"/>
    <s v="SIN DESCRIPCIÓN PARA DESTINOS 00"/>
    <n v="3100"/>
    <n v="0"/>
    <n v="1673.5"/>
    <n v="1673.5"/>
    <n v="1673.5"/>
    <n v="1673.5"/>
    <n v="1673.5"/>
    <n v="1426.5"/>
    <n v="0"/>
    <n v="3100"/>
    <n v="0"/>
    <n v="0"/>
    <n v="3100"/>
    <m/>
    <m/>
    <m/>
    <n v="3100"/>
    <n v="1426.5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47"/>
    <s v="FERIA DE LAS FLORES"/>
    <n v="200000"/>
    <n v="0"/>
    <n v="198599.99"/>
    <n v="198599.99"/>
    <n v="198599.99"/>
    <n v="198599.99"/>
    <n v="198599.99"/>
    <n v="1400.0100000000093"/>
    <n v="0"/>
    <n v="200000"/>
    <n v="0"/>
    <n v="0"/>
    <n v="200000"/>
    <m/>
    <m/>
    <m/>
    <n v="200000"/>
    <n v="1400.0100000000093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2"/>
    <x v="53"/>
    <s v="015_25"/>
    <s v="DIRECCIÓN DE PROTECCIÓN CIVIL Y BOMBEROS"/>
    <x v="5"/>
    <x v="5"/>
    <x v="71"/>
    <x v="71"/>
    <n v="0"/>
    <s v="SIN DESCRIPCIÓN PARA DESTINOS 00"/>
    <n v="40000"/>
    <n v="40000"/>
    <n v="38783.199999999997"/>
    <n v="0"/>
    <n v="0"/>
    <n v="0"/>
    <n v="0"/>
    <n v="1216.8000000000029"/>
    <n v="0"/>
    <n v="0"/>
    <n v="0"/>
    <n v="0"/>
    <n v="0"/>
    <m/>
    <m/>
    <m/>
    <n v="40000"/>
    <n v="1216.8000000000029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76"/>
    <x v="76"/>
    <n v="0"/>
    <s v="SIN DESCRIPCIÓN PARA DESTINOS 00"/>
    <n v="12000"/>
    <n v="0"/>
    <n v="10904"/>
    <n v="10904"/>
    <n v="10904"/>
    <n v="10904"/>
    <n v="10904"/>
    <n v="1096"/>
    <n v="0"/>
    <n v="12000"/>
    <n v="0"/>
    <n v="0"/>
    <n v="12000"/>
    <m/>
    <m/>
    <m/>
    <n v="12000"/>
    <n v="1096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85"/>
    <x v="85"/>
    <n v="0"/>
    <s v="SIN DESCRIPCIÓN PARA DESTINOS 00"/>
    <n v="2000"/>
    <n v="0"/>
    <n v="1044"/>
    <n v="1044"/>
    <n v="1044"/>
    <n v="1044"/>
    <n v="1044"/>
    <n v="956"/>
    <n v="0"/>
    <n v="2000"/>
    <n v="0"/>
    <n v="0"/>
    <n v="2000"/>
    <m/>
    <m/>
    <m/>
    <n v="2000"/>
    <n v="956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5"/>
    <x v="5"/>
    <x v="135"/>
    <x v="135"/>
    <n v="0"/>
    <s v="SIN DESCRIPCIÓN PARA DESTINOS 00"/>
    <n v="5000"/>
    <n v="0"/>
    <n v="4337.96"/>
    <n v="4337.96"/>
    <n v="4337.96"/>
    <n v="4337.96"/>
    <n v="4337.96"/>
    <n v="662.04"/>
    <n v="0"/>
    <n v="5000"/>
    <n v="0"/>
    <n v="0"/>
    <n v="5000"/>
    <m/>
    <m/>
    <m/>
    <n v="5000"/>
    <n v="662.04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59"/>
    <x v="59"/>
    <n v="0"/>
    <s v="SIN DESCRIPCIÓN PARA DESTINOS 00"/>
    <n v="22590.32"/>
    <n v="0"/>
    <n v="21954.2"/>
    <n v="0"/>
    <n v="0"/>
    <n v="0"/>
    <n v="0"/>
    <n v="636.11999999999898"/>
    <n v="0"/>
    <n v="22590.32"/>
    <n v="0"/>
    <n v="0"/>
    <n v="22590.32"/>
    <m/>
    <m/>
    <m/>
    <n v="22590.32"/>
    <n v="636.11999999999898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1"/>
    <x v="1"/>
    <x v="39"/>
    <x v="39"/>
    <n v="0"/>
    <s v="SIN DESCRIPCIÓN PARA DESTINOS 00"/>
    <n v="250000"/>
    <n v="250000"/>
    <n v="249400"/>
    <n v="0"/>
    <n v="0"/>
    <n v="0"/>
    <n v="0"/>
    <n v="600"/>
    <n v="0"/>
    <n v="0"/>
    <n v="0"/>
    <n v="0"/>
    <n v="0"/>
    <m/>
    <m/>
    <m/>
    <n v="250000"/>
    <n v="600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2"/>
    <x v="53"/>
    <s v="015_25"/>
    <s v="DIRECCIÓN DE PROTECCIÓN CIVIL Y BOMBEROS"/>
    <x v="5"/>
    <x v="5"/>
    <x v="45"/>
    <x v="45"/>
    <n v="0"/>
    <s v="SIN DESCRIPCIÓN PARA DESTINOS 00"/>
    <n v="50000"/>
    <n v="50000"/>
    <n v="49416"/>
    <n v="0"/>
    <n v="0"/>
    <n v="0"/>
    <n v="0"/>
    <n v="584"/>
    <n v="0"/>
    <n v="0"/>
    <n v="0"/>
    <n v="0"/>
    <n v="0"/>
    <m/>
    <m/>
    <m/>
    <n v="50000"/>
    <n v="584"/>
  </r>
  <r>
    <s v="2.5-02-25"/>
    <x v="2"/>
    <s v="Si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49"/>
    <x v="49"/>
    <n v="0"/>
    <s v="SIN DESCRIPCIÓN PARA DESTINOS 00"/>
    <n v="100000"/>
    <n v="3100000"/>
    <n v="99428.24"/>
    <n v="0"/>
    <n v="0"/>
    <n v="0"/>
    <n v="0"/>
    <n v="571.75999999999476"/>
    <n v="0"/>
    <n v="0"/>
    <n v="0"/>
    <n v="3000000"/>
    <n v="-3000000"/>
    <m/>
    <n v="0"/>
    <m/>
    <n v="100000"/>
    <n v="571.75999999999476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2"/>
    <x v="53"/>
    <s v="015_25"/>
    <s v="DIRECCIÓN DE PROTECCIÓN CIVIL Y BOMBEROS"/>
    <x v="5"/>
    <x v="5"/>
    <x v="72"/>
    <x v="72"/>
    <n v="0"/>
    <s v="SIN DESCRIPCIÓN PARA DESTINOS 00"/>
    <n v="40000"/>
    <n v="40000"/>
    <n v="39429.56"/>
    <n v="0"/>
    <n v="0"/>
    <n v="0"/>
    <n v="0"/>
    <n v="570.44000000000233"/>
    <n v="0"/>
    <n v="0"/>
    <n v="0"/>
    <n v="0"/>
    <n v="0"/>
    <m/>
    <m/>
    <m/>
    <n v="40000"/>
    <n v="570.44000000000233"/>
  </r>
  <r>
    <s v="1.1-00-25"/>
    <x v="1"/>
    <s v="No"/>
    <x v="1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3"/>
    <x v="3"/>
    <x v="77"/>
    <x v="77"/>
    <n v="0"/>
    <s v="SIN DESCRIPCIÓN PARA DESTINOS 00"/>
    <n v="12600"/>
    <n v="0"/>
    <n v="12057.99"/>
    <n v="12057.99"/>
    <n v="12057.99"/>
    <n v="12057.99"/>
    <n v="12057.99"/>
    <n v="542.01000000000022"/>
    <n v="0"/>
    <n v="12600"/>
    <n v="0"/>
    <n v="0"/>
    <n v="12600"/>
    <m/>
    <m/>
    <m/>
    <n v="12600"/>
    <n v="542.01000000000022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05"/>
    <x v="105"/>
    <n v="0"/>
    <s v="SIN DESCRIPCIÓN PARA DESTINOS 00"/>
    <n v="700000"/>
    <n v="700000"/>
    <n v="699480"/>
    <n v="699480"/>
    <n v="371355.32"/>
    <n v="92490.48"/>
    <n v="92490.48"/>
    <n v="520"/>
    <n v="0"/>
    <n v="0"/>
    <n v="0"/>
    <n v="0"/>
    <n v="0"/>
    <m/>
    <m/>
    <m/>
    <n v="700000"/>
    <n v="520"/>
  </r>
  <r>
    <s v="1.1-00-25"/>
    <x v="1"/>
    <s v="No"/>
    <x v="1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3"/>
    <x v="3"/>
    <x v="96"/>
    <x v="96"/>
    <n v="0"/>
    <s v="SIN DESCRIPCIÓN PARA DESTINOS 00"/>
    <n v="50000"/>
    <n v="50000"/>
    <n v="49532"/>
    <n v="0"/>
    <n v="0"/>
    <n v="0"/>
    <n v="0"/>
    <n v="468"/>
    <n v="0"/>
    <n v="0"/>
    <n v="0"/>
    <n v="0"/>
    <n v="0"/>
    <m/>
    <m/>
    <m/>
    <n v="50000"/>
    <n v="468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111"/>
    <x v="111"/>
    <n v="0"/>
    <s v="SIN DESCRIPCIÓN PARA DESTINOS 00"/>
    <n v="3000"/>
    <n v="1000"/>
    <n v="2591"/>
    <n v="2591"/>
    <n v="2591"/>
    <n v="2591"/>
    <n v="2591"/>
    <n v="409"/>
    <n v="0"/>
    <n v="2000"/>
    <n v="0"/>
    <n v="0"/>
    <n v="2000"/>
    <m/>
    <m/>
    <m/>
    <n v="3000"/>
    <n v="409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5"/>
    <x v="5"/>
    <x v="93"/>
    <x v="93"/>
    <n v="0"/>
    <s v="SIN DESCRIPCIÓN PARA DESTINOS 00"/>
    <n v="380"/>
    <n v="50000"/>
    <n v="0"/>
    <n v="0"/>
    <n v="0"/>
    <n v="0"/>
    <n v="0"/>
    <n v="380"/>
    <n v="0"/>
    <n v="0"/>
    <n v="0"/>
    <n v="49620"/>
    <n v="-49620"/>
    <m/>
    <m/>
    <m/>
    <n v="380"/>
    <n v="38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108"/>
    <x v="108"/>
    <n v="0"/>
    <s v="SIN DESCRIPCIÓN PARA DESTINOS 00"/>
    <n v="4000"/>
    <n v="0"/>
    <n v="3630.79"/>
    <n v="0"/>
    <n v="0"/>
    <n v="0"/>
    <n v="0"/>
    <n v="369.21000000000004"/>
    <n v="0"/>
    <n v="4000"/>
    <n v="0"/>
    <n v="0"/>
    <n v="4000"/>
    <m/>
    <m/>
    <m/>
    <n v="4000"/>
    <n v="369.21000000000004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5"/>
    <x v="5"/>
    <x v="136"/>
    <x v="136"/>
    <n v="0"/>
    <s v="SIN DESCRIPCIÓN PARA DESTINOS 00"/>
    <n v="15000"/>
    <n v="0"/>
    <n v="14647"/>
    <n v="14647"/>
    <n v="14647"/>
    <n v="0"/>
    <n v="0"/>
    <n v="353"/>
    <n v="0"/>
    <n v="15000"/>
    <n v="0"/>
    <n v="0"/>
    <n v="15000"/>
    <m/>
    <m/>
    <m/>
    <n v="15000"/>
    <n v="353"/>
  </r>
  <r>
    <s v="1.1-00-25"/>
    <x v="1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5"/>
    <x v="9"/>
    <s v="004_25"/>
    <s v="DIRECCIÓN DE PROCESOS ADMINISTRATIVOS Y"/>
    <x v="5"/>
    <x v="5"/>
    <x v="122"/>
    <x v="122"/>
    <n v="0"/>
    <s v="SIN DESCRIPCIÓN PARA DESTINOS 00"/>
    <n v="4000"/>
    <n v="0"/>
    <n v="3785.08"/>
    <n v="3785.08"/>
    <n v="3785.08"/>
    <n v="3785.08"/>
    <n v="3785.08"/>
    <n v="214.92000000000007"/>
    <n v="0"/>
    <n v="4000"/>
    <n v="0"/>
    <n v="0"/>
    <n v="4000"/>
    <m/>
    <m/>
    <m/>
    <n v="4000"/>
    <n v="214.92000000000007"/>
  </r>
  <r>
    <s v="1.1-00-25"/>
    <x v="1"/>
    <s v="No"/>
    <x v="0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4"/>
    <x v="4"/>
    <x v="44"/>
    <x v="44"/>
    <n v="23"/>
    <s v="CAL AGRICOLA"/>
    <n v="3200000"/>
    <n v="3199989.56"/>
    <n v="2727812.5"/>
    <n v="2727812.5"/>
    <n v="1679825"/>
    <n v="1679825"/>
    <n v="1679825"/>
    <n v="472187.5"/>
    <n v="0"/>
    <n v="10.44"/>
    <n v="0"/>
    <n v="0"/>
    <n v="10.44"/>
    <n v="-472000"/>
    <m/>
    <m/>
    <n v="2728000"/>
    <n v="187.5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4"/>
    <x v="58"/>
    <s v="031_25"/>
    <s v="DIRECCIÓN DE POLÍTICA SOCIAL"/>
    <x v="4"/>
    <x v="4"/>
    <x v="24"/>
    <x v="24"/>
    <n v="0"/>
    <s v="SIN DESCRIPCIÓN PARA DESTINOS 00"/>
    <n v="100738605.5"/>
    <n v="71000000"/>
    <n v="100738501.95999999"/>
    <n v="100738501.95999999"/>
    <n v="49101665.280000001"/>
    <n v="0"/>
    <n v="0"/>
    <n v="103.54000000655651"/>
    <n v="0"/>
    <n v="29738605.5"/>
    <n v="0"/>
    <n v="0"/>
    <n v="29738605.5"/>
    <m/>
    <m/>
    <m/>
    <n v="100738605.5"/>
    <n v="103.54000000655651"/>
  </r>
  <r>
    <s v="1.1-00-25"/>
    <x v="1"/>
    <s v="No"/>
    <x v="0"/>
    <n v="1"/>
    <x v="0"/>
    <n v="1.7"/>
    <x v="3"/>
    <s v="1.7.2"/>
    <x v="14"/>
    <s v="E"/>
    <s v="Actividades del sector público, que realiza en for"/>
    <s v="08_25"/>
    <x v="10"/>
    <n v="6"/>
    <x v="3"/>
    <n v="21"/>
    <x v="39"/>
    <s v="015_25"/>
    <s v="DIRECCIÓN DE PROTECCIÓN CIVIL Y BOMBEROS"/>
    <x v="5"/>
    <x v="5"/>
    <x v="135"/>
    <x v="135"/>
    <n v="0"/>
    <s v="SIN DESCRIPCIÓN PARA DESTINOS 00"/>
    <n v="5000"/>
    <n v="5000"/>
    <n v="4897.5200000000004"/>
    <n v="0"/>
    <n v="0"/>
    <n v="0"/>
    <n v="0"/>
    <n v="102.47999999999956"/>
    <n v="0"/>
    <n v="0"/>
    <n v="0"/>
    <n v="0"/>
    <n v="0"/>
    <m/>
    <m/>
    <m/>
    <n v="5000"/>
    <n v="102.47999999999956"/>
  </r>
  <r>
    <s v="1.1-00-25"/>
    <x v="1"/>
    <s v="No"/>
    <x v="0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5"/>
    <x v="5"/>
    <x v="129"/>
    <x v="129"/>
    <n v="0"/>
    <s v="SIN DESCRIPCIÓN PARA DESTINOS 00"/>
    <n v="800000"/>
    <n v="800000"/>
    <n v="799916.94"/>
    <n v="245794"/>
    <n v="245794"/>
    <n v="245794"/>
    <n v="245794"/>
    <n v="83.060000000055879"/>
    <n v="0"/>
    <n v="0"/>
    <n v="0"/>
    <n v="0"/>
    <n v="0"/>
    <m/>
    <m/>
    <m/>
    <n v="800000"/>
    <n v="83.060000000055879"/>
  </r>
  <r>
    <s v="1.1-00-25"/>
    <x v="1"/>
    <s v="No"/>
    <x v="1"/>
    <n v="2"/>
    <x v="1"/>
    <n v="2.2999999999999998"/>
    <x v="8"/>
    <s v="2.3.1"/>
    <x v="9"/>
    <s v="E"/>
    <s v="Actividades del sector público, que realiza en for"/>
    <s v="08_25"/>
    <x v="10"/>
    <n v="2"/>
    <x v="2"/>
    <n v="24"/>
    <x v="20"/>
    <s v="016_25"/>
    <s v="DIRECCIÓN DE SALUD PÚBLICA"/>
    <x v="3"/>
    <x v="3"/>
    <x v="137"/>
    <x v="137"/>
    <n v="0"/>
    <s v="SIN DESCRIPCIÓN PARA DESTINOS 00"/>
    <n v="500000"/>
    <n v="500000"/>
    <n v="499944.75"/>
    <n v="499944.75"/>
    <n v="0"/>
    <n v="0"/>
    <n v="0"/>
    <n v="55.25"/>
    <n v="0"/>
    <n v="0"/>
    <n v="0"/>
    <n v="0"/>
    <n v="0"/>
    <m/>
    <m/>
    <m/>
    <n v="500000"/>
    <n v="55.25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138"/>
    <x v="138"/>
    <n v="0"/>
    <s v="SIN DESCRIPCIÓN PARA DESTINOS 00"/>
    <n v="2641259.6800000002"/>
    <n v="300000"/>
    <n v="2641241.48"/>
    <n v="2641241.48"/>
    <n v="2641241.48"/>
    <n v="2641241.48"/>
    <n v="2641241.48"/>
    <n v="18.200000000186265"/>
    <n v="0"/>
    <n v="2700000"/>
    <n v="0"/>
    <n v="358740.32"/>
    <n v="2341259.6800000002"/>
    <m/>
    <m/>
    <m/>
    <n v="2641259.6800000002"/>
    <n v="18.200000000186265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1"/>
    <x v="1"/>
    <x v="128"/>
    <x v="128"/>
    <n v="0"/>
    <s v="SIN DESCRIPCIÓN PARA DESTINOS 00"/>
    <n v="411700"/>
    <n v="200000"/>
    <n v="411689.57"/>
    <n v="411689.57"/>
    <n v="217154.76"/>
    <n v="217154.76"/>
    <n v="217154.76"/>
    <n v="10.429999999993015"/>
    <n v="0"/>
    <n v="211700"/>
    <n v="0"/>
    <n v="0"/>
    <n v="211700"/>
    <m/>
    <m/>
    <m/>
    <n v="411700"/>
    <n v="10.429999999993015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10"/>
    <x v="10"/>
    <n v="0"/>
    <s v="SIN DESCRIPCIÓN PARA DESTINOS 00"/>
    <n v="11101338.060000001"/>
    <n v="20000000"/>
    <n v="11101328.07"/>
    <n v="11101328.07"/>
    <n v="11101328.07"/>
    <n v="3700442.69"/>
    <n v="3700442.69"/>
    <n v="9.9900000002235174"/>
    <n v="0"/>
    <n v="10"/>
    <n v="0"/>
    <n v="8898671.9399999995"/>
    <n v="-8898661.9399999995"/>
    <m/>
    <m/>
    <m/>
    <n v="11101338.060000001"/>
    <n v="9.9900000002235174"/>
  </r>
  <r>
    <s v="1.1-00-25"/>
    <x v="1"/>
    <s v="No"/>
    <x v="0"/>
    <n v="2"/>
    <x v="1"/>
    <n v="2.1"/>
    <x v="2"/>
    <s v="2.1.5"/>
    <x v="16"/>
    <s v="R"/>
    <s v="Solamente actividades específicas, distintas a las"/>
    <s v="09_25"/>
    <x v="2"/>
    <n v="3"/>
    <x v="7"/>
    <n v="30"/>
    <x v="41"/>
    <s v="022_25"/>
    <s v="UNIDAD DE ACOPIO Y SALUD ANIMAL TLAJOMUL"/>
    <x v="1"/>
    <x v="1"/>
    <x v="39"/>
    <x v="39"/>
    <n v="0"/>
    <s v="SIN DESCRIPCIÓN PARA DESTINOS 00"/>
    <n v="200000"/>
    <n v="200000"/>
    <n v="199993.28"/>
    <n v="0"/>
    <n v="0"/>
    <n v="0"/>
    <n v="0"/>
    <n v="6.7200000000011642"/>
    <n v="0"/>
    <n v="0"/>
    <n v="0"/>
    <n v="0"/>
    <n v="0"/>
    <m/>
    <m/>
    <m/>
    <n v="200000"/>
    <n v="6.7200000000011642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69"/>
    <x v="69"/>
    <n v="0"/>
    <s v="SIN DESCRIPCIÓN PARA DESTINOS 00"/>
    <n v="973.28"/>
    <n v="0"/>
    <n v="967.28"/>
    <n v="967.28"/>
    <n v="967.28"/>
    <n v="967.28"/>
    <n v="967.28"/>
    <n v="6"/>
    <n v="0"/>
    <n v="973.28"/>
    <n v="0"/>
    <n v="0"/>
    <n v="973.28"/>
    <m/>
    <m/>
    <m/>
    <n v="973.28"/>
    <n v="6"/>
  </r>
  <r>
    <s v="2.5-02-25"/>
    <x v="2"/>
    <s v="Si"/>
    <x v="0"/>
    <n v="1"/>
    <x v="0"/>
    <n v="1.7"/>
    <x v="3"/>
    <s v="1.7.1"/>
    <x v="3"/>
    <s v="R"/>
    <s v="Solamente actividades específicas, distintas a las"/>
    <s v="08_25"/>
    <x v="10"/>
    <n v="6"/>
    <x v="3"/>
    <n v="18"/>
    <x v="47"/>
    <s v="013_25"/>
    <s v="COMISARIA DE LA POLICIA PREVENTIVA MUNIC"/>
    <x v="1"/>
    <x v="1"/>
    <x v="88"/>
    <x v="88"/>
    <n v="0"/>
    <s v="SIN DESCRIPCIÓN PARA DESTINOS 00"/>
    <n v="6000000"/>
    <n v="3000000"/>
    <n v="5999997.1200000001"/>
    <n v="0"/>
    <n v="0"/>
    <n v="0"/>
    <n v="0"/>
    <n v="2.8799999998882413"/>
    <n v="0"/>
    <n v="3000000"/>
    <n v="0"/>
    <n v="0"/>
    <n v="3000000"/>
    <m/>
    <m/>
    <m/>
    <n v="6000000"/>
    <n v="2.8799999998882413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28"/>
    <x v="128"/>
    <n v="0"/>
    <s v="SIN DESCRIPCIÓN PARA DESTINOS 00"/>
    <n v="2641206"/>
    <n v="2800000"/>
    <n v="2641205.16"/>
    <n v="2641205.16"/>
    <n v="1386793.92"/>
    <n v="1386793.92"/>
    <n v="1386793.92"/>
    <n v="0.83999999985098839"/>
    <n v="0"/>
    <n v="0"/>
    <n v="0"/>
    <n v="158794"/>
    <n v="-158794"/>
    <m/>
    <m/>
    <m/>
    <n v="2641206"/>
    <n v="0.83999999985098839"/>
  </r>
  <r>
    <s v="1.1-00-25"/>
    <x v="1"/>
    <s v="No"/>
    <x v="0"/>
    <n v="2"/>
    <x v="1"/>
    <n v="2.4"/>
    <x v="9"/>
    <s v="2.4.2"/>
    <x v="17"/>
    <s v="F"/>
    <s v="Actividades destinadas a la promoción y fomento de"/>
    <s v="10_25"/>
    <x v="7"/>
    <n v="0"/>
    <x v="4"/>
    <n v="37"/>
    <x v="46"/>
    <s v="029_25"/>
    <s v="DIRECCIÓN DE CULTURA"/>
    <x v="1"/>
    <x v="1"/>
    <x v="88"/>
    <x v="88"/>
    <n v="0"/>
    <s v="SIN DESCRIPCIÓN PARA DESTINOS 00"/>
    <n v="212976.68"/>
    <n v="0"/>
    <n v="212976.09"/>
    <n v="212976.09"/>
    <n v="0"/>
    <n v="0"/>
    <n v="0"/>
    <n v="0.58999999999650754"/>
    <n v="0"/>
    <n v="212976.68"/>
    <n v="0"/>
    <n v="0"/>
    <n v="212976.68"/>
    <m/>
    <m/>
    <m/>
    <n v="212976.68"/>
    <n v="0.58999999999650754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27"/>
    <x v="27"/>
    <n v="0"/>
    <s v="SIN DESCRIPCIÓN PARA DESTINOS 00"/>
    <n v="17536580"/>
    <n v="5400000"/>
    <n v="17536579.559999999"/>
    <n v="8356292"/>
    <n v="0"/>
    <n v="0"/>
    <n v="0"/>
    <n v="0.44000000134110451"/>
    <n v="0"/>
    <n v="12136580"/>
    <n v="0"/>
    <n v="0"/>
    <n v="12136580"/>
    <m/>
    <m/>
    <m/>
    <n v="17536580"/>
    <n v="0.44000000134110451"/>
  </r>
  <r>
    <s v="1.1-00-25"/>
    <x v="1"/>
    <s v="No"/>
    <x v="1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3"/>
    <x v="3"/>
    <x v="8"/>
    <x v="8"/>
    <n v="0"/>
    <s v="SIN DESCRIPCIÓN PARA DESTINOS 00"/>
    <n v="10000000"/>
    <n v="10000000"/>
    <n v="0"/>
    <n v="0"/>
    <n v="0"/>
    <n v="0"/>
    <n v="0"/>
    <n v="10000000"/>
    <n v="0"/>
    <n v="0"/>
    <n v="0"/>
    <n v="0"/>
    <n v="0"/>
    <m/>
    <m/>
    <n v="10000000"/>
    <n v="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37"/>
    <x v="37"/>
    <n v="0"/>
    <s v="SIN DESCRIPCIÓN PARA DESTINOS 00"/>
    <n v="0"/>
    <n v="9000"/>
    <n v="0"/>
    <n v="0"/>
    <n v="0"/>
    <n v="0"/>
    <n v="0"/>
    <n v="0"/>
    <n v="0"/>
    <n v="0"/>
    <n v="0"/>
    <n v="9000"/>
    <n v="-9000"/>
    <m/>
    <m/>
    <m/>
    <n v="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139"/>
    <x v="139"/>
    <n v="0"/>
    <s v="SIN DESCRIPCIÓN PARA DESTINOS 00"/>
    <n v="2195010"/>
    <n v="2500000"/>
    <n v="2195010"/>
    <n v="2195010"/>
    <n v="262392"/>
    <n v="0"/>
    <n v="0"/>
    <n v="0"/>
    <n v="0"/>
    <n v="0"/>
    <n v="0"/>
    <n v="304990"/>
    <n v="-304990"/>
    <m/>
    <m/>
    <m/>
    <n v="219501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94"/>
    <x v="94"/>
    <n v="0"/>
    <s v="SIN DESCRIPCIÓN PARA DESTINOS 00"/>
    <n v="0"/>
    <n v="400000"/>
    <n v="0"/>
    <n v="0"/>
    <n v="0"/>
    <n v="0"/>
    <n v="0"/>
    <n v="0"/>
    <n v="0"/>
    <n v="0"/>
    <n v="0"/>
    <n v="400000"/>
    <n v="-400000"/>
    <m/>
    <m/>
    <m/>
    <n v="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5"/>
    <x v="5"/>
    <x v="54"/>
    <x v="54"/>
    <n v="0"/>
    <s v="SIN DESCRIPCIÓN PARA DESTINOS 00"/>
    <n v="812000"/>
    <n v="264000"/>
    <n v="812000"/>
    <n v="812000"/>
    <n v="812000"/>
    <n v="812000"/>
    <n v="812000"/>
    <n v="0"/>
    <n v="0"/>
    <n v="581839"/>
    <n v="0"/>
    <n v="33839"/>
    <n v="548000"/>
    <m/>
    <m/>
    <m/>
    <n v="81200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12"/>
    <x v="12"/>
    <n v="2"/>
    <s v="EVENTUAL"/>
    <n v="0"/>
    <n v="710868.08"/>
    <n v="0"/>
    <n v="0"/>
    <n v="0"/>
    <n v="0"/>
    <n v="0"/>
    <n v="0"/>
    <n v="0"/>
    <n v="0"/>
    <n v="0"/>
    <n v="710868.08"/>
    <n v="-710868.08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"/>
    <x v="3"/>
    <n v="2"/>
    <s v="EVENTUAL"/>
    <n v="0"/>
    <n v="5719181.0800000001"/>
    <n v="0"/>
    <n v="0"/>
    <n v="0"/>
    <n v="0"/>
    <n v="0"/>
    <n v="0"/>
    <n v="0"/>
    <n v="3.92"/>
    <n v="0"/>
    <n v="5719185"/>
    <n v="-5719181.0800000001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3"/>
    <x v="3"/>
    <n v="1"/>
    <s v="PLANTILLA"/>
    <n v="0"/>
    <n v="0"/>
    <n v="0"/>
    <n v="0"/>
    <n v="0"/>
    <n v="0"/>
    <n v="0"/>
    <n v="0"/>
    <n v="0"/>
    <n v="7515102"/>
    <n v="0"/>
    <n v="7515102"/>
    <n v="0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100"/>
    <x v="100"/>
    <n v="2"/>
    <s v="EVENTUAL"/>
    <n v="0"/>
    <n v="730000"/>
    <n v="0"/>
    <n v="0"/>
    <n v="0"/>
    <n v="0"/>
    <n v="0"/>
    <n v="0"/>
    <n v="0"/>
    <n v="0"/>
    <n v="0"/>
    <n v="730000"/>
    <n v="-730000"/>
    <m/>
    <m/>
    <m/>
    <n v="0"/>
    <n v="0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75"/>
    <x v="75"/>
    <n v="1"/>
    <s v="PLANTILLA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75"/>
    <x v="75"/>
    <n v="2"/>
    <s v="EVENTUAL"/>
    <n v="0"/>
    <n v="1500000"/>
    <n v="0"/>
    <n v="0"/>
    <n v="0"/>
    <n v="0"/>
    <n v="0"/>
    <n v="0"/>
    <n v="0"/>
    <n v="0"/>
    <n v="0"/>
    <n v="1500000"/>
    <n v="-1500000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75"/>
    <x v="75"/>
    <n v="2"/>
    <s v="EVENTUAL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5-01-25"/>
    <x v="0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75"/>
    <x v="75"/>
    <n v="3"/>
    <s v="COMISARIA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6-01-25"/>
    <x v="3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23"/>
    <x v="23"/>
    <n v="2"/>
    <s v="EVENTUAL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9"/>
    <x v="9"/>
    <n v="2"/>
    <s v="EVENTUAL"/>
    <n v="0"/>
    <n v="7515113.5599999996"/>
    <n v="0"/>
    <n v="0"/>
    <n v="0"/>
    <n v="0"/>
    <n v="0"/>
    <n v="0"/>
    <n v="0"/>
    <n v="0"/>
    <n v="0"/>
    <n v="7515113.5599999996"/>
    <n v="-7515113.5599999996"/>
    <m/>
    <m/>
    <m/>
    <n v="0"/>
    <n v="0"/>
  </r>
  <r>
    <s v="1.1-00-25"/>
    <x v="1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9"/>
    <x v="9"/>
    <n v="3"/>
    <s v="COMISARIA"/>
    <n v="1334545.6200000001"/>
    <n v="37290585"/>
    <n v="1334545.6200000001"/>
    <n v="1334545.6200000001"/>
    <n v="1334545.6200000001"/>
    <n v="1334545.6200000001"/>
    <n v="1334545.6200000001"/>
    <n v="0"/>
    <n v="0"/>
    <n v="0"/>
    <n v="0"/>
    <n v="35956039.380000003"/>
    <n v="-35956039.380000003"/>
    <m/>
    <m/>
    <m/>
    <n v="1334545.6200000001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140"/>
    <x v="140"/>
    <n v="2"/>
    <s v="EVENTUAL"/>
    <n v="15000000"/>
    <n v="15000000"/>
    <n v="13356175.300000001"/>
    <n v="13356175.300000001"/>
    <n v="13356175.300000001"/>
    <n v="13356175.300000001"/>
    <n v="13356175.300000001"/>
    <n v="1643824.6999999993"/>
    <n v="0"/>
    <n v="0"/>
    <n v="0"/>
    <n v="0"/>
    <n v="0"/>
    <n v="-1643824.7"/>
    <m/>
    <m/>
    <n v="13356175.300000001"/>
    <n v="0"/>
  </r>
  <r>
    <s v="1.5-01-25"/>
    <x v="0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140"/>
    <x v="140"/>
    <n v="3"/>
    <s v="COMISARIA"/>
    <n v="1193231.51"/>
    <n v="0"/>
    <n v="0"/>
    <n v="0"/>
    <n v="0"/>
    <n v="0"/>
    <n v="0"/>
    <n v="1193231.51"/>
    <n v="1193231.51"/>
    <n v="0"/>
    <n v="0"/>
    <n v="0"/>
    <n v="1193231.51"/>
    <n v="-1193231.51"/>
    <m/>
    <m/>
    <n v="0"/>
    <n v="0"/>
  </r>
  <r>
    <s v="1.1-00-25"/>
    <x v="1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140"/>
    <x v="140"/>
    <n v="3"/>
    <s v="COMISARIA"/>
    <n v="8306768.4900000002"/>
    <n v="9500000"/>
    <n v="8306768.4900000002"/>
    <n v="8306768.4900000002"/>
    <n v="8306768.4900000002"/>
    <n v="8306768.4900000002"/>
    <n v="8306768.4900000002"/>
    <n v="0"/>
    <n v="0"/>
    <n v="0"/>
    <n v="0"/>
    <n v="1193231.51"/>
    <n v="-1193231.51"/>
    <m/>
    <m/>
    <m/>
    <n v="8306768.4900000002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12"/>
    <x v="0"/>
    <s v="007_25"/>
    <s v="DIRECCIÓN DE ADMINISTRACIÓN"/>
    <x v="0"/>
    <x v="0"/>
    <x v="21"/>
    <x v="21"/>
    <n v="1"/>
    <s v="PLANTILLA"/>
    <n v="0"/>
    <n v="7502684.3600000003"/>
    <n v="0"/>
    <n v="0"/>
    <n v="0"/>
    <n v="0"/>
    <n v="0"/>
    <n v="0"/>
    <n v="0"/>
    <n v="1891846.37"/>
    <n v="0"/>
    <n v="9394530.7300000004"/>
    <n v="-7502684.3600000003"/>
    <m/>
    <m/>
    <m/>
    <n v="0"/>
    <n v="0"/>
  </r>
  <r>
    <s v="1.1-00-25"/>
    <x v="1"/>
    <s v="No"/>
    <x v="0"/>
    <n v="1"/>
    <x v="0"/>
    <n v="1.7"/>
    <x v="3"/>
    <s v="1.7.1"/>
    <x v="3"/>
    <s v="R"/>
    <s v="Solamente actividades específicas, distintas a las"/>
    <s v="05_25"/>
    <x v="0"/>
    <n v="6"/>
    <x v="3"/>
    <n v="10"/>
    <x v="6"/>
    <s v="007_25"/>
    <s v="DIRECCIÓN DE ADMINISTRACIÓN"/>
    <x v="0"/>
    <x v="0"/>
    <x v="21"/>
    <x v="21"/>
    <n v="3"/>
    <s v="COMISARIA"/>
    <n v="7721679.2599999998"/>
    <n v="28471763"/>
    <n v="7721679.2599999998"/>
    <n v="7721679.2599999998"/>
    <n v="7721679.2599999998"/>
    <n v="7721679.2599999998"/>
    <n v="7721679.2599999998"/>
    <n v="0"/>
    <n v="0"/>
    <n v="0"/>
    <n v="0"/>
    <n v="20750083.739999998"/>
    <n v="-20750083.739999998"/>
    <m/>
    <m/>
    <m/>
    <n v="7721679.2599999998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1"/>
    <x v="1"/>
    <x v="10"/>
    <x v="10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1"/>
    <x v="1"/>
    <x v="10"/>
    <x v="10"/>
    <n v="0"/>
    <s v="SIN DESCRIPCIÓN PARA DESTINOS 00"/>
    <n v="0"/>
    <n v="5000000"/>
    <n v="0"/>
    <n v="0"/>
    <n v="0"/>
    <n v="0"/>
    <n v="0"/>
    <n v="0"/>
    <n v="0"/>
    <n v="0"/>
    <n v="0"/>
    <n v="5000000"/>
    <n v="-5000000"/>
    <m/>
    <m/>
    <m/>
    <n v="0"/>
    <n v="0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141"/>
    <x v="141"/>
    <n v="0"/>
    <s v="SIN DESCRIPCIÓN PARA DESTINOS 00"/>
    <n v="180"/>
    <n v="0"/>
    <n v="180"/>
    <n v="180"/>
    <n v="180"/>
    <n v="180"/>
    <n v="180"/>
    <n v="0"/>
    <n v="0"/>
    <n v="180"/>
    <n v="0"/>
    <n v="0"/>
    <n v="180"/>
    <m/>
    <m/>
    <m/>
    <n v="18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5"/>
    <x v="5"/>
    <x v="59"/>
    <x v="59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68"/>
    <x v="68"/>
    <n v="0"/>
    <s v="SIN DESCRIPCIÓN PARA DESTINOS 00"/>
    <n v="0"/>
    <n v="40000"/>
    <n v="0"/>
    <n v="0"/>
    <n v="0"/>
    <n v="0"/>
    <n v="0"/>
    <n v="0"/>
    <n v="0"/>
    <n v="0"/>
    <n v="0"/>
    <n v="40000"/>
    <n v="-40000"/>
    <m/>
    <m/>
    <m/>
    <n v="0"/>
    <n v="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37"/>
    <x v="37"/>
    <n v="0"/>
    <s v="SIN DESCRIPCIÓN PARA DESTINOS 00"/>
    <n v="0"/>
    <n v="260000"/>
    <n v="0"/>
    <n v="0"/>
    <n v="0"/>
    <n v="0"/>
    <n v="0"/>
    <n v="0"/>
    <n v="300000"/>
    <n v="0"/>
    <n v="0"/>
    <n v="560000"/>
    <n v="-260000"/>
    <m/>
    <m/>
    <m/>
    <n v="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53"/>
    <x v="53"/>
    <n v="0"/>
    <s v="SIN DESCRIPCIÓN PARA DESTINOS 00"/>
    <n v="0"/>
    <n v="3150000"/>
    <n v="0"/>
    <n v="0"/>
    <n v="0"/>
    <n v="0"/>
    <n v="0"/>
    <n v="0"/>
    <n v="0"/>
    <n v="0"/>
    <n v="0"/>
    <n v="3150000"/>
    <n v="-3150000"/>
    <m/>
    <m/>
    <m/>
    <n v="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5"/>
    <x v="5"/>
    <x v="139"/>
    <x v="139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5"/>
    <x v="5"/>
    <x v="134"/>
    <x v="134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0"/>
    <n v="2"/>
    <x v="1"/>
    <n v="2.7"/>
    <x v="6"/>
    <s v="2.7.1"/>
    <x v="7"/>
    <s v="E"/>
    <s v="Actividades del sector público, que realiza en for"/>
    <s v="11_25"/>
    <x v="1"/>
    <n v="3"/>
    <x v="7"/>
    <n v="46"/>
    <x v="48"/>
    <s v="032_25"/>
    <s v="DIRECCIÓN DE GESTION DEL MEDIO AMBIENTE"/>
    <x v="5"/>
    <x v="5"/>
    <x v="134"/>
    <x v="134"/>
    <n v="7"/>
    <s v="COBRE IONIZADO"/>
    <n v="0"/>
    <n v="4000000"/>
    <n v="0"/>
    <n v="0"/>
    <n v="0"/>
    <n v="0"/>
    <n v="0"/>
    <n v="0"/>
    <n v="0"/>
    <n v="0"/>
    <n v="0"/>
    <n v="4000000"/>
    <n v="-4000000"/>
    <m/>
    <m/>
    <m/>
    <n v="0"/>
    <n v="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61"/>
    <x v="61"/>
    <n v="0"/>
    <s v="SIN DESCRIPCIÓN PARA DESTINOS 00"/>
    <n v="8832.43"/>
    <n v="0"/>
    <n v="8832.43"/>
    <n v="8832.43"/>
    <n v="8832.43"/>
    <n v="0"/>
    <n v="0"/>
    <n v="0"/>
    <n v="0"/>
    <n v="8832.43"/>
    <n v="0"/>
    <n v="0"/>
    <n v="8832.43"/>
    <m/>
    <m/>
    <m/>
    <n v="8832.43"/>
    <n v="0"/>
  </r>
  <r>
    <s v="1.1-00-25"/>
    <x v="1"/>
    <s v="No"/>
    <x v="0"/>
    <n v="2"/>
    <x v="1"/>
    <n v="2.7"/>
    <x v="6"/>
    <s v="2.7.1"/>
    <x v="7"/>
    <s v="F"/>
    <s v="Actividades destinadas a la promoción y fomento de"/>
    <s v="10_25"/>
    <x v="7"/>
    <n v="0"/>
    <x v="4"/>
    <n v="36"/>
    <x v="57"/>
    <s v="028_25"/>
    <s v="DIRECCIÓN DE RED DE BASES Y COLMENAS"/>
    <x v="5"/>
    <x v="5"/>
    <x v="142"/>
    <x v="142"/>
    <n v="0"/>
    <s v="SIN DESCRIPCIÓN PARA DESTINOS 00"/>
    <n v="0"/>
    <n v="20000"/>
    <n v="0"/>
    <n v="0"/>
    <n v="0"/>
    <n v="0"/>
    <n v="0"/>
    <n v="0"/>
    <n v="0"/>
    <n v="0"/>
    <n v="0"/>
    <n v="20000"/>
    <n v="-20000"/>
    <m/>
    <m/>
    <m/>
    <n v="0"/>
    <n v="0"/>
  </r>
  <r>
    <s v="1.1-00-25"/>
    <x v="1"/>
    <s v="No"/>
    <x v="0"/>
    <n v="1"/>
    <x v="0"/>
    <n v="1.7"/>
    <x v="3"/>
    <s v="1.7.3"/>
    <x v="19"/>
    <s v="R"/>
    <s v="Solamente actividades específicas, distintas a las"/>
    <s v="08_25"/>
    <x v="10"/>
    <n v="6"/>
    <x v="3"/>
    <n v="20"/>
    <x v="59"/>
    <s v="014_25"/>
    <s v="DESPACHO DE LA COORDINACIÓN GENERAL DE P"/>
    <x v="5"/>
    <x v="5"/>
    <x v="49"/>
    <x v="49"/>
    <n v="0"/>
    <s v="SIN DESCRIPCIÓN PARA DESTINOS 00"/>
    <n v="0"/>
    <n v="500000"/>
    <n v="0"/>
    <n v="0"/>
    <n v="0"/>
    <n v="0"/>
    <n v="0"/>
    <n v="0"/>
    <n v="0"/>
    <n v="0"/>
    <n v="0"/>
    <n v="500000"/>
    <n v="-500000"/>
    <m/>
    <m/>
    <m/>
    <n v="0"/>
    <n v="0"/>
  </r>
  <r>
    <s v="1.1-00-25"/>
    <x v="1"/>
    <s v="No"/>
    <x v="0"/>
    <n v="1"/>
    <x v="0"/>
    <n v="1.7"/>
    <x v="3"/>
    <s v="1.7.1"/>
    <x v="3"/>
    <s v="R"/>
    <s v="Solamente actividades específicas, distintas a las"/>
    <s v="08_25"/>
    <x v="10"/>
    <n v="6"/>
    <x v="3"/>
    <n v="19"/>
    <x v="34"/>
    <s v="013_25"/>
    <s v="COMISARIA DE LA POLICIA PREVENTIVA MUNIC"/>
    <x v="5"/>
    <x v="5"/>
    <x v="111"/>
    <x v="111"/>
    <n v="0"/>
    <s v="SIN DESCRIPCIÓN PARA DESTINOS 00"/>
    <n v="218.74"/>
    <n v="0"/>
    <n v="218.74"/>
    <n v="218.74"/>
    <n v="218.74"/>
    <n v="218.74"/>
    <n v="218.74"/>
    <n v="0"/>
    <n v="0"/>
    <n v="218.74"/>
    <n v="0"/>
    <n v="0"/>
    <n v="218.74"/>
    <m/>
    <m/>
    <m/>
    <n v="218.74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6_25"/>
    <x v="9"/>
    <n v="5"/>
    <x v="0"/>
    <n v="14"/>
    <x v="19"/>
    <s v="009_25"/>
    <s v="DESPACHO DE LA JEFATURA DE GABINETE"/>
    <x v="5"/>
    <x v="5"/>
    <x v="108"/>
    <x v="108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18"/>
    <s v="FESTIVAL DEL PANADERO"/>
    <n v="0"/>
    <n v="199990.32"/>
    <n v="0"/>
    <n v="0"/>
    <n v="0"/>
    <n v="0"/>
    <n v="0"/>
    <n v="0"/>
    <n v="0"/>
    <n v="9.68"/>
    <n v="0"/>
    <n v="200000"/>
    <n v="-199990.32"/>
    <m/>
    <m/>
    <m/>
    <n v="0"/>
    <n v="0"/>
  </r>
  <r>
    <s v="1.1-00-25"/>
    <x v="1"/>
    <s v="No"/>
    <x v="0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1"/>
    <x v="1"/>
    <x v="39"/>
    <x v="39"/>
    <n v="35"/>
    <s v="ROSCA DE REYES"/>
    <n v="200000"/>
    <n v="199990.32"/>
    <n v="200000"/>
    <n v="200000"/>
    <n v="200000"/>
    <n v="200000"/>
    <n v="200000"/>
    <n v="0"/>
    <n v="0"/>
    <n v="9.68"/>
    <n v="0"/>
    <n v="0"/>
    <n v="9.68"/>
    <m/>
    <m/>
    <m/>
    <n v="200000"/>
    <n v="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5"/>
    <x v="33"/>
    <s v="039_25"/>
    <s v="DESPACHO DE LA COORDINACIÓN GENERAL DE I"/>
    <x v="1"/>
    <x v="1"/>
    <x v="133"/>
    <x v="133"/>
    <n v="0"/>
    <s v="SIN DESCRIPCIÓN PARA DESTINOS 00"/>
    <n v="23000000"/>
    <n v="6900000"/>
    <n v="23000000"/>
    <n v="0"/>
    <n v="0"/>
    <n v="0"/>
    <n v="0"/>
    <n v="0"/>
    <n v="0"/>
    <n v="16100000"/>
    <n v="0"/>
    <n v="0"/>
    <n v="16100000"/>
    <m/>
    <m/>
    <m/>
    <n v="2300000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7"/>
    <x v="17"/>
    <n v="0"/>
    <s v="SIN DESCRIPCIÓN PARA DESTINOS 00"/>
    <n v="0"/>
    <n v="0"/>
    <n v="0"/>
    <n v="0"/>
    <n v="0"/>
    <n v="0"/>
    <n v="0"/>
    <n v="0"/>
    <n v="58450847.689999998"/>
    <n v="5649152.3099999996"/>
    <n v="0"/>
    <n v="64100000"/>
    <n v="0"/>
    <m/>
    <m/>
    <m/>
    <n v="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1"/>
    <x v="1"/>
    <x v="16"/>
    <x v="16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03"/>
    <x v="103"/>
    <n v="0"/>
    <s v="SIN DESCRIPCIÓN PARA DESTINOS 00"/>
    <n v="22330"/>
    <n v="0"/>
    <n v="22330"/>
    <n v="22330"/>
    <n v="0"/>
    <n v="0"/>
    <n v="0"/>
    <n v="0"/>
    <n v="0"/>
    <n v="22330"/>
    <n v="0"/>
    <n v="0"/>
    <n v="22330"/>
    <m/>
    <m/>
    <m/>
    <n v="22330"/>
    <n v="0"/>
  </r>
  <r>
    <s v="1.6-01-24"/>
    <x v="12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2.5-02-24"/>
    <x v="13"/>
    <s v="Si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2181893.9700000002"/>
    <n v="0"/>
    <n v="2181893.9700000002"/>
    <n v="2181893.9700000002"/>
    <n v="2181893.9700000002"/>
    <n v="2181893.9700000002"/>
    <n v="2181893.9700000002"/>
    <n v="0"/>
    <n v="2181893.9700000002"/>
    <n v="0"/>
    <n v="0"/>
    <n v="0"/>
    <n v="2181893.9700000002"/>
    <m/>
    <m/>
    <m/>
    <n v="2181893.9700000002"/>
    <n v="0"/>
  </r>
  <r>
    <s v="1.5-01-24"/>
    <x v="14"/>
    <s v="No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2.6-05-24"/>
    <x v="15"/>
    <s v="Si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2.6-01-24"/>
    <x v="16"/>
    <s v="Si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588323.12"/>
    <n v="0"/>
    <n v="588323.12"/>
    <n v="588323.12"/>
    <n v="588323.12"/>
    <n v="588323.12"/>
    <n v="588323.12"/>
    <n v="0"/>
    <n v="588323.12"/>
    <n v="0"/>
    <n v="0"/>
    <n v="0"/>
    <n v="588323.12"/>
    <m/>
    <m/>
    <m/>
    <n v="588323.12"/>
    <n v="0"/>
  </r>
  <r>
    <s v="2.5-06-24"/>
    <x v="17"/>
    <s v="Si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13546.77"/>
    <n v="0"/>
    <n v="13546.77"/>
    <n v="13546.77"/>
    <n v="13546.77"/>
    <n v="13546.77"/>
    <n v="13546.77"/>
    <n v="0"/>
    <n v="13546.77"/>
    <n v="0"/>
    <n v="0"/>
    <n v="0"/>
    <n v="13546.77"/>
    <m/>
    <m/>
    <m/>
    <n v="13546.77"/>
    <n v="0"/>
  </r>
  <r>
    <s v="2.5-01-24"/>
    <x v="18"/>
    <s v="Si"/>
    <x v="0"/>
    <n v="1"/>
    <x v="0"/>
    <n v="1.3"/>
    <x v="0"/>
    <s v="1.3.4"/>
    <x v="0"/>
    <s v="M"/>
    <s v="Actividades de apoyo administrativo desarrolladas "/>
    <s v="04_25"/>
    <x v="4"/>
    <n v="5"/>
    <x v="0"/>
    <n v="7"/>
    <x v="18"/>
    <s v="005_25"/>
    <s v="DIRECCIÓN DE FINANZAS"/>
    <x v="1"/>
    <x v="1"/>
    <x v="87"/>
    <x v="87"/>
    <n v="0"/>
    <s v="SIN DESCRIPCIÓN PARA DESTINOS 00"/>
    <n v="10480931.33"/>
    <n v="0"/>
    <n v="10480931.33"/>
    <n v="10480931.33"/>
    <n v="10480931.33"/>
    <n v="10480931.33"/>
    <n v="10480931.33"/>
    <n v="0"/>
    <n v="10480931.33"/>
    <n v="0"/>
    <n v="0"/>
    <n v="0"/>
    <n v="10480931.33"/>
    <m/>
    <m/>
    <m/>
    <n v="10480931.33"/>
    <n v="0"/>
  </r>
  <r>
    <s v="1.1-00-25"/>
    <x v="1"/>
    <s v="No"/>
    <x v="0"/>
    <n v="2"/>
    <x v="1"/>
    <n v="2.2000000000000002"/>
    <x v="1"/>
    <s v="2.2.4"/>
    <x v="4"/>
    <s v="E"/>
    <s v="Actividades del sector público, que realiza en for"/>
    <s v="09_25"/>
    <x v="2"/>
    <n v="2"/>
    <x v="2"/>
    <n v="26"/>
    <x v="10"/>
    <s v="018_25"/>
    <s v="DIRECCIÓN DE ALUMBRADO PÚBLICO"/>
    <x v="1"/>
    <x v="1"/>
    <x v="103"/>
    <x v="103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0"/>
    <n v="1"/>
    <x v="0"/>
    <n v="1.7"/>
    <x v="3"/>
    <s v="1.7.3"/>
    <x v="19"/>
    <s v="R"/>
    <s v="Solamente actividades específicas, distintas a las"/>
    <s v="08_25"/>
    <x v="10"/>
    <n v="6"/>
    <x v="3"/>
    <n v="20"/>
    <x v="59"/>
    <s v="014_25"/>
    <s v="DESPACHO DE LA COORDINACIÓN GENERAL DE P"/>
    <x v="1"/>
    <x v="1"/>
    <x v="88"/>
    <x v="88"/>
    <n v="0"/>
    <s v="SIN DESCRIPCIÓN PARA DESTINOS 00"/>
    <n v="0"/>
    <n v="500000"/>
    <n v="0"/>
    <n v="0"/>
    <n v="0"/>
    <n v="0"/>
    <n v="0"/>
    <n v="0"/>
    <n v="0"/>
    <n v="0"/>
    <n v="0"/>
    <n v="500000"/>
    <n v="-500000"/>
    <m/>
    <m/>
    <m/>
    <n v="0"/>
    <n v="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3"/>
    <x v="16"/>
    <s v="031_25"/>
    <s v="DIRECCIÓN DE POLÍTICA SOCIAL"/>
    <x v="1"/>
    <x v="1"/>
    <x v="143"/>
    <x v="143"/>
    <n v="0"/>
    <s v="SIN DESCRIPCIÓN PARA DESTINOS 00"/>
    <n v="0"/>
    <n v="516780"/>
    <n v="0"/>
    <n v="0"/>
    <n v="0"/>
    <n v="0"/>
    <n v="0"/>
    <n v="0"/>
    <n v="0"/>
    <n v="0"/>
    <n v="0"/>
    <n v="516780"/>
    <n v="-516780"/>
    <m/>
    <m/>
    <m/>
    <n v="0"/>
    <n v="0"/>
  </r>
  <r>
    <s v="1.1-00-25"/>
    <x v="1"/>
    <s v="No"/>
    <x v="0"/>
    <n v="3"/>
    <x v="2"/>
    <n v="3.8"/>
    <x v="5"/>
    <s v="3.8.4"/>
    <x v="6"/>
    <s v="E"/>
    <s v="Actividades del sector público, que realiza en for"/>
    <s v="14_25"/>
    <x v="6"/>
    <n v="5"/>
    <x v="0"/>
    <n v="56"/>
    <x v="12"/>
    <s v="039_25"/>
    <s v="DESPACHO DE LA COORDINACIÓN GENERAL DE I"/>
    <x v="1"/>
    <x v="1"/>
    <x v="29"/>
    <x v="29"/>
    <n v="0"/>
    <s v="SIN DESCRIPCIÓN PARA DESTINOS 00"/>
    <n v="0"/>
    <n v="818496"/>
    <n v="0"/>
    <n v="0"/>
    <n v="0"/>
    <n v="0"/>
    <n v="0"/>
    <n v="0"/>
    <n v="0"/>
    <n v="0"/>
    <n v="0"/>
    <n v="818496"/>
    <n v="-818496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44"/>
    <x v="144"/>
    <n v="0"/>
    <s v="SIN DESCRIPCIÓN PARA DESTINOS 00"/>
    <n v="8112506.8399999999"/>
    <n v="5000000"/>
    <n v="8112506.8399999999"/>
    <n v="8112506.8399999999"/>
    <n v="8109050.7599999998"/>
    <n v="8109050.7599999998"/>
    <n v="8109050.7599999998"/>
    <n v="0"/>
    <n v="3109050.76"/>
    <n v="3456.08"/>
    <n v="0"/>
    <n v="0"/>
    <n v="3112506.84"/>
    <m/>
    <m/>
    <m/>
    <n v="8112506.8399999999"/>
    <n v="0"/>
  </r>
  <r>
    <s v="1.1-00-25"/>
    <x v="1"/>
    <s v="No"/>
    <x v="0"/>
    <n v="2"/>
    <x v="1"/>
    <n v="2.7"/>
    <x v="6"/>
    <s v="2.7.1"/>
    <x v="7"/>
    <s v="S"/>
    <s v="Definidos en el Presupuesto de Egresos y los que s"/>
    <s v="10_25"/>
    <x v="7"/>
    <n v="0"/>
    <x v="4"/>
    <n v="44"/>
    <x v="58"/>
    <s v="031_25"/>
    <s v="DIRECCIÓN DE POLÍTICA SOCIAL"/>
    <x v="1"/>
    <x v="1"/>
    <x v="145"/>
    <x v="145"/>
    <n v="0"/>
    <s v="SIN DESCRIPCIÓN PARA DESTINOS 00"/>
    <n v="17016040"/>
    <n v="0"/>
    <n v="17016040"/>
    <n v="17016040"/>
    <n v="17016040"/>
    <n v="0"/>
    <n v="0"/>
    <n v="0"/>
    <n v="0"/>
    <n v="17016040"/>
    <n v="0"/>
    <n v="0"/>
    <n v="17016040"/>
    <m/>
    <m/>
    <m/>
    <n v="1701604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1"/>
    <x v="1"/>
    <n v="12"/>
    <s v="CORRECTIVOS"/>
    <n v="0"/>
    <n v="100000005.44"/>
    <n v="0"/>
    <n v="0"/>
    <n v="0"/>
    <n v="0"/>
    <n v="0"/>
    <n v="0"/>
    <n v="0"/>
    <n v="0"/>
    <n v="0"/>
    <n v="100000005.44"/>
    <n v="-100000005.44"/>
    <m/>
    <m/>
    <m/>
    <n v="0"/>
    <n v="0"/>
  </r>
  <r>
    <s v="1.1-00-25"/>
    <x v="1"/>
    <s v="No"/>
    <x v="0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1"/>
    <x v="1"/>
    <x v="112"/>
    <x v="112"/>
    <n v="0"/>
    <s v="SIN DESCRIPCIÓN PARA DESTINOS 00"/>
    <n v="0"/>
    <n v="0"/>
    <n v="0"/>
    <n v="0"/>
    <n v="0"/>
    <n v="0"/>
    <n v="0"/>
    <n v="0"/>
    <n v="0"/>
    <n v="10000"/>
    <n v="0"/>
    <n v="10000"/>
    <n v="0"/>
    <m/>
    <m/>
    <m/>
    <n v="0"/>
    <n v="0"/>
  </r>
  <r>
    <s v="1.1-00-25"/>
    <x v="1"/>
    <s v="No"/>
    <x v="0"/>
    <n v="2"/>
    <x v="1"/>
    <n v="2.2000000000000002"/>
    <x v="1"/>
    <s v="2.2.7"/>
    <x v="1"/>
    <s v="E"/>
    <s v="Actividades del sector público, que realiza en for"/>
    <s v="09_25"/>
    <x v="2"/>
    <n v="1"/>
    <x v="1"/>
    <n v="29"/>
    <x v="5"/>
    <s v="021_25"/>
    <s v="DIRECCIÓN DE AGUA POTABLE"/>
    <x v="1"/>
    <x v="1"/>
    <x v="46"/>
    <x v="46"/>
    <n v="0"/>
    <s v="SIN DESCRIPCIÓN PARA DESTINOS 00"/>
    <n v="2578444"/>
    <n v="11000000"/>
    <n v="2578444"/>
    <n v="2578444"/>
    <n v="2578444"/>
    <n v="2578444"/>
    <n v="2578444"/>
    <n v="0"/>
    <n v="0"/>
    <n v="0"/>
    <n v="0"/>
    <n v="8421556"/>
    <n v="-8421556"/>
    <m/>
    <m/>
    <m/>
    <n v="2578444"/>
    <n v="0"/>
  </r>
  <r>
    <s v="1.1-00-25"/>
    <x v="1"/>
    <s v="No"/>
    <x v="0"/>
    <n v="2"/>
    <x v="1"/>
    <n v="2.4"/>
    <x v="9"/>
    <s v="2.4.1"/>
    <x v="10"/>
    <s v="R"/>
    <s v="Solamente actividades específicas, distintas a las"/>
    <s v="10_25"/>
    <x v="7"/>
    <n v="4"/>
    <x v="6"/>
    <n v="32"/>
    <x v="22"/>
    <s v="024_25"/>
    <s v="CONSEJO MUNICIPAL DEL DEPORTE (COMUDE)"/>
    <x v="4"/>
    <x v="4"/>
    <x v="13"/>
    <x v="13"/>
    <n v="0"/>
    <s v="SIN DESCRIPCIÓN PARA DESTINOS 00"/>
    <n v="0"/>
    <n v="19813000"/>
    <n v="0"/>
    <n v="0"/>
    <n v="0"/>
    <n v="0"/>
    <n v="0"/>
    <n v="0"/>
    <n v="0"/>
    <n v="0"/>
    <n v="0"/>
    <n v="19813000"/>
    <n v="-19813000"/>
    <m/>
    <m/>
    <m/>
    <n v="0"/>
    <n v="0"/>
  </r>
  <r>
    <s v="1.1-00-25"/>
    <x v="1"/>
    <s v="No"/>
    <x v="0"/>
    <n v="2"/>
    <x v="1"/>
    <n v="2.6"/>
    <x v="4"/>
    <s v="2.6.8"/>
    <x v="11"/>
    <s v="R"/>
    <s v="Solamente actividades específicas, distintas a las"/>
    <s v="10_25"/>
    <x v="7"/>
    <n v="0"/>
    <x v="4"/>
    <n v="31"/>
    <x v="24"/>
    <s v="023_25"/>
    <s v="CENTRO DE ESTIMULACIÓN PARA PERSONAS CON"/>
    <x v="4"/>
    <x v="4"/>
    <x v="13"/>
    <x v="13"/>
    <n v="0"/>
    <s v="SIN DESCRIPCIÓN PARA DESTINOS 00"/>
    <n v="0"/>
    <n v="14064137.279999999"/>
    <n v="0"/>
    <n v="0"/>
    <n v="0"/>
    <n v="0"/>
    <n v="0"/>
    <n v="0"/>
    <n v="0"/>
    <n v="0"/>
    <n v="0"/>
    <n v="14064137.279999999"/>
    <n v="-14064137.279999999"/>
    <m/>
    <m/>
    <m/>
    <n v="0"/>
    <n v="0"/>
  </r>
  <r>
    <s v="1.1-00-25"/>
    <x v="1"/>
    <s v="No"/>
    <x v="0"/>
    <n v="2"/>
    <x v="1"/>
    <n v="2.6"/>
    <x v="4"/>
    <s v="2.6.8"/>
    <x v="11"/>
    <s v="R"/>
    <s v="Solamente actividades específicas, distintas a las"/>
    <s v="10_25"/>
    <x v="7"/>
    <n v="0"/>
    <x v="4"/>
    <n v="34"/>
    <x v="32"/>
    <s v="026_25"/>
    <s v="INSTITUTO MUNICIPAL DE LA MUJER TLAJOMUL"/>
    <x v="4"/>
    <x v="4"/>
    <x v="13"/>
    <x v="13"/>
    <n v="0"/>
    <s v="SIN DESCRIPCIÓN PARA DESTINOS 00"/>
    <n v="0"/>
    <n v="6380968.3300000001"/>
    <n v="0"/>
    <n v="0"/>
    <n v="0"/>
    <n v="0"/>
    <n v="0"/>
    <n v="0"/>
    <n v="0"/>
    <n v="0"/>
    <n v="0"/>
    <n v="6380968.3300000001"/>
    <n v="-6380968.3300000001"/>
    <m/>
    <m/>
    <m/>
    <n v="0"/>
    <n v="0"/>
  </r>
  <r>
    <s v="1.1-00-25"/>
    <x v="1"/>
    <s v="No"/>
    <x v="0"/>
    <n v="2"/>
    <x v="1"/>
    <n v="2.6"/>
    <x v="4"/>
    <s v="2.6.3"/>
    <x v="5"/>
    <s v="R"/>
    <s v="Solamente actividades específicas, distintas a las"/>
    <s v="10_25"/>
    <x v="7"/>
    <n v="0"/>
    <x v="4"/>
    <n v="35"/>
    <x v="11"/>
    <s v="027_25"/>
    <s v="SISTEMA INTEGRAL PARA EL DESARROLLO DE L"/>
    <x v="4"/>
    <x v="4"/>
    <x v="13"/>
    <x v="13"/>
    <n v="0"/>
    <s v="SIN DESCRIPCIÓN PARA DESTINOS 00"/>
    <n v="0"/>
    <n v="95000000"/>
    <n v="0"/>
    <n v="0"/>
    <n v="0"/>
    <n v="0"/>
    <n v="0"/>
    <n v="0"/>
    <n v="0"/>
    <n v="0"/>
    <n v="0"/>
    <n v="95000000"/>
    <n v="-95000000"/>
    <m/>
    <m/>
    <m/>
    <n v="0"/>
    <n v="0"/>
  </r>
  <r>
    <s v="1.1-00-25"/>
    <x v="1"/>
    <s v="No"/>
    <x v="0"/>
    <n v="2"/>
    <x v="1"/>
    <n v="2.7"/>
    <x v="6"/>
    <s v="2.7.1"/>
    <x v="7"/>
    <s v="R"/>
    <s v="Solamente actividades específicas, distintas a las"/>
    <s v="10_25"/>
    <x v="7"/>
    <n v="4"/>
    <x v="6"/>
    <n v="33"/>
    <x v="29"/>
    <s v="025_25"/>
    <s v="INSTITUTO DE ALTERNATIVAS PARA LOS JÓVEN"/>
    <x v="4"/>
    <x v="4"/>
    <x v="13"/>
    <x v="13"/>
    <n v="0"/>
    <s v="SIN DESCRIPCIÓN PARA DESTINOS 00"/>
    <n v="0"/>
    <n v="9360000"/>
    <n v="0"/>
    <n v="0"/>
    <n v="0"/>
    <n v="0"/>
    <n v="0"/>
    <n v="0"/>
    <n v="0"/>
    <n v="0"/>
    <n v="0"/>
    <n v="9360000"/>
    <n v="-9360000"/>
    <m/>
    <m/>
    <m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2_25"/>
    <x v="3"/>
    <n v="5"/>
    <x v="0"/>
    <n v="3"/>
    <x v="7"/>
    <s v="002_25"/>
    <s v="DIRECCIÓN EJECUTIVA DE LA SECRETARIA GEN"/>
    <x v="3"/>
    <x v="3"/>
    <x v="60"/>
    <x v="60"/>
    <n v="41"/>
    <s v="EQUIPAMIENTO DEL ARCHIVO MUNICIPAL"/>
    <n v="3652000"/>
    <n v="4000000"/>
    <n v="0"/>
    <n v="0"/>
    <n v="0"/>
    <n v="0"/>
    <n v="0"/>
    <n v="3652000"/>
    <n v="0"/>
    <n v="0"/>
    <n v="0"/>
    <n v="348000"/>
    <n v="-348000"/>
    <m/>
    <m/>
    <n v="3652000"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3"/>
    <x v="3"/>
    <x v="115"/>
    <x v="115"/>
    <n v="0"/>
    <s v="SIN DESCRIPCIÓN PARA DESTINOS 00"/>
    <n v="0"/>
    <n v="200000"/>
    <n v="0"/>
    <n v="0"/>
    <n v="0"/>
    <n v="0"/>
    <n v="0"/>
    <n v="0"/>
    <n v="0"/>
    <n v="0"/>
    <n v="0"/>
    <n v="200000"/>
    <n v="-200000"/>
    <m/>
    <m/>
    <m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3"/>
    <x v="3"/>
    <x v="40"/>
    <x v="40"/>
    <n v="0"/>
    <s v="SIN DESCRIPCIÓN PARA DESTINOS 00"/>
    <n v="4368.8"/>
    <n v="50000"/>
    <n v="4368.8"/>
    <n v="4368.8"/>
    <n v="4368.8"/>
    <n v="4368.8"/>
    <n v="4368.8"/>
    <n v="0"/>
    <n v="0"/>
    <n v="4368.8"/>
    <n v="0"/>
    <n v="50000"/>
    <n v="-45631.199999999997"/>
    <m/>
    <m/>
    <m/>
    <n v="4368.8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6_25"/>
    <x v="9"/>
    <n v="5"/>
    <x v="0"/>
    <n v="16"/>
    <x v="35"/>
    <s v="011_25"/>
    <s v="DIRECCIÓN DE RELACIONES PÚBLICAS"/>
    <x v="3"/>
    <x v="3"/>
    <x v="77"/>
    <x v="77"/>
    <n v="0"/>
    <s v="SIN DESCRIPCIÓN PARA DESTINOS 00"/>
    <n v="0"/>
    <n v="0"/>
    <n v="0"/>
    <n v="0"/>
    <n v="0"/>
    <n v="0"/>
    <n v="0"/>
    <n v="0"/>
    <n v="0"/>
    <n v="670000"/>
    <n v="0"/>
    <n v="670000"/>
    <n v="0"/>
    <m/>
    <m/>
    <m/>
    <n v="0"/>
    <n v="0"/>
  </r>
  <r>
    <s v="1.1-00-25"/>
    <x v="1"/>
    <s v="No"/>
    <x v="1"/>
    <n v="3"/>
    <x v="2"/>
    <n v="3.2"/>
    <x v="11"/>
    <s v="3.2.1"/>
    <x v="13"/>
    <s v="S"/>
    <s v="Definidos en el Presupuesto de Egresos y los que s"/>
    <s v="12_25"/>
    <x v="8"/>
    <n v="7"/>
    <x v="5"/>
    <n v="51"/>
    <x v="30"/>
    <s v="035_25"/>
    <s v="DIRECCIÓN DE DESARROLLO RURAL"/>
    <x v="3"/>
    <x v="3"/>
    <x v="41"/>
    <x v="41"/>
    <n v="0"/>
    <s v="SIN DESCRIPCIÓN PARA DESTINOS 00"/>
    <n v="0"/>
    <n v="150000"/>
    <n v="0"/>
    <n v="0"/>
    <n v="0"/>
    <n v="0"/>
    <n v="0"/>
    <n v="0"/>
    <n v="0"/>
    <n v="0"/>
    <n v="0"/>
    <n v="150000"/>
    <n v="-150000"/>
    <m/>
    <m/>
    <m/>
    <n v="0"/>
    <n v="0"/>
  </r>
  <r>
    <s v="1.1-00-25"/>
    <x v="1"/>
    <s v="No"/>
    <x v="1"/>
    <n v="3"/>
    <x v="2"/>
    <n v="3.7"/>
    <x v="12"/>
    <s v="3.7.1"/>
    <x v="15"/>
    <s v="E"/>
    <s v="Actividades del sector público, que realiza en for"/>
    <s v="12_25"/>
    <x v="8"/>
    <n v="7"/>
    <x v="5"/>
    <n v="53"/>
    <x v="37"/>
    <s v="037_25"/>
    <s v="DIRECCIÓN DE TURISMO Y PROMOCIÓN A LAS T"/>
    <x v="3"/>
    <x v="3"/>
    <x v="41"/>
    <x v="41"/>
    <n v="0"/>
    <s v="SIN DESCRIPCIÓN PARA DESTINOS 00"/>
    <n v="0"/>
    <n v="0"/>
    <n v="0"/>
    <n v="0"/>
    <n v="0"/>
    <n v="0"/>
    <n v="0"/>
    <n v="0"/>
    <n v="0"/>
    <n v="0"/>
    <n v="0"/>
    <n v="0"/>
    <n v="0"/>
    <m/>
    <m/>
    <m/>
    <n v="0"/>
    <n v="0"/>
  </r>
  <r>
    <s v="1.1-00-25"/>
    <x v="1"/>
    <s v="No"/>
    <x v="1"/>
    <n v="1"/>
    <x v="0"/>
    <n v="1.3"/>
    <x v="0"/>
    <s v="1.3.4"/>
    <x v="0"/>
    <s v="E"/>
    <s v="Actividades del sector público, que realiza en for"/>
    <s v="05_25"/>
    <x v="0"/>
    <n v="5"/>
    <x v="0"/>
    <n v="9"/>
    <x v="8"/>
    <s v="007_25"/>
    <s v="DIRECCIÓN DE ADMINISTRACIÓN"/>
    <x v="3"/>
    <x v="3"/>
    <x v="14"/>
    <x v="14"/>
    <n v="0"/>
    <s v="SIN DESCRIPCIÓN PARA DESTINOS 00"/>
    <n v="0"/>
    <n v="0"/>
    <n v="0"/>
    <n v="0"/>
    <n v="0"/>
    <n v="0"/>
    <n v="0"/>
    <n v="0"/>
    <n v="0"/>
    <n v="17800000"/>
    <n v="0"/>
    <n v="-17800000"/>
    <n v="17800000"/>
    <m/>
    <m/>
    <m/>
    <n v="0"/>
    <n v="0"/>
  </r>
  <r>
    <s v="1.1-00-25"/>
    <x v="1"/>
    <s v="No"/>
    <x v="1"/>
    <n v="2"/>
    <x v="1"/>
    <n v="2.2000000000000002"/>
    <x v="1"/>
    <s v="2.2.7"/>
    <x v="1"/>
    <s v="E"/>
    <s v="Actividades del sector público, que realiza en for"/>
    <s v="11_25"/>
    <x v="1"/>
    <n v="1"/>
    <x v="1"/>
    <n v="63"/>
    <x v="1"/>
    <s v="045_25"/>
    <s v="DIRECCIÓN DE INFRAESTRUCTURA HIDRÁULICA"/>
    <x v="3"/>
    <x v="3"/>
    <x v="14"/>
    <x v="14"/>
    <n v="56"/>
    <s v="C5"/>
    <n v="0"/>
    <n v="0"/>
    <n v="0"/>
    <n v="0"/>
    <n v="0"/>
    <n v="0"/>
    <n v="0"/>
    <n v="0"/>
    <n v="20000000"/>
    <n v="0"/>
    <n v="0"/>
    <n v="20000000"/>
    <n v="0"/>
    <m/>
    <m/>
    <m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27A3817-084C-4AC1-9065-D5A1381B9B0A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G24" firstHeaderRow="0" firstDataRow="1" firstDataCol="1"/>
  <pivotFields count="48">
    <pivotField showAll="0"/>
    <pivotField showAll="0"/>
    <pivotField showAll="0"/>
    <pivotField axis="axisRow" showAll="0">
      <items count="21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x="1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1">
    <field x="3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Importe Ajustado" fld="28" baseField="3" baseItem="4" numFmtId="4"/>
    <dataField name="Suma de Ampliación2" fld="42" baseField="3" baseItem="6" numFmtId="4"/>
    <dataField name="Suma de Reducción" fld="43" baseField="3" baseItem="6" numFmtId="4"/>
    <dataField name="Suma de Transferencia" fld="41" baseField="3" baseItem="4" numFmtId="4"/>
    <dataField name="Suma de Nuevo Importe Ajustado" fld="44" baseField="3" baseItem="6" numFmtId="4"/>
    <dataField name="Suma de Nuevo Disponible" fld="45" baseField="3" baseItem="7" numFmtId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0C5C94-555A-49A1-897A-4402ADBC8719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CAPITULO 6000">
  <location ref="A3:B30" firstHeaderRow="1" firstDataRow="1" firstDataCol="1"/>
  <pivotFields count="44">
    <pivotField showAll="0"/>
    <pivotField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7"/>
        <item x="4"/>
        <item x="5"/>
        <item x="1"/>
        <item x="0"/>
        <item x="2"/>
        <item x="3"/>
        <item x="6"/>
        <item t="default"/>
      </items>
    </pivotField>
    <pivotField showAll="0"/>
    <pivotField axis="axisRow" showAll="0">
      <items count="61">
        <item x="22"/>
        <item x="51"/>
        <item x="39"/>
        <item x="28"/>
        <item x="26"/>
        <item x="25"/>
        <item x="35"/>
        <item x="32"/>
        <item x="27"/>
        <item x="24"/>
        <item x="8"/>
        <item x="47"/>
        <item x="15"/>
        <item x="45"/>
        <item x="41"/>
        <item x="42"/>
        <item x="55"/>
        <item x="30"/>
        <item x="50"/>
        <item x="59"/>
        <item x="54"/>
        <item x="7"/>
        <item x="9"/>
        <item x="6"/>
        <item x="31"/>
        <item x="34"/>
        <item x="53"/>
        <item x="40"/>
        <item x="1"/>
        <item x="33"/>
        <item x="14"/>
        <item x="23"/>
        <item x="3"/>
        <item x="2"/>
        <item x="48"/>
        <item x="46"/>
        <item x="13"/>
        <item x="36"/>
        <item x="49"/>
        <item x="16"/>
        <item x="58"/>
        <item x="43"/>
        <item x="29"/>
        <item x="37"/>
        <item x="17"/>
        <item x="18"/>
        <item x="4"/>
        <item x="44"/>
        <item x="57"/>
        <item x="38"/>
        <item x="52"/>
        <item x="19"/>
        <item x="10"/>
        <item x="21"/>
        <item x="56"/>
        <item x="20"/>
        <item x="0"/>
        <item x="11"/>
        <item x="12"/>
        <item x="5"/>
        <item t="default"/>
      </items>
    </pivotField>
    <pivotField showAll="0"/>
    <pivotField showAll="0"/>
    <pivotField showAll="0"/>
    <pivotField showAll="0"/>
    <pivotField axis="axisRow" showAll="0">
      <items count="147">
        <item h="1" x="35"/>
        <item h="1" x="0"/>
        <item h="1" x="32"/>
        <item h="1" x="12"/>
        <item h="1" x="120"/>
        <item h="1" x="47"/>
        <item h="1" x="3"/>
        <item h="1" x="100"/>
        <item h="1" x="75"/>
        <item h="1" x="23"/>
        <item h="1" x="31"/>
        <item h="1" x="36"/>
        <item h="1" x="9"/>
        <item h="1" x="140"/>
        <item h="1" x="63"/>
        <item h="1" x="21"/>
        <item h="1" x="25"/>
        <item h="1" x="51"/>
        <item h="1" x="141"/>
        <item h="1" x="56"/>
        <item h="1" x="59"/>
        <item h="1" x="85"/>
        <item h="1" x="127"/>
        <item h="1" x="50"/>
        <item h="1" x="101"/>
        <item h="1" x="129"/>
        <item h="1" x="135"/>
        <item h="1" x="92"/>
        <item h="1" x="130"/>
        <item h="1" x="68"/>
        <item h="1" x="33"/>
        <item h="1" x="122"/>
        <item h="1" x="123"/>
        <item h="1" x="74"/>
        <item h="1" x="76"/>
        <item h="1" x="131"/>
        <item h="1" x="37"/>
        <item h="1" x="139"/>
        <item h="1" x="93"/>
        <item h="1" x="71"/>
        <item h="1" x="72"/>
        <item h="1" x="94"/>
        <item h="1" x="83"/>
        <item h="1" x="134"/>
        <item h="1" x="19"/>
        <item h="1" x="66"/>
        <item h="1" x="61"/>
        <item h="1" x="142"/>
        <item h="1" x="136"/>
        <item h="1" x="138"/>
        <item h="1" x="49"/>
        <item h="1" x="45"/>
        <item h="1" x="111"/>
        <item h="1" x="124"/>
        <item h="1" x="108"/>
        <item h="1" x="69"/>
        <item h="1" x="54"/>
        <item h="1" x="70"/>
        <item h="1" x="6"/>
        <item h="1" x="105"/>
        <item h="1" x="128"/>
        <item h="1" x="99"/>
        <item h="1" x="118"/>
        <item h="1" x="78"/>
        <item h="1" x="133"/>
        <item h="1" x="17"/>
        <item h="1" x="16"/>
        <item h="1" x="86"/>
        <item h="1" x="103"/>
        <item h="1" x="53"/>
        <item h="1" x="27"/>
        <item h="1" x="57"/>
        <item h="1" x="88"/>
        <item h="1" x="143"/>
        <item h="1" x="29"/>
        <item h="1" x="91"/>
        <item h="1" x="10"/>
        <item h="1" x="30"/>
        <item h="1" x="20"/>
        <item h="1" x="15"/>
        <item h="1" x="125"/>
        <item h="1" x="144"/>
        <item h="1" x="145"/>
        <item h="1" x="104"/>
        <item h="1" x="22"/>
        <item h="1" x="119"/>
        <item h="1" x="52"/>
        <item h="1" x="90"/>
        <item h="1" x="18"/>
        <item h="1" x="114"/>
        <item h="1" x="1"/>
        <item h="1" x="4"/>
        <item h="1" x="62"/>
        <item h="1" x="82"/>
        <item h="1" x="80"/>
        <item h="1" x="89"/>
        <item h="1" x="121"/>
        <item h="1" x="116"/>
        <item h="1" x="126"/>
        <item h="1" x="112"/>
        <item h="1" x="117"/>
        <item h="1" x="113"/>
        <item h="1" x="39"/>
        <item h="1" x="81"/>
        <item h="1" x="102"/>
        <item h="1" x="87"/>
        <item h="1" x="46"/>
        <item h="1" x="34"/>
        <item h="1" x="79"/>
        <item h="1" x="109"/>
        <item h="1" x="110"/>
        <item h="1" x="13"/>
        <item h="1" x="43"/>
        <item h="1" x="44"/>
        <item h="1" x="26"/>
        <item h="1" x="132"/>
        <item h="1" x="24"/>
        <item h="1" x="95"/>
        <item h="1" x="42"/>
        <item h="1" x="64"/>
        <item h="1" x="65"/>
        <item h="1" x="60"/>
        <item h="1" x="115"/>
        <item h="1" x="84"/>
        <item h="1" x="40"/>
        <item h="1" x="77"/>
        <item h="1" x="96"/>
        <item h="1" x="41"/>
        <item h="1" x="67"/>
        <item h="1" x="58"/>
        <item h="1" x="106"/>
        <item h="1" x="73"/>
        <item h="1" x="107"/>
        <item h="1" x="137"/>
        <item h="1" x="55"/>
        <item h="1" x="14"/>
        <item h="1" x="97"/>
        <item h="1" x="8"/>
        <item h="1" x="48"/>
        <item h="1" x="98"/>
        <item x="2"/>
        <item x="7"/>
        <item x="5"/>
        <item x="11"/>
        <item h="1" x="28"/>
        <item h="1" x="38"/>
        <item t="default"/>
      </items>
    </pivotField>
    <pivotField axis="axisRow" showAll="0">
      <items count="147">
        <item x="145"/>
        <item x="28"/>
        <item x="9"/>
        <item x="36"/>
        <item x="140"/>
        <item x="97"/>
        <item x="86"/>
        <item x="78"/>
        <item x="17"/>
        <item x="16"/>
        <item x="133"/>
        <item x="142"/>
        <item x="76"/>
        <item x="65"/>
        <item x="42"/>
        <item x="64"/>
        <item x="24"/>
        <item x="95"/>
        <item x="96"/>
        <item x="33"/>
        <item x="19"/>
        <item x="104"/>
        <item x="75"/>
        <item x="22"/>
        <item x="7"/>
        <item x="5"/>
        <item x="23"/>
        <item x="31"/>
        <item x="35"/>
        <item x="82"/>
        <item x="79"/>
        <item x="110"/>
        <item x="2"/>
        <item x="11"/>
        <item x="6"/>
        <item x="84"/>
        <item x="107"/>
        <item x="137"/>
        <item x="41"/>
        <item x="77"/>
        <item x="25"/>
        <item x="81"/>
        <item x="93"/>
        <item x="83"/>
        <item x="39"/>
        <item x="3"/>
        <item x="45"/>
        <item x="55"/>
        <item x="70"/>
        <item x="32"/>
        <item x="100"/>
        <item x="46"/>
        <item x="63"/>
        <item x="52"/>
        <item x="90"/>
        <item x="1"/>
        <item x="119"/>
        <item x="67"/>
        <item x="38"/>
        <item x="98"/>
        <item x="122"/>
        <item x="58"/>
        <item x="106"/>
        <item x="85"/>
        <item x="74"/>
        <item x="56"/>
        <item x="131"/>
        <item x="50"/>
        <item x="127"/>
        <item x="141"/>
        <item x="94"/>
        <item x="72"/>
        <item x="51"/>
        <item x="59"/>
        <item x="138"/>
        <item x="71"/>
        <item x="60"/>
        <item x="115"/>
        <item x="21"/>
        <item x="103"/>
        <item x="14"/>
        <item x="109"/>
        <item x="37"/>
        <item x="40"/>
        <item x="130"/>
        <item x="134"/>
        <item x="113"/>
        <item x="132"/>
        <item x="116"/>
        <item x="126"/>
        <item x="49"/>
        <item x="61"/>
        <item x="47"/>
        <item x="129"/>
        <item x="101"/>
        <item x="68"/>
        <item x="139"/>
        <item x="92"/>
        <item x="136"/>
        <item x="111"/>
        <item x="108"/>
        <item x="69"/>
        <item x="54"/>
        <item x="124"/>
        <item x="87"/>
        <item x="114"/>
        <item x="18"/>
        <item x="120"/>
        <item x="144"/>
        <item x="125"/>
        <item x="34"/>
        <item x="121"/>
        <item x="99"/>
        <item x="29"/>
        <item x="88"/>
        <item x="15"/>
        <item x="57"/>
        <item x="80"/>
        <item x="27"/>
        <item x="143"/>
        <item x="62"/>
        <item x="89"/>
        <item x="4"/>
        <item x="91"/>
        <item x="128"/>
        <item x="10"/>
        <item x="20"/>
        <item x="102"/>
        <item x="53"/>
        <item x="118"/>
        <item x="30"/>
        <item x="73"/>
        <item x="48"/>
        <item x="44"/>
        <item x="26"/>
        <item x="0"/>
        <item x="12"/>
        <item x="105"/>
        <item x="8"/>
        <item x="43"/>
        <item x="13"/>
        <item x="135"/>
        <item x="66"/>
        <item x="117"/>
        <item x="112"/>
        <item x="123"/>
        <item t="default"/>
      </items>
    </pivotField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4">
    <field x="15"/>
    <field x="17"/>
    <field x="22"/>
    <field x="23"/>
  </rowFields>
  <rowItems count="27">
    <i>
      <x v="4"/>
    </i>
    <i r="1">
      <x v="22"/>
    </i>
    <i r="2">
      <x v="143"/>
    </i>
    <i r="3">
      <x v="33"/>
    </i>
    <i>
      <x v="5"/>
    </i>
    <i r="1">
      <x v="32"/>
    </i>
    <i r="2">
      <x v="140"/>
    </i>
    <i r="3">
      <x v="32"/>
    </i>
    <i r="2">
      <x v="141"/>
    </i>
    <i r="3">
      <x v="24"/>
    </i>
    <i r="2">
      <x v="142"/>
    </i>
    <i r="3">
      <x v="25"/>
    </i>
    <i r="2">
      <x v="143"/>
    </i>
    <i r="3">
      <x v="33"/>
    </i>
    <i r="1">
      <x v="33"/>
    </i>
    <i r="2">
      <x v="140"/>
    </i>
    <i r="3">
      <x v="32"/>
    </i>
    <i r="2">
      <x v="141"/>
    </i>
    <i r="3">
      <x v="24"/>
    </i>
    <i r="2">
      <x v="142"/>
    </i>
    <i r="3">
      <x v="25"/>
    </i>
    <i r="1">
      <x v="36"/>
    </i>
    <i r="2">
      <x v="140"/>
    </i>
    <i r="3">
      <x v="32"/>
    </i>
    <i r="2">
      <x v="142"/>
    </i>
    <i r="3">
      <x v="25"/>
    </i>
    <i t="grand">
      <x/>
    </i>
  </rowItems>
  <colItems count="1">
    <i/>
  </colItems>
  <dataFields count="1">
    <dataField name="3RA MODIFICACIÓN" fld="42" baseField="0" baseItem="0" numFmtId="4"/>
  </dataFields>
  <formats count="1">
    <format dxfId="4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332E1E-3741-49AC-B5AF-EEA3BC1DFBFF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CAPITULO 9000">
  <location ref="A3:B10" firstHeaderRow="1" firstDataRow="1" firstDataCol="1"/>
  <pivotFields count="44">
    <pivotField showAll="0"/>
    <pivotField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7"/>
        <item x="4"/>
        <item x="5"/>
        <item x="1"/>
        <item x="0"/>
        <item x="2"/>
        <item x="3"/>
        <item x="6"/>
        <item t="default"/>
      </items>
    </pivotField>
    <pivotField showAll="0"/>
    <pivotField axis="axisRow" showAll="0">
      <items count="61">
        <item x="22"/>
        <item x="51"/>
        <item x="39"/>
        <item x="28"/>
        <item x="26"/>
        <item x="25"/>
        <item x="35"/>
        <item x="32"/>
        <item x="27"/>
        <item x="24"/>
        <item x="8"/>
        <item x="47"/>
        <item x="15"/>
        <item x="45"/>
        <item x="41"/>
        <item x="42"/>
        <item x="55"/>
        <item x="30"/>
        <item x="50"/>
        <item x="59"/>
        <item x="54"/>
        <item x="7"/>
        <item x="9"/>
        <item x="6"/>
        <item x="31"/>
        <item x="34"/>
        <item x="53"/>
        <item x="40"/>
        <item x="1"/>
        <item x="33"/>
        <item x="14"/>
        <item x="23"/>
        <item x="3"/>
        <item x="2"/>
        <item x="48"/>
        <item x="46"/>
        <item x="13"/>
        <item x="36"/>
        <item x="49"/>
        <item x="16"/>
        <item x="58"/>
        <item x="43"/>
        <item x="29"/>
        <item x="37"/>
        <item x="17"/>
        <item x="18"/>
        <item x="4"/>
        <item x="44"/>
        <item x="57"/>
        <item x="38"/>
        <item x="52"/>
        <item x="19"/>
        <item x="10"/>
        <item x="21"/>
        <item x="56"/>
        <item x="20"/>
        <item x="0"/>
        <item x="11"/>
        <item x="12"/>
        <item x="5"/>
        <item t="default"/>
      </items>
    </pivotField>
    <pivotField showAll="0"/>
    <pivotField showAll="0"/>
    <pivotField showAll="0"/>
    <pivotField showAll="0"/>
    <pivotField axis="axisRow" showAll="0">
      <items count="147">
        <item h="1" x="35"/>
        <item h="1" x="0"/>
        <item h="1" x="32"/>
        <item h="1" x="12"/>
        <item h="1" x="120"/>
        <item h="1" x="47"/>
        <item h="1" x="3"/>
        <item h="1" x="100"/>
        <item h="1" x="75"/>
        <item h="1" x="23"/>
        <item h="1" x="31"/>
        <item h="1" x="36"/>
        <item h="1" x="9"/>
        <item h="1" x="140"/>
        <item h="1" x="63"/>
        <item h="1" x="21"/>
        <item h="1" x="25"/>
        <item h="1" x="51"/>
        <item h="1" x="141"/>
        <item h="1" x="56"/>
        <item h="1" x="59"/>
        <item h="1" x="85"/>
        <item h="1" x="127"/>
        <item h="1" x="50"/>
        <item h="1" x="101"/>
        <item h="1" x="129"/>
        <item h="1" x="135"/>
        <item h="1" x="92"/>
        <item h="1" x="130"/>
        <item h="1" x="68"/>
        <item h="1" x="33"/>
        <item h="1" x="122"/>
        <item h="1" x="123"/>
        <item h="1" x="74"/>
        <item h="1" x="76"/>
        <item h="1" x="131"/>
        <item h="1" x="37"/>
        <item h="1" x="139"/>
        <item h="1" x="93"/>
        <item h="1" x="71"/>
        <item h="1" x="72"/>
        <item h="1" x="94"/>
        <item h="1" x="83"/>
        <item h="1" x="134"/>
        <item h="1" x="19"/>
        <item h="1" x="66"/>
        <item h="1" x="61"/>
        <item h="1" x="142"/>
        <item h="1" x="136"/>
        <item h="1" x="138"/>
        <item h="1" x="49"/>
        <item h="1" x="45"/>
        <item h="1" x="111"/>
        <item h="1" x="124"/>
        <item h="1" x="108"/>
        <item h="1" x="69"/>
        <item h="1" x="54"/>
        <item h="1" x="70"/>
        <item h="1" x="6"/>
        <item h="1" x="105"/>
        <item h="1" x="128"/>
        <item h="1" x="99"/>
        <item h="1" x="118"/>
        <item h="1" x="78"/>
        <item h="1" x="133"/>
        <item h="1" x="17"/>
        <item h="1" x="16"/>
        <item h="1" x="86"/>
        <item h="1" x="103"/>
        <item h="1" x="53"/>
        <item h="1" x="27"/>
        <item h="1" x="57"/>
        <item h="1" x="88"/>
        <item h="1" x="143"/>
        <item h="1" x="29"/>
        <item h="1" x="91"/>
        <item h="1" x="10"/>
        <item h="1" x="30"/>
        <item h="1" x="20"/>
        <item h="1" x="15"/>
        <item h="1" x="125"/>
        <item h="1" x="144"/>
        <item h="1" x="145"/>
        <item h="1" x="104"/>
        <item h="1" x="22"/>
        <item h="1" x="119"/>
        <item h="1" x="52"/>
        <item h="1" x="90"/>
        <item h="1" x="18"/>
        <item h="1" x="114"/>
        <item h="1" x="1"/>
        <item h="1" x="4"/>
        <item h="1" x="62"/>
        <item h="1" x="82"/>
        <item h="1" x="80"/>
        <item h="1" x="89"/>
        <item h="1" x="121"/>
        <item h="1" x="116"/>
        <item h="1" x="126"/>
        <item h="1" x="112"/>
        <item h="1" x="117"/>
        <item h="1" x="113"/>
        <item h="1" x="39"/>
        <item h="1" x="81"/>
        <item h="1" x="102"/>
        <item h="1" x="87"/>
        <item h="1" x="46"/>
        <item h="1" x="34"/>
        <item h="1" x="79"/>
        <item h="1" x="109"/>
        <item h="1" x="110"/>
        <item h="1" x="13"/>
        <item h="1" x="43"/>
        <item h="1" x="44"/>
        <item h="1" x="26"/>
        <item h="1" x="132"/>
        <item h="1" x="24"/>
        <item h="1" x="95"/>
        <item h="1" x="42"/>
        <item h="1" x="64"/>
        <item h="1" x="65"/>
        <item h="1" x="60"/>
        <item h="1" x="115"/>
        <item h="1" x="84"/>
        <item h="1" x="40"/>
        <item h="1" x="77"/>
        <item h="1" x="96"/>
        <item h="1" x="41"/>
        <item h="1" x="67"/>
        <item h="1" x="58"/>
        <item h="1" x="106"/>
        <item h="1" x="73"/>
        <item h="1" x="107"/>
        <item h="1" x="137"/>
        <item h="1" x="55"/>
        <item h="1" x="14"/>
        <item h="1" x="97"/>
        <item h="1" x="8"/>
        <item h="1" x="48"/>
        <item h="1" x="98"/>
        <item h="1" x="2"/>
        <item h="1" x="7"/>
        <item h="1" x="5"/>
        <item h="1" x="11"/>
        <item x="28"/>
        <item x="38"/>
        <item t="default"/>
      </items>
    </pivotField>
    <pivotField axis="axisRow" showAll="0">
      <items count="147">
        <item x="145"/>
        <item x="28"/>
        <item x="9"/>
        <item x="36"/>
        <item x="140"/>
        <item x="97"/>
        <item x="86"/>
        <item x="78"/>
        <item x="17"/>
        <item x="16"/>
        <item x="133"/>
        <item x="142"/>
        <item x="76"/>
        <item x="65"/>
        <item x="42"/>
        <item x="64"/>
        <item x="24"/>
        <item x="95"/>
        <item x="96"/>
        <item x="33"/>
        <item x="19"/>
        <item x="104"/>
        <item x="75"/>
        <item x="22"/>
        <item x="7"/>
        <item x="5"/>
        <item x="23"/>
        <item x="31"/>
        <item x="35"/>
        <item x="82"/>
        <item x="79"/>
        <item x="110"/>
        <item x="2"/>
        <item x="11"/>
        <item x="6"/>
        <item x="84"/>
        <item x="107"/>
        <item x="137"/>
        <item x="41"/>
        <item x="77"/>
        <item x="25"/>
        <item x="81"/>
        <item x="93"/>
        <item x="83"/>
        <item x="39"/>
        <item x="3"/>
        <item x="45"/>
        <item x="55"/>
        <item x="70"/>
        <item x="32"/>
        <item x="100"/>
        <item x="46"/>
        <item x="63"/>
        <item x="52"/>
        <item x="90"/>
        <item x="1"/>
        <item x="119"/>
        <item x="67"/>
        <item x="38"/>
        <item x="98"/>
        <item x="122"/>
        <item x="58"/>
        <item x="106"/>
        <item x="85"/>
        <item x="74"/>
        <item x="56"/>
        <item x="131"/>
        <item x="50"/>
        <item x="127"/>
        <item x="141"/>
        <item x="94"/>
        <item x="72"/>
        <item x="51"/>
        <item x="59"/>
        <item x="138"/>
        <item x="71"/>
        <item x="60"/>
        <item x="115"/>
        <item x="21"/>
        <item x="103"/>
        <item x="14"/>
        <item x="109"/>
        <item x="37"/>
        <item x="40"/>
        <item x="130"/>
        <item x="134"/>
        <item x="113"/>
        <item x="132"/>
        <item x="116"/>
        <item x="126"/>
        <item x="49"/>
        <item x="61"/>
        <item x="47"/>
        <item x="129"/>
        <item x="101"/>
        <item x="68"/>
        <item x="139"/>
        <item x="92"/>
        <item x="136"/>
        <item x="111"/>
        <item x="108"/>
        <item x="69"/>
        <item x="54"/>
        <item x="124"/>
        <item x="87"/>
        <item x="114"/>
        <item x="18"/>
        <item x="120"/>
        <item x="144"/>
        <item x="125"/>
        <item x="34"/>
        <item x="121"/>
        <item x="99"/>
        <item x="29"/>
        <item x="88"/>
        <item x="15"/>
        <item x="57"/>
        <item x="80"/>
        <item x="27"/>
        <item x="143"/>
        <item x="62"/>
        <item x="89"/>
        <item x="4"/>
        <item x="91"/>
        <item x="128"/>
        <item x="10"/>
        <item x="20"/>
        <item x="102"/>
        <item x="53"/>
        <item x="118"/>
        <item x="30"/>
        <item x="73"/>
        <item x="48"/>
        <item x="44"/>
        <item x="26"/>
        <item x="0"/>
        <item x="12"/>
        <item x="105"/>
        <item x="8"/>
        <item x="43"/>
        <item x="13"/>
        <item x="135"/>
        <item x="66"/>
        <item x="117"/>
        <item x="112"/>
        <item x="123"/>
        <item t="default"/>
      </items>
    </pivotField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4">
    <field x="15"/>
    <field x="17"/>
    <field x="22"/>
    <field x="23"/>
  </rowFields>
  <rowItems count="7">
    <i>
      <x v="4"/>
    </i>
    <i r="1">
      <x v="45"/>
    </i>
    <i r="2">
      <x v="144"/>
    </i>
    <i r="3">
      <x v="1"/>
    </i>
    <i r="2">
      <x v="145"/>
    </i>
    <i r="3">
      <x v="58"/>
    </i>
    <i t="grand">
      <x/>
    </i>
  </rowItems>
  <colItems count="1">
    <i/>
  </colItems>
  <dataFields count="1">
    <dataField name="3RA MODIFICACIÓN" fld="42" baseField="0" baseItem="0" numFmtId="4"/>
  </dataFields>
  <formats count="1">
    <format dxfId="3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F0A0DF-A56A-4A19-8196-596DD680C333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PROGRAMA Y PROYECTO">
  <location ref="A3:B29" firstHeaderRow="1" firstDataRow="1" firstDataCol="1" rowPageCount="1" colPageCount="1"/>
  <pivotFields count="44">
    <pivotField showAll="0"/>
    <pivotField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7"/>
        <item x="4"/>
        <item x="5"/>
        <item x="1"/>
        <item x="0"/>
        <item x="2"/>
        <item x="3"/>
        <item x="6"/>
        <item t="default"/>
      </items>
    </pivotField>
    <pivotField showAll="0"/>
    <pivotField axis="axisRow" showAll="0">
      <items count="61">
        <item x="22"/>
        <item x="51"/>
        <item x="39"/>
        <item x="28"/>
        <item x="26"/>
        <item x="25"/>
        <item x="35"/>
        <item x="32"/>
        <item x="27"/>
        <item x="24"/>
        <item x="8"/>
        <item x="47"/>
        <item x="15"/>
        <item x="45"/>
        <item x="41"/>
        <item x="42"/>
        <item x="55"/>
        <item x="30"/>
        <item x="50"/>
        <item x="59"/>
        <item x="54"/>
        <item x="7"/>
        <item x="9"/>
        <item x="6"/>
        <item x="31"/>
        <item x="34"/>
        <item x="53"/>
        <item x="40"/>
        <item x="1"/>
        <item x="33"/>
        <item x="14"/>
        <item x="23"/>
        <item x="3"/>
        <item x="2"/>
        <item x="48"/>
        <item x="46"/>
        <item x="13"/>
        <item x="36"/>
        <item x="49"/>
        <item x="16"/>
        <item x="58"/>
        <item x="43"/>
        <item x="29"/>
        <item x="37"/>
        <item x="17"/>
        <item x="18"/>
        <item x="4"/>
        <item x="44"/>
        <item x="57"/>
        <item x="38"/>
        <item x="52"/>
        <item x="19"/>
        <item x="10"/>
        <item x="21"/>
        <item x="56"/>
        <item x="20"/>
        <item x="0"/>
        <item x="11"/>
        <item x="12"/>
        <item x="5"/>
        <item t="default"/>
      </items>
    </pivotField>
    <pivotField showAll="0"/>
    <pivotField showAll="0"/>
    <pivotField axis="axisPage" multipleItemSelectionAllowed="1" showAll="0">
      <items count="8">
        <item h="1" x="0"/>
        <item h="1" x="5"/>
        <item h="1" x="1"/>
        <item x="4"/>
        <item h="1" x="3"/>
        <item h="1" x="2"/>
        <item h="1" x="6"/>
        <item t="default"/>
      </items>
    </pivotField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2">
    <field x="15"/>
    <field x="17"/>
  </rowFields>
  <rowItems count="26">
    <i>
      <x/>
    </i>
    <i r="1">
      <x v="34"/>
    </i>
    <i>
      <x v="1"/>
    </i>
    <i r="1">
      <x v="3"/>
    </i>
    <i r="1">
      <x v="7"/>
    </i>
    <i r="1">
      <x v="9"/>
    </i>
    <i r="1">
      <x v="12"/>
    </i>
    <i r="1">
      <x v="38"/>
    </i>
    <i r="1">
      <x v="39"/>
    </i>
    <i r="1">
      <x v="40"/>
    </i>
    <i r="1">
      <x v="41"/>
    </i>
    <i r="1">
      <x v="49"/>
    </i>
    <i r="1">
      <x v="57"/>
    </i>
    <i>
      <x v="2"/>
    </i>
    <i r="1">
      <x v="17"/>
    </i>
    <i r="1">
      <x v="43"/>
    </i>
    <i r="1">
      <x v="44"/>
    </i>
    <i>
      <x v="4"/>
    </i>
    <i r="1">
      <x v="45"/>
    </i>
    <i r="1">
      <x v="51"/>
    </i>
    <i>
      <x v="7"/>
    </i>
    <i r="1">
      <x/>
    </i>
    <i r="1">
      <x v="5"/>
    </i>
    <i r="1">
      <x v="27"/>
    </i>
    <i r="1">
      <x v="42"/>
    </i>
    <i t="grand">
      <x/>
    </i>
  </rowItems>
  <colItems count="1">
    <i/>
  </colItems>
  <pageFields count="1">
    <pageField fld="20" hier="-1"/>
  </pageFields>
  <dataFields count="1">
    <dataField name="3RA MODIFICACIÓN" fld="42" baseField="0" baseItem="0" numFmtId="4"/>
  </dataFields>
  <formats count="1">
    <format dxfId="2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C6BB0D-615B-4F8A-98EB-056B73C179FB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FINALIDAD - FUNCIÓN - SUBFUNCIÓN">
  <location ref="A3:B40" firstHeaderRow="1" firstDataRow="1" firstDataCol="1"/>
  <pivotFields count="44">
    <pivotField showAll="0"/>
    <pivotField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showAll="0"/>
    <pivotField showAll="0"/>
    <pivotField axis="axisRow" showAll="0">
      <items count="4">
        <item x="2"/>
        <item x="1"/>
        <item x="0"/>
        <item t="default"/>
      </items>
    </pivotField>
    <pivotField showAll="0"/>
    <pivotField axis="axisRow" showAll="0">
      <items count="14">
        <item x="11"/>
        <item x="3"/>
        <item x="7"/>
        <item x="5"/>
        <item x="0"/>
        <item x="10"/>
        <item x="6"/>
        <item x="2"/>
        <item x="4"/>
        <item x="9"/>
        <item x="8"/>
        <item x="12"/>
        <item x="1"/>
        <item t="default"/>
      </items>
    </pivotField>
    <pivotField showAll="0"/>
    <pivotField axis="axisRow" showAll="0">
      <items count="21">
        <item x="13"/>
        <item x="4"/>
        <item x="8"/>
        <item x="18"/>
        <item x="17"/>
        <item x="10"/>
        <item x="1"/>
        <item x="12"/>
        <item x="5"/>
        <item x="0"/>
        <item x="6"/>
        <item x="2"/>
        <item x="19"/>
        <item x="7"/>
        <item x="11"/>
        <item x="3"/>
        <item x="9"/>
        <item x="14"/>
        <item x="16"/>
        <item x="1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3">
    <field x="5"/>
    <field x="7"/>
    <field x="9"/>
  </rowFields>
  <rowItems count="37">
    <i>
      <x/>
    </i>
    <i r="1">
      <x/>
    </i>
    <i r="2">
      <x/>
    </i>
    <i r="1">
      <x v="2"/>
    </i>
    <i r="2">
      <x v="2"/>
    </i>
    <i r="1">
      <x v="3"/>
    </i>
    <i r="2">
      <x v="10"/>
    </i>
    <i r="1">
      <x v="11"/>
    </i>
    <i r="2">
      <x v="19"/>
    </i>
    <i>
      <x v="1"/>
    </i>
    <i r="1">
      <x v="5"/>
    </i>
    <i r="2">
      <x v="7"/>
    </i>
    <i r="1">
      <x v="6"/>
    </i>
    <i r="2">
      <x v="13"/>
    </i>
    <i r="1">
      <x v="7"/>
    </i>
    <i r="2">
      <x v="11"/>
    </i>
    <i r="2">
      <x v="18"/>
    </i>
    <i r="1">
      <x v="8"/>
    </i>
    <i r="2">
      <x v="8"/>
    </i>
    <i r="2">
      <x v="14"/>
    </i>
    <i r="1">
      <x v="9"/>
    </i>
    <i r="2">
      <x v="4"/>
    </i>
    <i r="2">
      <x v="5"/>
    </i>
    <i r="1">
      <x v="10"/>
    </i>
    <i r="2">
      <x v="16"/>
    </i>
    <i r="1">
      <x v="12"/>
    </i>
    <i r="2">
      <x v="1"/>
    </i>
    <i r="2">
      <x v="6"/>
    </i>
    <i>
      <x v="2"/>
    </i>
    <i r="1">
      <x v="1"/>
    </i>
    <i r="2">
      <x v="12"/>
    </i>
    <i r="2">
      <x v="15"/>
    </i>
    <i r="2">
      <x v="17"/>
    </i>
    <i r="1">
      <x v="4"/>
    </i>
    <i r="2">
      <x v="3"/>
    </i>
    <i r="2">
      <x v="9"/>
    </i>
    <i t="grand">
      <x/>
    </i>
  </rowItems>
  <colItems count="1">
    <i/>
  </colItems>
  <dataFields count="1">
    <dataField name="3RA MODIFICACIÓN" fld="42" baseField="0" baseItem="0" numFmtId="4"/>
  </dataFields>
  <formats count="1">
    <format dxfId="1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2FC4A3B-B253-41C8-B7D6-6FC0569FF1BE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ESTADO DEL PRESUPUESTO">
  <location ref="A3:B980" firstHeaderRow="1" firstDataRow="1" firstDataCol="1"/>
  <pivotFields count="44">
    <pivotField showAll="0"/>
    <pivotField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0">
        <item x="12"/>
        <item x="11"/>
        <item x="7"/>
        <item x="2"/>
        <item x="1"/>
        <item x="6"/>
        <item x="8"/>
        <item x="10"/>
        <item x="14"/>
        <item x="15"/>
        <item x="16"/>
        <item x="9"/>
        <item x="0"/>
        <item x="17"/>
        <item x="13"/>
        <item x="3"/>
        <item x="18"/>
        <item x="5"/>
        <item x="4"/>
        <item t="default"/>
      </items>
    </pivotField>
    <pivotField showAll="0"/>
    <pivotField axis="axisRow" showAll="0">
      <items count="9">
        <item x="7"/>
        <item x="4"/>
        <item x="5"/>
        <item x="1"/>
        <item x="0"/>
        <item x="2"/>
        <item x="3"/>
        <item x="6"/>
        <item t="default"/>
      </items>
    </pivotField>
    <pivotField showAll="0"/>
    <pivotField axis="axisRow" showAll="0">
      <items count="61">
        <item x="22"/>
        <item x="51"/>
        <item x="39"/>
        <item x="28"/>
        <item x="26"/>
        <item x="25"/>
        <item x="35"/>
        <item x="32"/>
        <item x="27"/>
        <item x="24"/>
        <item x="8"/>
        <item x="47"/>
        <item x="15"/>
        <item x="45"/>
        <item x="41"/>
        <item x="42"/>
        <item x="55"/>
        <item x="30"/>
        <item x="50"/>
        <item x="59"/>
        <item x="54"/>
        <item x="7"/>
        <item x="9"/>
        <item x="6"/>
        <item x="31"/>
        <item x="34"/>
        <item x="53"/>
        <item x="40"/>
        <item x="1"/>
        <item x="33"/>
        <item x="14"/>
        <item x="23"/>
        <item x="3"/>
        <item x="2"/>
        <item x="48"/>
        <item x="46"/>
        <item x="13"/>
        <item x="36"/>
        <item x="49"/>
        <item x="16"/>
        <item x="58"/>
        <item x="43"/>
        <item x="29"/>
        <item x="37"/>
        <item x="17"/>
        <item x="18"/>
        <item x="4"/>
        <item x="44"/>
        <item x="57"/>
        <item x="38"/>
        <item x="52"/>
        <item x="19"/>
        <item x="10"/>
        <item x="21"/>
        <item x="56"/>
        <item x="20"/>
        <item x="0"/>
        <item x="11"/>
        <item x="12"/>
        <item x="5"/>
        <item t="default"/>
      </items>
    </pivotField>
    <pivotField showAll="0"/>
    <pivotField showAll="0"/>
    <pivotField showAll="0"/>
    <pivotField showAll="0"/>
    <pivotField axis="axisRow" showAll="0">
      <items count="147">
        <item x="35"/>
        <item x="0"/>
        <item x="32"/>
        <item x="12"/>
        <item x="120"/>
        <item x="47"/>
        <item x="3"/>
        <item x="100"/>
        <item x="75"/>
        <item x="23"/>
        <item x="31"/>
        <item x="36"/>
        <item x="9"/>
        <item x="140"/>
        <item x="63"/>
        <item x="21"/>
        <item x="25"/>
        <item x="51"/>
        <item x="141"/>
        <item x="56"/>
        <item x="59"/>
        <item x="85"/>
        <item x="127"/>
        <item x="50"/>
        <item x="101"/>
        <item x="129"/>
        <item x="135"/>
        <item x="92"/>
        <item x="130"/>
        <item x="68"/>
        <item x="33"/>
        <item x="122"/>
        <item x="123"/>
        <item x="74"/>
        <item x="76"/>
        <item x="131"/>
        <item x="37"/>
        <item x="139"/>
        <item x="93"/>
        <item x="71"/>
        <item x="72"/>
        <item x="94"/>
        <item x="83"/>
        <item x="134"/>
        <item x="19"/>
        <item x="66"/>
        <item x="61"/>
        <item x="142"/>
        <item x="136"/>
        <item x="138"/>
        <item x="49"/>
        <item x="45"/>
        <item x="111"/>
        <item x="124"/>
        <item x="108"/>
        <item x="69"/>
        <item x="54"/>
        <item x="70"/>
        <item x="6"/>
        <item x="105"/>
        <item x="128"/>
        <item x="99"/>
        <item x="118"/>
        <item x="78"/>
        <item x="133"/>
        <item x="17"/>
        <item x="16"/>
        <item x="86"/>
        <item x="103"/>
        <item x="53"/>
        <item x="27"/>
        <item x="57"/>
        <item x="88"/>
        <item x="143"/>
        <item x="29"/>
        <item x="91"/>
        <item x="10"/>
        <item x="30"/>
        <item x="20"/>
        <item x="15"/>
        <item x="125"/>
        <item x="144"/>
        <item x="145"/>
        <item x="104"/>
        <item x="22"/>
        <item x="119"/>
        <item x="52"/>
        <item x="90"/>
        <item x="18"/>
        <item x="114"/>
        <item x="1"/>
        <item x="4"/>
        <item x="62"/>
        <item x="82"/>
        <item x="80"/>
        <item x="89"/>
        <item x="121"/>
        <item x="116"/>
        <item x="126"/>
        <item x="112"/>
        <item x="117"/>
        <item x="113"/>
        <item x="39"/>
        <item x="81"/>
        <item x="102"/>
        <item x="87"/>
        <item x="46"/>
        <item x="34"/>
        <item x="79"/>
        <item x="109"/>
        <item x="110"/>
        <item x="13"/>
        <item x="43"/>
        <item x="44"/>
        <item x="26"/>
        <item x="132"/>
        <item x="24"/>
        <item x="95"/>
        <item x="42"/>
        <item x="64"/>
        <item x="65"/>
        <item x="60"/>
        <item x="115"/>
        <item x="84"/>
        <item x="40"/>
        <item x="77"/>
        <item x="96"/>
        <item x="41"/>
        <item x="67"/>
        <item x="58"/>
        <item x="106"/>
        <item x="73"/>
        <item x="107"/>
        <item x="137"/>
        <item x="55"/>
        <item x="14"/>
        <item x="97"/>
        <item x="8"/>
        <item x="48"/>
        <item x="98"/>
        <item x="2"/>
        <item x="7"/>
        <item x="5"/>
        <item x="11"/>
        <item x="28"/>
        <item x="38"/>
        <item t="default"/>
      </items>
    </pivotField>
    <pivotField axis="axisRow" showAll="0">
      <items count="147">
        <item x="145"/>
        <item x="28"/>
        <item x="9"/>
        <item x="36"/>
        <item x="140"/>
        <item x="97"/>
        <item x="86"/>
        <item x="78"/>
        <item x="17"/>
        <item x="16"/>
        <item x="133"/>
        <item x="142"/>
        <item x="76"/>
        <item x="65"/>
        <item x="42"/>
        <item x="64"/>
        <item x="24"/>
        <item x="95"/>
        <item x="96"/>
        <item x="33"/>
        <item x="19"/>
        <item x="104"/>
        <item x="75"/>
        <item x="22"/>
        <item x="7"/>
        <item x="5"/>
        <item x="23"/>
        <item x="31"/>
        <item x="35"/>
        <item x="82"/>
        <item x="79"/>
        <item x="110"/>
        <item x="2"/>
        <item x="11"/>
        <item x="6"/>
        <item x="84"/>
        <item x="107"/>
        <item x="137"/>
        <item x="41"/>
        <item x="77"/>
        <item x="25"/>
        <item x="81"/>
        <item x="93"/>
        <item x="83"/>
        <item x="39"/>
        <item x="3"/>
        <item x="45"/>
        <item x="55"/>
        <item x="70"/>
        <item x="32"/>
        <item x="100"/>
        <item x="46"/>
        <item x="63"/>
        <item x="52"/>
        <item x="90"/>
        <item x="1"/>
        <item x="119"/>
        <item x="67"/>
        <item x="38"/>
        <item x="98"/>
        <item x="122"/>
        <item x="58"/>
        <item x="106"/>
        <item x="85"/>
        <item x="74"/>
        <item x="56"/>
        <item x="131"/>
        <item x="50"/>
        <item x="127"/>
        <item x="141"/>
        <item x="94"/>
        <item x="72"/>
        <item x="51"/>
        <item x="59"/>
        <item x="138"/>
        <item x="71"/>
        <item x="60"/>
        <item x="115"/>
        <item x="21"/>
        <item x="103"/>
        <item x="14"/>
        <item x="109"/>
        <item x="37"/>
        <item x="40"/>
        <item x="130"/>
        <item x="134"/>
        <item x="113"/>
        <item x="132"/>
        <item x="116"/>
        <item x="126"/>
        <item x="49"/>
        <item x="61"/>
        <item x="47"/>
        <item x="129"/>
        <item x="101"/>
        <item x="68"/>
        <item x="139"/>
        <item x="92"/>
        <item x="136"/>
        <item x="111"/>
        <item x="108"/>
        <item x="69"/>
        <item x="54"/>
        <item x="124"/>
        <item x="87"/>
        <item x="114"/>
        <item x="18"/>
        <item x="120"/>
        <item x="144"/>
        <item x="125"/>
        <item x="34"/>
        <item x="121"/>
        <item x="99"/>
        <item x="29"/>
        <item x="88"/>
        <item x="15"/>
        <item x="57"/>
        <item x="80"/>
        <item x="27"/>
        <item x="143"/>
        <item x="62"/>
        <item x="89"/>
        <item x="4"/>
        <item x="91"/>
        <item x="128"/>
        <item x="10"/>
        <item x="20"/>
        <item x="102"/>
        <item x="53"/>
        <item x="118"/>
        <item x="30"/>
        <item x="73"/>
        <item x="48"/>
        <item x="44"/>
        <item x="26"/>
        <item x="0"/>
        <item x="12"/>
        <item x="105"/>
        <item x="8"/>
        <item x="43"/>
        <item x="13"/>
        <item x="135"/>
        <item x="66"/>
        <item x="117"/>
        <item x="112"/>
        <item x="123"/>
        <item t="default"/>
      </items>
    </pivotField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5">
    <field x="13"/>
    <field x="15"/>
    <field x="17"/>
    <field x="22"/>
    <field x="23"/>
  </rowFields>
  <rowItems count="977">
    <i>
      <x/>
    </i>
    <i r="1">
      <x v="1"/>
    </i>
    <i r="2">
      <x v="9"/>
    </i>
    <i r="3">
      <x v="111"/>
    </i>
    <i r="4">
      <x v="140"/>
    </i>
    <i>
      <x v="1"/>
    </i>
    <i r="1">
      <x v="7"/>
    </i>
    <i r="2">
      <x/>
    </i>
    <i r="3">
      <x v="111"/>
    </i>
    <i r="4">
      <x v="140"/>
    </i>
    <i>
      <x v="2"/>
    </i>
    <i r="1">
      <x v="1"/>
    </i>
    <i r="2">
      <x v="3"/>
    </i>
    <i r="3">
      <x v="36"/>
    </i>
    <i r="4">
      <x v="82"/>
    </i>
    <i r="3">
      <x v="38"/>
    </i>
    <i r="4">
      <x v="42"/>
    </i>
    <i r="3">
      <x v="118"/>
    </i>
    <i r="4">
      <x v="14"/>
    </i>
    <i r="3">
      <x v="134"/>
    </i>
    <i r="4">
      <x v="47"/>
    </i>
    <i r="2">
      <x v="4"/>
    </i>
    <i r="3">
      <x v="102"/>
    </i>
    <i r="4">
      <x v="44"/>
    </i>
    <i r="2">
      <x v="7"/>
    </i>
    <i r="3">
      <x v="111"/>
    </i>
    <i r="4">
      <x v="140"/>
    </i>
    <i r="2">
      <x v="9"/>
    </i>
    <i r="3">
      <x v="111"/>
    </i>
    <i r="4">
      <x v="140"/>
    </i>
    <i r="2">
      <x v="12"/>
    </i>
    <i r="3">
      <x v="17"/>
    </i>
    <i r="4">
      <x v="72"/>
    </i>
    <i r="3">
      <x v="21"/>
    </i>
    <i r="4">
      <x v="63"/>
    </i>
    <i r="3">
      <x v="36"/>
    </i>
    <i r="4">
      <x v="82"/>
    </i>
    <i r="3">
      <x v="46"/>
    </i>
    <i r="4">
      <x v="91"/>
    </i>
    <i r="3">
      <x v="51"/>
    </i>
    <i r="4">
      <x v="46"/>
    </i>
    <i r="3">
      <x v="116"/>
    </i>
    <i r="4">
      <x v="16"/>
    </i>
    <i r="3">
      <x v="121"/>
    </i>
    <i r="4">
      <x v="76"/>
    </i>
    <i r="3">
      <x v="123"/>
    </i>
    <i r="4">
      <x v="35"/>
    </i>
    <i r="3">
      <x v="124"/>
    </i>
    <i r="4">
      <x v="83"/>
    </i>
    <i r="3">
      <x v="125"/>
    </i>
    <i r="4">
      <x v="39"/>
    </i>
    <i r="3">
      <x v="134"/>
    </i>
    <i r="4">
      <x v="47"/>
    </i>
    <i r="2">
      <x v="18"/>
    </i>
    <i r="3">
      <x v="22"/>
    </i>
    <i r="4">
      <x v="68"/>
    </i>
    <i r="3">
      <x v="77"/>
    </i>
    <i r="4">
      <x v="130"/>
    </i>
    <i r="3">
      <x v="122"/>
    </i>
    <i r="4">
      <x v="77"/>
    </i>
    <i r="3">
      <x v="124"/>
    </i>
    <i r="4">
      <x v="83"/>
    </i>
    <i r="2">
      <x v="30"/>
    </i>
    <i r="3">
      <x v="84"/>
    </i>
    <i r="4">
      <x v="23"/>
    </i>
    <i r="2">
      <x v="35"/>
    </i>
    <i r="3">
      <x v="40"/>
    </i>
    <i r="4">
      <x v="71"/>
    </i>
    <i r="3">
      <x v="51"/>
    </i>
    <i r="4">
      <x v="46"/>
    </i>
    <i r="3">
      <x v="72"/>
    </i>
    <i r="4">
      <x v="114"/>
    </i>
    <i r="3">
      <x v="102"/>
    </i>
    <i r="4">
      <x v="44"/>
    </i>
    <i r="3">
      <x v="103"/>
    </i>
    <i r="4">
      <x v="41"/>
    </i>
    <i r="2">
      <x v="38"/>
    </i>
    <i r="3">
      <x v="117"/>
    </i>
    <i r="4">
      <x v="17"/>
    </i>
    <i r="2">
      <x v="39"/>
    </i>
    <i r="3">
      <x v="73"/>
    </i>
    <i r="4">
      <x v="119"/>
    </i>
    <i r="3">
      <x v="102"/>
    </i>
    <i r="4">
      <x v="44"/>
    </i>
    <i r="3">
      <x v="116"/>
    </i>
    <i r="4">
      <x v="16"/>
    </i>
    <i r="2">
      <x v="40"/>
    </i>
    <i r="3">
      <x v="82"/>
    </i>
    <i r="4">
      <x/>
    </i>
    <i r="3">
      <x v="116"/>
    </i>
    <i r="4">
      <x v="16"/>
    </i>
    <i r="2">
      <x v="41"/>
    </i>
    <i r="3">
      <x v="116"/>
    </i>
    <i r="4">
      <x v="16"/>
    </i>
    <i r="2">
      <x v="48"/>
    </i>
    <i r="3">
      <x v="22"/>
    </i>
    <i r="4">
      <x v="68"/>
    </i>
    <i r="3">
      <x v="29"/>
    </i>
    <i r="4">
      <x v="95"/>
    </i>
    <i r="3">
      <x v="30"/>
    </i>
    <i r="4">
      <x v="19"/>
    </i>
    <i r="3">
      <x v="31"/>
    </i>
    <i r="4">
      <x v="60"/>
    </i>
    <i r="3">
      <x v="33"/>
    </i>
    <i r="4">
      <x v="64"/>
    </i>
    <i r="3">
      <x v="34"/>
    </i>
    <i r="4">
      <x v="12"/>
    </i>
    <i r="3">
      <x v="36"/>
    </i>
    <i r="4">
      <x v="82"/>
    </i>
    <i r="3">
      <x v="38"/>
    </i>
    <i r="4">
      <x v="42"/>
    </i>
    <i r="3">
      <x v="42"/>
    </i>
    <i r="4">
      <x v="43"/>
    </i>
    <i r="3">
      <x v="46"/>
    </i>
    <i r="4">
      <x v="91"/>
    </i>
    <i r="3">
      <x v="47"/>
    </i>
    <i r="4">
      <x v="11"/>
    </i>
    <i r="3">
      <x v="51"/>
    </i>
    <i r="4">
      <x v="46"/>
    </i>
    <i r="3">
      <x v="52"/>
    </i>
    <i r="4">
      <x v="99"/>
    </i>
    <i r="3">
      <x v="54"/>
    </i>
    <i r="4">
      <x v="100"/>
    </i>
    <i r="3">
      <x v="76"/>
    </i>
    <i r="4">
      <x v="125"/>
    </i>
    <i r="3">
      <x v="77"/>
    </i>
    <i r="4">
      <x v="130"/>
    </i>
    <i r="3">
      <x v="102"/>
    </i>
    <i r="4">
      <x v="44"/>
    </i>
    <i r="3">
      <x v="129"/>
    </i>
    <i r="4">
      <x v="61"/>
    </i>
    <i r="3">
      <x v="134"/>
    </i>
    <i r="4">
      <x v="47"/>
    </i>
    <i r="2">
      <x v="49"/>
    </i>
    <i r="3">
      <x v="116"/>
    </i>
    <i r="4">
      <x v="16"/>
    </i>
    <i r="2">
      <x v="57"/>
    </i>
    <i r="3">
      <x v="111"/>
    </i>
    <i r="4">
      <x v="140"/>
    </i>
    <i r="1">
      <x v="7"/>
    </i>
    <i r="2">
      <x/>
    </i>
    <i r="3">
      <x v="111"/>
    </i>
    <i r="4">
      <x v="140"/>
    </i>
    <i r="2">
      <x v="42"/>
    </i>
    <i r="3">
      <x v="111"/>
    </i>
    <i r="4">
      <x v="140"/>
    </i>
    <i>
      <x v="3"/>
    </i>
    <i r="1">
      <x/>
    </i>
    <i r="2">
      <x v="14"/>
    </i>
    <i r="3">
      <x v="25"/>
    </i>
    <i r="4">
      <x v="93"/>
    </i>
    <i r="3">
      <x v="39"/>
    </i>
    <i r="4">
      <x v="75"/>
    </i>
    <i r="3">
      <x v="40"/>
    </i>
    <i r="4">
      <x v="71"/>
    </i>
    <i r="3">
      <x v="46"/>
    </i>
    <i r="4">
      <x v="91"/>
    </i>
    <i r="3">
      <x v="51"/>
    </i>
    <i r="4">
      <x v="46"/>
    </i>
    <i r="3">
      <x v="98"/>
    </i>
    <i r="4">
      <x v="89"/>
    </i>
    <i r="3">
      <x v="102"/>
    </i>
    <i r="4">
      <x v="44"/>
    </i>
    <i r="3">
      <x v="124"/>
    </i>
    <i r="4">
      <x v="83"/>
    </i>
    <i r="3">
      <x v="127"/>
    </i>
    <i r="4">
      <x v="38"/>
    </i>
    <i r="3">
      <x v="128"/>
    </i>
    <i r="4">
      <x v="57"/>
    </i>
    <i r="3">
      <x v="135"/>
    </i>
    <i r="4">
      <x v="80"/>
    </i>
    <i r="1">
      <x v="3"/>
    </i>
    <i r="2">
      <x v="59"/>
    </i>
    <i r="3">
      <x v="29"/>
    </i>
    <i r="4">
      <x v="95"/>
    </i>
    <i r="3">
      <x v="30"/>
    </i>
    <i r="4">
      <x v="19"/>
    </i>
    <i r="3">
      <x v="33"/>
    </i>
    <i r="4">
      <x v="64"/>
    </i>
    <i r="3">
      <x v="34"/>
    </i>
    <i r="4">
      <x v="12"/>
    </i>
    <i r="3">
      <x v="36"/>
    </i>
    <i r="4">
      <x v="82"/>
    </i>
    <i r="3">
      <x v="37"/>
    </i>
    <i r="4">
      <x v="96"/>
    </i>
    <i r="3">
      <x v="41"/>
    </i>
    <i r="4">
      <x v="70"/>
    </i>
    <i r="3">
      <x v="42"/>
    </i>
    <i r="4">
      <x v="43"/>
    </i>
    <i r="3">
      <x v="46"/>
    </i>
    <i r="4">
      <x v="91"/>
    </i>
    <i r="3">
      <x v="51"/>
    </i>
    <i r="4">
      <x v="46"/>
    </i>
    <i r="3">
      <x v="56"/>
    </i>
    <i r="4">
      <x v="102"/>
    </i>
    <i r="3">
      <x v="58"/>
    </i>
    <i r="4">
      <x v="34"/>
    </i>
    <i r="3">
      <x v="66"/>
    </i>
    <i r="4">
      <x v="9"/>
    </i>
    <i r="3">
      <x v="69"/>
    </i>
    <i r="4">
      <x v="128"/>
    </i>
    <i r="3">
      <x v="70"/>
    </i>
    <i r="4">
      <x v="118"/>
    </i>
    <i r="3">
      <x v="76"/>
    </i>
    <i r="4">
      <x v="125"/>
    </i>
    <i r="3">
      <x v="90"/>
    </i>
    <i r="4">
      <x v="55"/>
    </i>
    <i r="3">
      <x v="106"/>
    </i>
    <i r="4">
      <x v="51"/>
    </i>
    <i r="1">
      <x v="5"/>
    </i>
    <i r="2">
      <x v="46"/>
    </i>
    <i r="3">
      <x v="21"/>
    </i>
    <i r="4">
      <x v="63"/>
    </i>
    <i r="3">
      <x v="46"/>
    </i>
    <i r="4">
      <x v="91"/>
    </i>
    <i r="3">
      <x v="51"/>
    </i>
    <i r="4">
      <x v="46"/>
    </i>
    <i r="3">
      <x v="91"/>
    </i>
    <i r="4">
      <x v="122"/>
    </i>
    <i r="2">
      <x v="50"/>
    </i>
    <i r="3">
      <x v="21"/>
    </i>
    <i r="4">
      <x v="63"/>
    </i>
    <i r="3">
      <x v="25"/>
    </i>
    <i r="4">
      <x v="93"/>
    </i>
    <i r="3">
      <x v="38"/>
    </i>
    <i r="4">
      <x v="42"/>
    </i>
    <i r="3">
      <x v="46"/>
    </i>
    <i r="4">
      <x v="91"/>
    </i>
    <i r="3">
      <x v="51"/>
    </i>
    <i r="4">
      <x v="46"/>
    </i>
    <i r="3">
      <x v="90"/>
    </i>
    <i r="4">
      <x v="55"/>
    </i>
    <i r="3">
      <x v="130"/>
    </i>
    <i r="4">
      <x v="62"/>
    </i>
    <i r="2">
      <x v="52"/>
    </i>
    <i r="3">
      <x v="33"/>
    </i>
    <i r="4">
      <x v="64"/>
    </i>
    <i r="3">
      <x v="46"/>
    </i>
    <i r="4">
      <x v="91"/>
    </i>
    <i r="3">
      <x v="51"/>
    </i>
    <i r="4">
      <x v="46"/>
    </i>
    <i r="3">
      <x v="58"/>
    </i>
    <i r="4">
      <x v="34"/>
    </i>
    <i r="3">
      <x v="68"/>
    </i>
    <i r="4">
      <x v="79"/>
    </i>
    <i r="2">
      <x v="53"/>
    </i>
    <i r="3">
      <x v="21"/>
    </i>
    <i r="4">
      <x v="63"/>
    </i>
    <i r="3">
      <x v="29"/>
    </i>
    <i r="4">
      <x v="95"/>
    </i>
    <i r="3">
      <x v="30"/>
    </i>
    <i r="4">
      <x v="19"/>
    </i>
    <i r="3">
      <x v="34"/>
    </i>
    <i r="4">
      <x v="12"/>
    </i>
    <i r="3">
      <x v="36"/>
    </i>
    <i r="4">
      <x v="82"/>
    </i>
    <i r="3">
      <x v="38"/>
    </i>
    <i r="4">
      <x v="42"/>
    </i>
    <i r="3">
      <x v="46"/>
    </i>
    <i r="4">
      <x v="91"/>
    </i>
    <i r="3">
      <x v="51"/>
    </i>
    <i r="4">
      <x v="46"/>
    </i>
    <i r="3">
      <x v="56"/>
    </i>
    <i r="4">
      <x v="102"/>
    </i>
    <i r="3">
      <x v="66"/>
    </i>
    <i r="4">
      <x v="9"/>
    </i>
    <i r="3">
      <x v="75"/>
    </i>
    <i r="4">
      <x v="123"/>
    </i>
    <i r="3">
      <x v="92"/>
    </i>
    <i r="4">
      <x v="120"/>
    </i>
    <i r="3">
      <x v="129"/>
    </i>
    <i r="4">
      <x v="61"/>
    </i>
    <i r="3">
      <x v="134"/>
    </i>
    <i r="4">
      <x v="47"/>
    </i>
    <i>
      <x v="4"/>
    </i>
    <i r="1">
      <x/>
    </i>
    <i r="2">
      <x v="20"/>
    </i>
    <i r="3">
      <x v="71"/>
    </i>
    <i r="4">
      <x v="116"/>
    </i>
    <i r="3">
      <x v="77"/>
    </i>
    <i r="4">
      <x v="130"/>
    </i>
    <i r="2">
      <x v="34"/>
    </i>
    <i r="3">
      <x v="43"/>
    </i>
    <i r="4">
      <x v="85"/>
    </i>
    <i r="3">
      <x v="111"/>
    </i>
    <i r="4">
      <x v="140"/>
    </i>
    <i r="3">
      <x v="116"/>
    </i>
    <i r="4">
      <x v="16"/>
    </i>
    <i r="3">
      <x v="136"/>
    </i>
    <i r="4">
      <x v="5"/>
    </i>
    <i r="1">
      <x v="3"/>
    </i>
    <i r="2">
      <x v="28"/>
    </i>
    <i r="3">
      <x v="37"/>
    </i>
    <i r="4">
      <x v="96"/>
    </i>
    <i r="3">
      <x v="41"/>
    </i>
    <i r="4">
      <x v="70"/>
    </i>
    <i r="3">
      <x v="46"/>
    </i>
    <i r="4">
      <x v="91"/>
    </i>
    <i r="3">
      <x v="51"/>
    </i>
    <i r="4">
      <x v="46"/>
    </i>
    <i r="3">
      <x v="56"/>
    </i>
    <i r="4">
      <x v="102"/>
    </i>
    <i r="3">
      <x v="66"/>
    </i>
    <i r="4">
      <x v="9"/>
    </i>
    <i r="3">
      <x v="69"/>
    </i>
    <i r="4">
      <x v="128"/>
    </i>
    <i r="3">
      <x v="70"/>
    </i>
    <i r="4">
      <x v="118"/>
    </i>
    <i r="3">
      <x v="76"/>
    </i>
    <i r="4">
      <x v="125"/>
    </i>
    <i r="3">
      <x v="90"/>
    </i>
    <i r="4">
      <x v="55"/>
    </i>
    <i r="3">
      <x v="106"/>
    </i>
    <i r="4">
      <x v="51"/>
    </i>
    <i r="3">
      <x v="135"/>
    </i>
    <i r="4">
      <x v="80"/>
    </i>
    <i r="1">
      <x v="5"/>
    </i>
    <i r="2">
      <x v="32"/>
    </i>
    <i r="3">
      <x v="140"/>
    </i>
    <i r="4">
      <x v="32"/>
    </i>
    <i r="3">
      <x v="141"/>
    </i>
    <i r="4">
      <x v="24"/>
    </i>
    <i r="3">
      <x v="142"/>
    </i>
    <i r="4">
      <x v="25"/>
    </i>
    <i r="3">
      <x v="143"/>
    </i>
    <i r="4">
      <x v="33"/>
    </i>
    <i r="2">
      <x v="33"/>
    </i>
    <i r="3">
      <x v="140"/>
    </i>
    <i r="4">
      <x v="32"/>
    </i>
    <i r="3">
      <x v="141"/>
    </i>
    <i r="4">
      <x v="24"/>
    </i>
    <i r="3">
      <x v="142"/>
    </i>
    <i r="4">
      <x v="25"/>
    </i>
    <i r="2">
      <x v="36"/>
    </i>
    <i r="3">
      <x v="140"/>
    </i>
    <i r="4">
      <x v="32"/>
    </i>
    <i r="3">
      <x v="142"/>
    </i>
    <i r="4">
      <x v="25"/>
    </i>
    <i>
      <x v="5"/>
    </i>
    <i r="1">
      <x v="4"/>
    </i>
    <i r="2">
      <x v="29"/>
    </i>
    <i r="3">
      <x v="20"/>
    </i>
    <i r="4">
      <x v="73"/>
    </i>
    <i r="3">
      <x v="33"/>
    </i>
    <i r="4">
      <x v="64"/>
    </i>
    <i r="3">
      <x v="36"/>
    </i>
    <i r="4">
      <x v="82"/>
    </i>
    <i r="3">
      <x v="46"/>
    </i>
    <i r="4">
      <x v="91"/>
    </i>
    <i r="3">
      <x v="51"/>
    </i>
    <i r="4">
      <x v="46"/>
    </i>
    <i r="3">
      <x v="54"/>
    </i>
    <i r="4">
      <x v="100"/>
    </i>
    <i r="3">
      <x v="57"/>
    </i>
    <i r="4">
      <x v="48"/>
    </i>
    <i r="3">
      <x v="59"/>
    </i>
    <i r="4">
      <x v="137"/>
    </i>
    <i r="3">
      <x v="60"/>
    </i>
    <i r="4">
      <x v="124"/>
    </i>
    <i r="3">
      <x v="62"/>
    </i>
    <i r="4">
      <x v="129"/>
    </i>
    <i r="3">
      <x v="64"/>
    </i>
    <i r="4">
      <x v="10"/>
    </i>
    <i r="3">
      <x v="77"/>
    </i>
    <i r="4">
      <x v="130"/>
    </i>
    <i r="3">
      <x v="86"/>
    </i>
    <i r="4">
      <x v="53"/>
    </i>
    <i r="3">
      <x v="97"/>
    </i>
    <i r="4">
      <x v="88"/>
    </i>
    <i r="3">
      <x v="99"/>
    </i>
    <i r="4">
      <x v="144"/>
    </i>
    <i r="3">
      <x v="123"/>
    </i>
    <i r="4">
      <x v="35"/>
    </i>
    <i r="3">
      <x v="124"/>
    </i>
    <i r="4">
      <x v="83"/>
    </i>
    <i r="3">
      <x v="125"/>
    </i>
    <i r="4">
      <x v="39"/>
    </i>
    <i r="3">
      <x v="126"/>
    </i>
    <i r="4">
      <x v="18"/>
    </i>
    <i r="3">
      <x v="138"/>
    </i>
    <i r="4">
      <x v="132"/>
    </i>
    <i r="2">
      <x v="58"/>
    </i>
    <i r="3">
      <x v="61"/>
    </i>
    <i r="4">
      <x v="112"/>
    </i>
    <i r="3">
      <x v="64"/>
    </i>
    <i r="4">
      <x v="10"/>
    </i>
    <i r="3">
      <x v="71"/>
    </i>
    <i r="4">
      <x v="116"/>
    </i>
    <i r="3">
      <x v="74"/>
    </i>
    <i r="4">
      <x v="113"/>
    </i>
    <i r="3">
      <x v="132"/>
    </i>
    <i r="4">
      <x v="36"/>
    </i>
    <i r="3">
      <x v="135"/>
    </i>
    <i r="4">
      <x v="80"/>
    </i>
    <i r="3">
      <x v="139"/>
    </i>
    <i r="4">
      <x v="59"/>
    </i>
    <i>
      <x v="6"/>
    </i>
    <i r="1">
      <x v="2"/>
    </i>
    <i r="2">
      <x v="1"/>
    </i>
    <i r="3">
      <x v="99"/>
    </i>
    <i r="4">
      <x v="144"/>
    </i>
    <i r="3">
      <x v="102"/>
    </i>
    <i r="4">
      <x v="44"/>
    </i>
    <i r="3">
      <x v="134"/>
    </i>
    <i r="4">
      <x v="47"/>
    </i>
    <i r="2">
      <x v="17"/>
    </i>
    <i r="3">
      <x v="27"/>
    </i>
    <i r="4">
      <x v="97"/>
    </i>
    <i r="3">
      <x v="28"/>
    </i>
    <i r="4">
      <x v="84"/>
    </i>
    <i r="3">
      <x v="46"/>
    </i>
    <i r="4">
      <x v="91"/>
    </i>
    <i r="3">
      <x v="51"/>
    </i>
    <i r="4">
      <x v="46"/>
    </i>
    <i r="3">
      <x v="102"/>
    </i>
    <i r="4">
      <x v="44"/>
    </i>
    <i r="3">
      <x v="113"/>
    </i>
    <i r="4">
      <x v="133"/>
    </i>
    <i r="3">
      <x v="116"/>
    </i>
    <i r="4">
      <x v="16"/>
    </i>
    <i r="3">
      <x v="125"/>
    </i>
    <i r="4">
      <x v="39"/>
    </i>
    <i r="3">
      <x v="127"/>
    </i>
    <i r="4">
      <x v="38"/>
    </i>
    <i r="2">
      <x v="43"/>
    </i>
    <i r="3">
      <x v="24"/>
    </i>
    <i r="4">
      <x v="94"/>
    </i>
    <i r="3">
      <x v="25"/>
    </i>
    <i r="4">
      <x v="93"/>
    </i>
    <i r="3">
      <x v="27"/>
    </i>
    <i r="4">
      <x v="97"/>
    </i>
    <i r="3">
      <x v="66"/>
    </i>
    <i r="4">
      <x v="9"/>
    </i>
    <i r="3">
      <x v="102"/>
    </i>
    <i r="4">
      <x v="44"/>
    </i>
    <i r="3">
      <x v="111"/>
    </i>
    <i r="4">
      <x v="140"/>
    </i>
    <i r="3">
      <x v="116"/>
    </i>
    <i r="4">
      <x v="16"/>
    </i>
    <i r="3">
      <x v="126"/>
    </i>
    <i r="4">
      <x v="18"/>
    </i>
    <i r="3">
      <x v="127"/>
    </i>
    <i r="4">
      <x v="38"/>
    </i>
    <i r="2">
      <x v="44"/>
    </i>
    <i r="3">
      <x v="114"/>
    </i>
    <i r="4">
      <x v="134"/>
    </i>
    <i r="3">
      <x v="115"/>
    </i>
    <i r="4">
      <x v="87"/>
    </i>
    <i>
      <x v="7"/>
    </i>
    <i r="1">
      <x v="5"/>
    </i>
    <i r="2">
      <x v="55"/>
    </i>
    <i r="3">
      <x v="21"/>
    </i>
    <i r="4">
      <x v="63"/>
    </i>
    <i r="3">
      <x v="30"/>
    </i>
    <i r="4">
      <x v="19"/>
    </i>
    <i r="3">
      <x v="33"/>
    </i>
    <i r="4">
      <x v="64"/>
    </i>
    <i r="3">
      <x v="35"/>
    </i>
    <i r="4">
      <x v="66"/>
    </i>
    <i r="3">
      <x v="36"/>
    </i>
    <i r="4">
      <x v="82"/>
    </i>
    <i r="3">
      <x v="38"/>
    </i>
    <i r="4">
      <x v="42"/>
    </i>
    <i r="3">
      <x v="39"/>
    </i>
    <i r="4">
      <x v="75"/>
    </i>
    <i r="3">
      <x v="40"/>
    </i>
    <i r="4">
      <x v="71"/>
    </i>
    <i r="3">
      <x v="42"/>
    </i>
    <i r="4">
      <x v="43"/>
    </i>
    <i r="3">
      <x v="45"/>
    </i>
    <i r="4">
      <x v="142"/>
    </i>
    <i r="3">
      <x v="46"/>
    </i>
    <i r="4">
      <x v="91"/>
    </i>
    <i r="3">
      <x v="51"/>
    </i>
    <i r="4">
      <x v="46"/>
    </i>
    <i r="3">
      <x v="77"/>
    </i>
    <i r="4">
      <x v="130"/>
    </i>
    <i r="3">
      <x v="87"/>
    </i>
    <i r="4">
      <x v="54"/>
    </i>
    <i r="3">
      <x v="89"/>
    </i>
    <i r="4">
      <x v="105"/>
    </i>
    <i r="3">
      <x v="91"/>
    </i>
    <i r="4">
      <x v="122"/>
    </i>
    <i r="3">
      <x v="121"/>
    </i>
    <i r="4">
      <x v="76"/>
    </i>
    <i r="3">
      <x v="127"/>
    </i>
    <i r="4">
      <x v="38"/>
    </i>
    <i r="3">
      <x v="128"/>
    </i>
    <i r="4">
      <x v="57"/>
    </i>
    <i r="3">
      <x v="131"/>
    </i>
    <i r="4">
      <x v="131"/>
    </i>
    <i r="3">
      <x v="133"/>
    </i>
    <i r="4">
      <x v="37"/>
    </i>
    <i r="3">
      <x v="135"/>
    </i>
    <i r="4">
      <x v="80"/>
    </i>
    <i r="1">
      <x v="6"/>
    </i>
    <i r="2">
      <x v="2"/>
    </i>
    <i r="3">
      <x v="19"/>
    </i>
    <i r="4">
      <x v="65"/>
    </i>
    <i r="3">
      <x v="24"/>
    </i>
    <i r="4">
      <x v="94"/>
    </i>
    <i r="3">
      <x v="26"/>
    </i>
    <i r="4">
      <x v="141"/>
    </i>
    <i r="3">
      <x v="45"/>
    </i>
    <i r="4">
      <x v="142"/>
    </i>
    <i r="3">
      <x v="55"/>
    </i>
    <i r="4">
      <x v="101"/>
    </i>
    <i r="3">
      <x v="85"/>
    </i>
    <i r="4">
      <x v="56"/>
    </i>
    <i r="3">
      <x v="90"/>
    </i>
    <i r="4">
      <x v="55"/>
    </i>
    <i r="3">
      <x v="99"/>
    </i>
    <i r="4">
      <x v="144"/>
    </i>
    <i r="3">
      <x v="100"/>
    </i>
    <i r="4">
      <x v="143"/>
    </i>
    <i r="3">
      <x v="102"/>
    </i>
    <i r="4">
      <x v="44"/>
    </i>
    <i r="3">
      <x v="105"/>
    </i>
    <i r="4">
      <x v="104"/>
    </i>
    <i r="2">
      <x v="11"/>
    </i>
    <i r="3">
      <x v="72"/>
    </i>
    <i r="4">
      <x v="114"/>
    </i>
    <i r="3">
      <x v="98"/>
    </i>
    <i r="4">
      <x v="89"/>
    </i>
    <i r="2">
      <x v="19"/>
    </i>
    <i r="3">
      <x v="50"/>
    </i>
    <i r="4">
      <x v="90"/>
    </i>
    <i r="3">
      <x v="72"/>
    </i>
    <i r="4">
      <x v="114"/>
    </i>
    <i r="2">
      <x v="25"/>
    </i>
    <i r="3">
      <x v="17"/>
    </i>
    <i r="4">
      <x v="72"/>
    </i>
    <i r="3">
      <x v="18"/>
    </i>
    <i r="4">
      <x v="69"/>
    </i>
    <i r="3">
      <x v="20"/>
    </i>
    <i r="4">
      <x v="73"/>
    </i>
    <i r="3">
      <x v="23"/>
    </i>
    <i r="4">
      <x v="67"/>
    </i>
    <i r="3">
      <x v="24"/>
    </i>
    <i r="4">
      <x v="94"/>
    </i>
    <i r="3">
      <x v="26"/>
    </i>
    <i r="4">
      <x v="141"/>
    </i>
    <i r="3">
      <x v="45"/>
    </i>
    <i r="4">
      <x v="142"/>
    </i>
    <i r="3">
      <x v="49"/>
    </i>
    <i r="4">
      <x v="74"/>
    </i>
    <i r="3">
      <x v="50"/>
    </i>
    <i r="4">
      <x v="90"/>
    </i>
    <i r="3">
      <x v="52"/>
    </i>
    <i r="4">
      <x v="99"/>
    </i>
    <i r="3">
      <x v="55"/>
    </i>
    <i r="4">
      <x v="101"/>
    </i>
    <i r="3">
      <x v="60"/>
    </i>
    <i r="4">
      <x v="124"/>
    </i>
    <i r="3">
      <x v="74"/>
    </i>
    <i r="4">
      <x v="113"/>
    </i>
    <i r="3">
      <x v="77"/>
    </i>
    <i r="4">
      <x v="130"/>
    </i>
    <i r="3">
      <x v="97"/>
    </i>
    <i r="4">
      <x v="88"/>
    </i>
    <i r="3">
      <x v="99"/>
    </i>
    <i r="4">
      <x v="144"/>
    </i>
    <i r="3">
      <x v="107"/>
    </i>
    <i r="4">
      <x v="110"/>
    </i>
    <i r="3">
      <x v="110"/>
    </i>
    <i r="4">
      <x v="31"/>
    </i>
    <i r="2">
      <x v="26"/>
    </i>
    <i r="3">
      <x v="39"/>
    </i>
    <i r="4">
      <x v="75"/>
    </i>
    <i r="3">
      <x v="40"/>
    </i>
    <i r="4">
      <x v="71"/>
    </i>
    <i r="3">
      <x v="46"/>
    </i>
    <i r="4">
      <x v="91"/>
    </i>
    <i r="3">
      <x v="51"/>
    </i>
    <i r="4">
      <x v="46"/>
    </i>
    <i r="3">
      <x v="135"/>
    </i>
    <i r="4">
      <x v="80"/>
    </i>
    <i r="2">
      <x v="54"/>
    </i>
    <i r="3">
      <x v="65"/>
    </i>
    <i r="4">
      <x v="8"/>
    </i>
    <i>
      <x v="8"/>
    </i>
    <i r="1">
      <x v="4"/>
    </i>
    <i r="2">
      <x v="8"/>
    </i>
    <i r="3">
      <x v="124"/>
    </i>
    <i r="4">
      <x v="83"/>
    </i>
    <i>
      <x v="9"/>
    </i>
    <i r="1">
      <x v="7"/>
    </i>
    <i r="2">
      <x v="42"/>
    </i>
    <i r="3">
      <x v="111"/>
    </i>
    <i r="4">
      <x v="140"/>
    </i>
    <i>
      <x v="10"/>
    </i>
    <i r="1">
      <x v="1"/>
    </i>
    <i r="2">
      <x v="7"/>
    </i>
    <i r="3">
      <x v="111"/>
    </i>
    <i r="4">
      <x v="140"/>
    </i>
    <i>
      <x v="11"/>
    </i>
    <i r="1">
      <x v="4"/>
    </i>
    <i r="2">
      <x v="6"/>
    </i>
    <i r="3">
      <x v="20"/>
    </i>
    <i r="4">
      <x v="73"/>
    </i>
    <i r="3">
      <x v="24"/>
    </i>
    <i r="4">
      <x v="94"/>
    </i>
    <i r="3">
      <x v="26"/>
    </i>
    <i r="4">
      <x v="141"/>
    </i>
    <i r="3">
      <x v="33"/>
    </i>
    <i r="4">
      <x v="64"/>
    </i>
    <i r="3">
      <x v="48"/>
    </i>
    <i r="4">
      <x v="98"/>
    </i>
    <i r="3">
      <x v="68"/>
    </i>
    <i r="4">
      <x v="79"/>
    </i>
    <i r="3">
      <x v="91"/>
    </i>
    <i r="4">
      <x v="122"/>
    </i>
    <i r="3">
      <x v="102"/>
    </i>
    <i r="4">
      <x v="44"/>
    </i>
    <i r="3">
      <x v="122"/>
    </i>
    <i r="4">
      <x v="77"/>
    </i>
    <i r="3">
      <x v="125"/>
    </i>
    <i r="4">
      <x v="39"/>
    </i>
    <i r="2">
      <x v="13"/>
    </i>
    <i r="3">
      <x v="62"/>
    </i>
    <i r="4">
      <x v="129"/>
    </i>
    <i r="3">
      <x v="77"/>
    </i>
    <i r="4">
      <x v="130"/>
    </i>
    <i r="3">
      <x v="93"/>
    </i>
    <i r="4">
      <x v="29"/>
    </i>
    <i r="3">
      <x v="94"/>
    </i>
    <i r="4">
      <x v="117"/>
    </i>
    <i r="3">
      <x v="95"/>
    </i>
    <i r="4">
      <x v="121"/>
    </i>
    <i r="3">
      <x v="96"/>
    </i>
    <i r="4">
      <x v="111"/>
    </i>
    <i r="2">
      <x v="37"/>
    </i>
    <i r="3">
      <x v="77"/>
    </i>
    <i r="4">
      <x v="130"/>
    </i>
    <i r="2">
      <x v="51"/>
    </i>
    <i r="3">
      <x v="43"/>
    </i>
    <i r="4">
      <x v="85"/>
    </i>
    <i r="3">
      <x v="45"/>
    </i>
    <i r="4">
      <x v="142"/>
    </i>
    <i r="3">
      <x v="54"/>
    </i>
    <i r="4">
      <x v="100"/>
    </i>
    <i r="3">
      <x v="74"/>
    </i>
    <i r="4">
      <x v="113"/>
    </i>
    <i r="3">
      <x v="77"/>
    </i>
    <i r="4">
      <x v="130"/>
    </i>
    <i r="3">
      <x v="97"/>
    </i>
    <i r="4">
      <x v="88"/>
    </i>
    <i r="3">
      <x v="99"/>
    </i>
    <i r="4">
      <x v="144"/>
    </i>
    <i r="3">
      <x v="119"/>
    </i>
    <i r="4">
      <x v="15"/>
    </i>
    <i r="3">
      <x v="125"/>
    </i>
    <i r="4">
      <x v="39"/>
    </i>
    <i>
      <x v="12"/>
    </i>
    <i r="1">
      <x v="4"/>
    </i>
    <i r="2">
      <x v="10"/>
    </i>
    <i r="3">
      <x v="17"/>
    </i>
    <i r="4">
      <x v="72"/>
    </i>
    <i r="3">
      <x v="20"/>
    </i>
    <i r="4">
      <x v="73"/>
    </i>
    <i r="3">
      <x v="21"/>
    </i>
    <i r="4">
      <x v="63"/>
    </i>
    <i r="3">
      <x v="24"/>
    </i>
    <i r="4">
      <x v="94"/>
    </i>
    <i r="3">
      <x v="29"/>
    </i>
    <i r="4">
      <x v="95"/>
    </i>
    <i r="3">
      <x v="30"/>
    </i>
    <i r="4">
      <x v="19"/>
    </i>
    <i r="3">
      <x v="31"/>
    </i>
    <i r="4">
      <x v="60"/>
    </i>
    <i r="3">
      <x v="32"/>
    </i>
    <i r="4">
      <x v="145"/>
    </i>
    <i r="3">
      <x v="33"/>
    </i>
    <i r="4">
      <x v="64"/>
    </i>
    <i r="3">
      <x v="34"/>
    </i>
    <i r="4">
      <x v="12"/>
    </i>
    <i r="3">
      <x v="36"/>
    </i>
    <i r="4">
      <x v="82"/>
    </i>
    <i r="3">
      <x v="38"/>
    </i>
    <i r="4">
      <x v="42"/>
    </i>
    <i r="3">
      <x v="42"/>
    </i>
    <i r="4">
      <x v="43"/>
    </i>
    <i r="3">
      <x v="44"/>
    </i>
    <i r="4">
      <x v="20"/>
    </i>
    <i r="3">
      <x v="51"/>
    </i>
    <i r="4">
      <x v="46"/>
    </i>
    <i r="3">
      <x v="52"/>
    </i>
    <i r="4">
      <x v="99"/>
    </i>
    <i r="3">
      <x v="55"/>
    </i>
    <i r="4">
      <x v="101"/>
    </i>
    <i r="3">
      <x v="56"/>
    </i>
    <i r="4">
      <x v="102"/>
    </i>
    <i r="3">
      <x v="57"/>
    </i>
    <i r="4">
      <x v="48"/>
    </i>
    <i r="3">
      <x v="58"/>
    </i>
    <i r="4">
      <x v="34"/>
    </i>
    <i r="3">
      <x v="59"/>
    </i>
    <i r="4">
      <x v="137"/>
    </i>
    <i r="3">
      <x v="60"/>
    </i>
    <i r="4">
      <x v="124"/>
    </i>
    <i r="3">
      <x v="63"/>
    </i>
    <i r="4">
      <x v="7"/>
    </i>
    <i r="3">
      <x v="65"/>
    </i>
    <i r="4">
      <x v="8"/>
    </i>
    <i r="3">
      <x v="66"/>
    </i>
    <i r="4">
      <x v="9"/>
    </i>
    <i r="3">
      <x v="68"/>
    </i>
    <i r="4">
      <x v="79"/>
    </i>
    <i r="3">
      <x v="69"/>
    </i>
    <i r="4">
      <x v="128"/>
    </i>
    <i r="3">
      <x v="71"/>
    </i>
    <i r="4">
      <x v="116"/>
    </i>
    <i r="3">
      <x v="72"/>
    </i>
    <i r="4">
      <x v="114"/>
    </i>
    <i r="3">
      <x v="76"/>
    </i>
    <i r="4">
      <x v="125"/>
    </i>
    <i r="3">
      <x v="80"/>
    </i>
    <i r="4">
      <x v="109"/>
    </i>
    <i r="3">
      <x v="81"/>
    </i>
    <i r="4">
      <x v="108"/>
    </i>
    <i r="3">
      <x v="83"/>
    </i>
    <i r="4">
      <x v="21"/>
    </i>
    <i r="3">
      <x v="84"/>
    </i>
    <i r="4">
      <x v="23"/>
    </i>
    <i r="3">
      <x v="85"/>
    </i>
    <i r="4">
      <x v="56"/>
    </i>
    <i r="3">
      <x v="88"/>
    </i>
    <i r="4">
      <x v="106"/>
    </i>
    <i r="3">
      <x v="90"/>
    </i>
    <i r="4">
      <x v="55"/>
    </i>
    <i r="3">
      <x v="97"/>
    </i>
    <i r="4">
      <x v="88"/>
    </i>
    <i r="3">
      <x v="99"/>
    </i>
    <i r="4">
      <x v="144"/>
    </i>
    <i r="3">
      <x v="102"/>
    </i>
    <i r="4">
      <x v="44"/>
    </i>
    <i r="3">
      <x v="104"/>
    </i>
    <i r="4">
      <x v="127"/>
    </i>
    <i r="3">
      <x v="106"/>
    </i>
    <i r="4">
      <x v="51"/>
    </i>
    <i r="3">
      <x v="107"/>
    </i>
    <i r="4">
      <x v="110"/>
    </i>
    <i r="3">
      <x v="110"/>
    </i>
    <i r="4">
      <x v="31"/>
    </i>
    <i r="3">
      <x v="121"/>
    </i>
    <i r="4">
      <x v="76"/>
    </i>
    <i r="3">
      <x v="122"/>
    </i>
    <i r="4">
      <x v="77"/>
    </i>
    <i r="3">
      <x v="124"/>
    </i>
    <i r="4">
      <x v="83"/>
    </i>
    <i r="3">
      <x v="129"/>
    </i>
    <i r="4">
      <x v="61"/>
    </i>
    <i r="3">
      <x v="131"/>
    </i>
    <i r="4">
      <x v="131"/>
    </i>
    <i r="3">
      <x v="135"/>
    </i>
    <i r="4">
      <x v="80"/>
    </i>
    <i r="2">
      <x v="56"/>
    </i>
    <i r="3">
      <x/>
    </i>
    <i r="4">
      <x v="28"/>
    </i>
    <i r="3">
      <x v="1"/>
    </i>
    <i r="4">
      <x v="135"/>
    </i>
    <i r="3">
      <x v="2"/>
    </i>
    <i r="4">
      <x v="49"/>
    </i>
    <i r="3">
      <x v="3"/>
    </i>
    <i r="4">
      <x v="136"/>
    </i>
    <i r="3">
      <x v="4"/>
    </i>
    <i r="4">
      <x v="107"/>
    </i>
    <i r="3">
      <x v="5"/>
    </i>
    <i r="4">
      <x v="92"/>
    </i>
    <i r="3">
      <x v="6"/>
    </i>
    <i r="4">
      <x v="45"/>
    </i>
    <i r="3">
      <x v="7"/>
    </i>
    <i r="4">
      <x v="50"/>
    </i>
    <i r="3">
      <x v="8"/>
    </i>
    <i r="4">
      <x v="22"/>
    </i>
    <i r="3">
      <x v="9"/>
    </i>
    <i r="4">
      <x v="26"/>
    </i>
    <i r="3">
      <x v="10"/>
    </i>
    <i r="4">
      <x v="27"/>
    </i>
    <i r="3">
      <x v="11"/>
    </i>
    <i r="4">
      <x v="3"/>
    </i>
    <i r="3">
      <x v="12"/>
    </i>
    <i r="4">
      <x v="2"/>
    </i>
    <i r="3">
      <x v="13"/>
    </i>
    <i r="4">
      <x v="4"/>
    </i>
    <i r="3">
      <x v="14"/>
    </i>
    <i r="4">
      <x v="52"/>
    </i>
    <i r="3">
      <x v="15"/>
    </i>
    <i r="4">
      <x v="78"/>
    </i>
    <i r="1">
      <x v="6"/>
    </i>
    <i r="2">
      <x v="23"/>
    </i>
    <i r="3">
      <x v="1"/>
    </i>
    <i r="4">
      <x v="135"/>
    </i>
    <i r="3">
      <x v="5"/>
    </i>
    <i r="4">
      <x v="92"/>
    </i>
    <i r="3">
      <x v="6"/>
    </i>
    <i r="4">
      <x v="45"/>
    </i>
    <i r="3">
      <x v="8"/>
    </i>
    <i r="4">
      <x v="22"/>
    </i>
    <i r="3">
      <x v="9"/>
    </i>
    <i r="4">
      <x v="26"/>
    </i>
    <i r="3">
      <x v="10"/>
    </i>
    <i r="4">
      <x v="27"/>
    </i>
    <i r="3">
      <x v="11"/>
    </i>
    <i r="4">
      <x v="3"/>
    </i>
    <i r="3">
      <x v="12"/>
    </i>
    <i r="4">
      <x v="2"/>
    </i>
    <i r="3">
      <x v="13"/>
    </i>
    <i r="4">
      <x v="4"/>
    </i>
    <i r="3">
      <x v="15"/>
    </i>
    <i r="4">
      <x v="78"/>
    </i>
    <i r="3">
      <x v="16"/>
    </i>
    <i r="4">
      <x v="40"/>
    </i>
    <i r="3">
      <x v="44"/>
    </i>
    <i r="4">
      <x v="20"/>
    </i>
    <i r="3">
      <x v="55"/>
    </i>
    <i r="4">
      <x v="101"/>
    </i>
    <i r="3">
      <x v="65"/>
    </i>
    <i r="4">
      <x v="8"/>
    </i>
    <i r="2">
      <x v="24"/>
    </i>
    <i r="3">
      <x v="44"/>
    </i>
    <i r="4">
      <x v="20"/>
    </i>
    <i>
      <x v="13"/>
    </i>
    <i r="1">
      <x v="4"/>
    </i>
    <i r="2">
      <x v="15"/>
    </i>
    <i r="3">
      <x v="69"/>
    </i>
    <i r="4">
      <x v="128"/>
    </i>
    <i r="3">
      <x v="72"/>
    </i>
    <i r="4">
      <x v="114"/>
    </i>
    <i>
      <x v="14"/>
    </i>
    <i r="1">
      <x v="7"/>
    </i>
    <i r="2">
      <x v="5"/>
    </i>
    <i r="3">
      <x v="116"/>
    </i>
    <i r="4">
      <x v="16"/>
    </i>
    <i r="3">
      <x v="119"/>
    </i>
    <i r="4">
      <x v="15"/>
    </i>
    <i r="2">
      <x v="27"/>
    </i>
    <i r="3">
      <x v="120"/>
    </i>
    <i r="4">
      <x v="13"/>
    </i>
    <i>
      <x v="15"/>
    </i>
    <i r="1">
      <x v="4"/>
    </i>
    <i r="2">
      <x v="21"/>
    </i>
    <i r="3">
      <x v="17"/>
    </i>
    <i r="4">
      <x v="72"/>
    </i>
    <i r="3">
      <x v="20"/>
    </i>
    <i r="4">
      <x v="73"/>
    </i>
    <i r="3">
      <x v="24"/>
    </i>
    <i r="4">
      <x v="94"/>
    </i>
    <i r="3">
      <x v="77"/>
    </i>
    <i r="4">
      <x v="130"/>
    </i>
    <i r="3">
      <x v="78"/>
    </i>
    <i r="4">
      <x v="126"/>
    </i>
    <i r="3">
      <x v="97"/>
    </i>
    <i r="4">
      <x v="88"/>
    </i>
    <i r="3">
      <x v="99"/>
    </i>
    <i r="4">
      <x v="144"/>
    </i>
    <i r="3">
      <x v="101"/>
    </i>
    <i r="4">
      <x v="86"/>
    </i>
    <i r="3">
      <x v="102"/>
    </i>
    <i r="4">
      <x v="44"/>
    </i>
    <i r="3">
      <x v="106"/>
    </i>
    <i r="4">
      <x v="51"/>
    </i>
    <i r="3">
      <x v="121"/>
    </i>
    <i r="4">
      <x v="76"/>
    </i>
    <i r="3">
      <x v="137"/>
    </i>
    <i r="4">
      <x v="138"/>
    </i>
    <i>
      <x v="16"/>
    </i>
    <i r="1">
      <x v="4"/>
    </i>
    <i r="2">
      <x v="16"/>
    </i>
    <i r="3">
      <x v="17"/>
    </i>
    <i r="4">
      <x v="72"/>
    </i>
    <i r="3">
      <x v="24"/>
    </i>
    <i r="4">
      <x v="94"/>
    </i>
    <i r="3">
      <x v="69"/>
    </i>
    <i r="4">
      <x v="128"/>
    </i>
    <i r="3">
      <x v="78"/>
    </i>
    <i r="4">
      <x v="126"/>
    </i>
    <i r="3">
      <x v="80"/>
    </i>
    <i r="4">
      <x v="109"/>
    </i>
    <i r="3">
      <x v="101"/>
    </i>
    <i r="4">
      <x v="86"/>
    </i>
    <i>
      <x v="17"/>
    </i>
    <i r="1">
      <x v="1"/>
    </i>
    <i r="2">
      <x v="57"/>
    </i>
    <i r="3">
      <x v="111"/>
    </i>
    <i r="4">
      <x v="140"/>
    </i>
    <i>
      <x v="18"/>
    </i>
    <i r="1">
      <x v="4"/>
    </i>
    <i r="2">
      <x v="22"/>
    </i>
    <i r="3">
      <x v="17"/>
    </i>
    <i r="4">
      <x v="72"/>
    </i>
    <i r="3">
      <x v="20"/>
    </i>
    <i r="4">
      <x v="73"/>
    </i>
    <i r="3">
      <x v="21"/>
    </i>
    <i r="4">
      <x v="63"/>
    </i>
    <i r="3">
      <x v="23"/>
    </i>
    <i r="4">
      <x v="67"/>
    </i>
    <i r="3">
      <x v="24"/>
    </i>
    <i r="4">
      <x v="94"/>
    </i>
    <i r="3">
      <x v="31"/>
    </i>
    <i r="4">
      <x v="60"/>
    </i>
    <i r="3">
      <x v="34"/>
    </i>
    <i r="4">
      <x v="12"/>
    </i>
    <i r="3">
      <x v="39"/>
    </i>
    <i r="4">
      <x v="75"/>
    </i>
    <i r="3">
      <x v="46"/>
    </i>
    <i r="4">
      <x v="91"/>
    </i>
    <i r="3">
      <x v="51"/>
    </i>
    <i r="4">
      <x v="46"/>
    </i>
    <i r="3">
      <x v="52"/>
    </i>
    <i r="4">
      <x v="99"/>
    </i>
    <i r="3">
      <x v="53"/>
    </i>
    <i r="4">
      <x v="103"/>
    </i>
    <i r="3">
      <x v="54"/>
    </i>
    <i r="4">
      <x v="100"/>
    </i>
    <i r="3">
      <x v="55"/>
    </i>
    <i r="4">
      <x v="101"/>
    </i>
    <i r="3">
      <x v="62"/>
    </i>
    <i r="4">
      <x v="129"/>
    </i>
    <i r="3">
      <x v="67"/>
    </i>
    <i r="4">
      <x v="6"/>
    </i>
    <i r="3">
      <x v="68"/>
    </i>
    <i r="4">
      <x v="79"/>
    </i>
    <i r="3">
      <x v="69"/>
    </i>
    <i r="4">
      <x v="128"/>
    </i>
    <i r="3">
      <x v="71"/>
    </i>
    <i r="4">
      <x v="116"/>
    </i>
    <i r="3">
      <x v="74"/>
    </i>
    <i r="4">
      <x v="113"/>
    </i>
    <i r="3">
      <x v="78"/>
    </i>
    <i r="4">
      <x v="126"/>
    </i>
    <i r="3">
      <x v="79"/>
    </i>
    <i r="4">
      <x v="115"/>
    </i>
    <i r="3">
      <x v="84"/>
    </i>
    <i r="4">
      <x v="23"/>
    </i>
    <i r="3">
      <x v="90"/>
    </i>
    <i r="4">
      <x v="55"/>
    </i>
    <i r="3">
      <x v="97"/>
    </i>
    <i r="4">
      <x v="88"/>
    </i>
    <i r="3">
      <x v="99"/>
    </i>
    <i r="4">
      <x v="144"/>
    </i>
    <i r="3">
      <x v="107"/>
    </i>
    <i r="4">
      <x v="110"/>
    </i>
    <i r="3">
      <x v="109"/>
    </i>
    <i r="4">
      <x v="81"/>
    </i>
    <i r="3">
      <x v="123"/>
    </i>
    <i r="4">
      <x v="35"/>
    </i>
    <i r="3">
      <x v="124"/>
    </i>
    <i r="4">
      <x v="83"/>
    </i>
    <i r="3">
      <x v="125"/>
    </i>
    <i r="4">
      <x v="39"/>
    </i>
    <i r="3">
      <x v="137"/>
    </i>
    <i r="4">
      <x v="138"/>
    </i>
    <i r="3">
      <x v="138"/>
    </i>
    <i r="4">
      <x v="132"/>
    </i>
    <i r="3">
      <x v="143"/>
    </i>
    <i r="4">
      <x v="33"/>
    </i>
    <i r="2">
      <x v="31"/>
    </i>
    <i r="3">
      <x v="77"/>
    </i>
    <i r="4">
      <x v="130"/>
    </i>
    <i r="2">
      <x v="45"/>
    </i>
    <i r="3">
      <x v="105"/>
    </i>
    <i r="4">
      <x v="104"/>
    </i>
    <i r="3">
      <x v="111"/>
    </i>
    <i r="4">
      <x v="140"/>
    </i>
    <i r="3">
      <x v="112"/>
    </i>
    <i r="4">
      <x v="139"/>
    </i>
    <i r="3">
      <x v="144"/>
    </i>
    <i r="4">
      <x v="1"/>
    </i>
    <i r="3">
      <x v="145"/>
    </i>
    <i r="4">
      <x v="58"/>
    </i>
    <i r="2">
      <x v="47"/>
    </i>
    <i r="3">
      <x v="23"/>
    </i>
    <i r="4">
      <x v="67"/>
    </i>
    <i r="3">
      <x v="108"/>
    </i>
    <i r="4">
      <x v="30"/>
    </i>
    <i t="grand">
      <x/>
    </i>
  </rowItems>
  <colItems count="1">
    <i/>
  </colItems>
  <dataFields count="1">
    <dataField name="3RA MODIFICACIÓN" fld="42" baseField="0" baseItem="0" numFmtId="4"/>
  </dataFields>
  <formats count="1">
    <format dxfId="0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B54979-445E-44D3-97F2-909D742359D7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G12" firstHeaderRow="0" firstDataRow="1" firstDataCol="1"/>
  <pivotFields count="48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0"/>
        <item x="5"/>
        <item x="1"/>
        <item x="4"/>
        <item x="3"/>
        <item x="2"/>
        <item x="6"/>
        <item x="7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showAll="0"/>
  </pivotFields>
  <rowFields count="1">
    <field x="2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Importe Ajustado" fld="28" baseField="3" baseItem="4" numFmtId="4"/>
    <dataField name="Suma de Ampliación2" fld="42" baseField="22" baseItem="3" numFmtId="4"/>
    <dataField name="Suma de Reducción" fld="43" baseField="3" baseItem="6" numFmtId="4"/>
    <dataField name="Suma de Transferencia" fld="41" baseField="3" baseItem="4" numFmtId="4"/>
    <dataField name="Suma de Nuevo Importe Ajustado" fld="44" baseField="3" baseItem="6" numFmtId="4"/>
    <dataField name="Suma de Nuevo Disponible" fld="45" baseField="3" baseItem="7" numFmtId="4"/>
  </dataFields>
  <formats count="4">
    <format dxfId="74">
      <pivotArea field="22" type="button" dataOnly="0" labelOnly="1" outline="0" axis="axisRow" fieldPosition="0"/>
    </format>
    <format dxfId="7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72">
      <pivotArea field="22" type="button" dataOnly="0" labelOnly="1" outline="0" axis="axisRow" fieldPosition="0"/>
    </format>
    <format dxfId="71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50FCFE-D97F-4663-B235-6BE1AC9EF92F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FUENTE DE FINANCIAMIENTO">
  <location ref="A3:B23" firstHeaderRow="1" firstDataRow="1" firstDataCol="1"/>
  <pivotFields count="44">
    <pivotField showAll="0"/>
    <pivotField axis="axisRow"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1">
    <field x="1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3RA MODIFICACIÓN" fld="42" baseField="0" baseItem="0" numFmtId="4"/>
  </dataFields>
  <formats count="2">
    <format dxfId="70">
      <pivotArea dataOnly="0" labelOnly="1" fieldPosition="0">
        <references count="1">
          <reference field="1" count="0"/>
        </references>
      </pivotArea>
    </format>
    <format dxfId="69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FB44F4-99E0-442F-8C19-1966A1DAE0A2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rowHeaderCaption="FUENTE DE FINANCIAMIENTO">
  <location ref="A3:C12" firstHeaderRow="2" firstDataRow="2" firstDataCol="2"/>
  <pivotFields count="44">
    <pivotField compact="0" outline="0" showAll="0"/>
    <pivotField compact="0" outline="0"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7">
        <item x="0"/>
        <item x="5"/>
        <item x="1"/>
        <item x="4"/>
        <item x="3"/>
        <item x="2"/>
        <item x="6"/>
      </items>
    </pivotField>
    <pivotField axis="axisRow" compact="0" outline="0" showAll="0">
      <items count="8">
        <item x="3"/>
        <item x="6"/>
        <item x="2"/>
        <item x="5"/>
        <item x="1"/>
        <item x="0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outline="0" showAll="0"/>
    <pivotField compact="0" outline="0" showAll="0"/>
    <pivotField compact="0" outline="0" showAll="0"/>
    <pivotField dataField="1" compact="0" numFmtId="4" outline="0" showAll="0"/>
    <pivotField compact="0" numFmtId="4" outline="0" showAll="0"/>
  </pivotFields>
  <rowFields count="2">
    <field x="20"/>
    <field x="21"/>
  </rowFields>
  <rowItems count="8">
    <i>
      <x/>
      <x v="5"/>
    </i>
    <i>
      <x v="1"/>
      <x v="3"/>
    </i>
    <i>
      <x v="2"/>
      <x v="4"/>
    </i>
    <i>
      <x v="3"/>
      <x v="6"/>
    </i>
    <i>
      <x v="4"/>
      <x/>
    </i>
    <i>
      <x v="5"/>
      <x v="2"/>
    </i>
    <i>
      <x v="6"/>
      <x v="1"/>
    </i>
    <i t="grand">
      <x/>
    </i>
  </rowItems>
  <colItems count="1">
    <i/>
  </colItems>
  <dataFields count="1">
    <dataField name="3RA MODIFICACIÓN" fld="42" baseField="0" baseItem="0" numFmtId="4"/>
  </dataFields>
  <formats count="5">
    <format dxfId="68">
      <pivotArea dataOnly="0" labelOnly="1" outline="0" axis="axisValues" fieldPosition="0"/>
    </format>
    <format dxfId="67">
      <pivotArea dataOnly="0" labelOnly="1" outline="0" fieldPosition="0">
        <references count="1">
          <reference field="20" count="0"/>
        </references>
      </pivotArea>
    </format>
    <format dxfId="66">
      <pivotArea type="origin" dataOnly="0" labelOnly="1" outline="0" fieldPosition="0"/>
    </format>
    <format dxfId="65">
      <pivotArea field="20" type="button" dataOnly="0" labelOnly="1" outline="0" axis="axisRow" fieldPosition="0"/>
    </format>
    <format dxfId="64">
      <pivotArea field="21" type="button" dataOnly="0" labelOnly="1" outline="0" axis="axisRow" fieldPosition="1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166D39-36C3-4399-8105-3BE1E1886F19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FUENTE DE FINANCIAMIENTO">
  <location ref="A3:B23" firstHeaderRow="1" firstDataRow="1" firstDataCol="1"/>
  <pivotFields count="44">
    <pivotField showAll="0"/>
    <pivotField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0">
        <item x="12"/>
        <item x="11"/>
        <item x="7"/>
        <item x="2"/>
        <item x="1"/>
        <item x="6"/>
        <item x="8"/>
        <item x="10"/>
        <item x="14"/>
        <item x="15"/>
        <item x="16"/>
        <item x="9"/>
        <item x="0"/>
        <item x="17"/>
        <item x="13"/>
        <item x="3"/>
        <item x="18"/>
        <item x="5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1">
    <field x="13"/>
  </rowFields>
  <row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 t="grand">
      <x/>
    </i>
  </rowItems>
  <colItems count="1">
    <i/>
  </colItems>
  <dataFields count="1">
    <dataField name="3RA MODIFICACIÓN" fld="42" baseField="0" baseItem="0" numFmtId="4"/>
  </dataFields>
  <formats count="4">
    <format dxfId="63">
      <pivotArea dataOnly="0" labelOnly="1" outline="0" axis="axisValues" fieldPosition="0"/>
    </format>
    <format dxfId="62">
      <pivotArea dataOnly="0" labelOnly="1" fieldPosition="0">
        <references count="1">
          <reference field="13" count="0"/>
        </references>
      </pivotArea>
    </format>
    <format dxfId="61">
      <pivotArea collapsedLevelsAreSubtotals="1" fieldPosition="0">
        <references count="1">
          <reference field="13" count="0"/>
        </references>
      </pivotArea>
    </format>
    <format dxfId="60">
      <pivotArea dataOnly="0" labelOnly="1" fieldPosition="0">
        <references count="1">
          <reference field="13" count="0"/>
        </references>
      </pivotArea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E64A3B-72C3-430F-8959-FAAB60CC5022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PROGRAMA Y PROYECTO">
  <location ref="A3:B72" firstHeaderRow="1" firstDataRow="1" firstDataCol="1"/>
  <pivotFields count="44">
    <pivotField showAll="0"/>
    <pivotField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9">
        <item x="7"/>
        <item x="4"/>
        <item x="5"/>
        <item x="1"/>
        <item x="0"/>
        <item x="2"/>
        <item x="3"/>
        <item x="6"/>
        <item t="default"/>
      </items>
    </pivotField>
    <pivotField showAll="0"/>
    <pivotField axis="axisRow" showAll="0">
      <items count="61">
        <item x="22"/>
        <item x="51"/>
        <item x="39"/>
        <item x="28"/>
        <item x="26"/>
        <item x="25"/>
        <item x="35"/>
        <item x="32"/>
        <item x="27"/>
        <item x="24"/>
        <item x="8"/>
        <item x="47"/>
        <item x="15"/>
        <item x="45"/>
        <item x="41"/>
        <item x="42"/>
        <item x="55"/>
        <item x="30"/>
        <item x="50"/>
        <item x="59"/>
        <item x="54"/>
        <item x="7"/>
        <item x="9"/>
        <item x="6"/>
        <item x="31"/>
        <item x="34"/>
        <item x="53"/>
        <item x="40"/>
        <item x="1"/>
        <item x="33"/>
        <item x="14"/>
        <item x="23"/>
        <item x="3"/>
        <item x="2"/>
        <item x="48"/>
        <item x="46"/>
        <item x="13"/>
        <item x="36"/>
        <item x="49"/>
        <item x="16"/>
        <item x="58"/>
        <item x="43"/>
        <item x="29"/>
        <item x="37"/>
        <item x="17"/>
        <item x="18"/>
        <item x="4"/>
        <item x="44"/>
        <item x="57"/>
        <item x="38"/>
        <item x="52"/>
        <item x="19"/>
        <item x="10"/>
        <item x="21"/>
        <item x="56"/>
        <item x="20"/>
        <item x="0"/>
        <item x="11"/>
        <item x="12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2">
    <field x="15"/>
    <field x="17"/>
  </rowFields>
  <rowItems count="69">
    <i>
      <x/>
    </i>
    <i r="1">
      <x v="14"/>
    </i>
    <i r="1">
      <x v="20"/>
    </i>
    <i r="1">
      <x v="34"/>
    </i>
    <i>
      <x v="1"/>
    </i>
    <i r="1">
      <x v="3"/>
    </i>
    <i r="1">
      <x v="4"/>
    </i>
    <i r="1">
      <x v="7"/>
    </i>
    <i r="1">
      <x v="9"/>
    </i>
    <i r="1">
      <x v="12"/>
    </i>
    <i r="1">
      <x v="18"/>
    </i>
    <i r="1">
      <x v="30"/>
    </i>
    <i r="1">
      <x v="35"/>
    </i>
    <i r="1">
      <x v="38"/>
    </i>
    <i r="1">
      <x v="39"/>
    </i>
    <i r="1">
      <x v="40"/>
    </i>
    <i r="1">
      <x v="41"/>
    </i>
    <i r="1">
      <x v="48"/>
    </i>
    <i r="1">
      <x v="49"/>
    </i>
    <i r="1">
      <x v="57"/>
    </i>
    <i>
      <x v="2"/>
    </i>
    <i r="1">
      <x v="1"/>
    </i>
    <i r="1">
      <x v="17"/>
    </i>
    <i r="1">
      <x v="43"/>
    </i>
    <i r="1">
      <x v="44"/>
    </i>
    <i>
      <x v="3"/>
    </i>
    <i r="1">
      <x v="28"/>
    </i>
    <i r="1">
      <x v="59"/>
    </i>
    <i>
      <x v="4"/>
    </i>
    <i r="1">
      <x v="6"/>
    </i>
    <i r="1">
      <x v="8"/>
    </i>
    <i r="1">
      <x v="10"/>
    </i>
    <i r="1">
      <x v="13"/>
    </i>
    <i r="1">
      <x v="15"/>
    </i>
    <i r="1">
      <x v="16"/>
    </i>
    <i r="1">
      <x v="21"/>
    </i>
    <i r="1">
      <x v="22"/>
    </i>
    <i r="1">
      <x v="29"/>
    </i>
    <i r="1">
      <x v="31"/>
    </i>
    <i r="1">
      <x v="37"/>
    </i>
    <i r="1">
      <x v="45"/>
    </i>
    <i r="1">
      <x v="47"/>
    </i>
    <i r="1">
      <x v="51"/>
    </i>
    <i r="1">
      <x v="56"/>
    </i>
    <i r="1">
      <x v="58"/>
    </i>
    <i>
      <x v="5"/>
    </i>
    <i r="1">
      <x v="32"/>
    </i>
    <i r="1">
      <x v="33"/>
    </i>
    <i r="1">
      <x v="36"/>
    </i>
    <i r="1">
      <x v="46"/>
    </i>
    <i r="1">
      <x v="50"/>
    </i>
    <i r="1">
      <x v="52"/>
    </i>
    <i r="1">
      <x v="53"/>
    </i>
    <i r="1">
      <x v="55"/>
    </i>
    <i>
      <x v="6"/>
    </i>
    <i r="1">
      <x v="2"/>
    </i>
    <i r="1">
      <x v="11"/>
    </i>
    <i r="1">
      <x v="19"/>
    </i>
    <i r="1">
      <x v="23"/>
    </i>
    <i r="1">
      <x v="24"/>
    </i>
    <i r="1">
      <x v="25"/>
    </i>
    <i r="1">
      <x v="26"/>
    </i>
    <i r="1">
      <x v="54"/>
    </i>
    <i>
      <x v="7"/>
    </i>
    <i r="1">
      <x/>
    </i>
    <i r="1">
      <x v="5"/>
    </i>
    <i r="1">
      <x v="27"/>
    </i>
    <i r="1">
      <x v="42"/>
    </i>
    <i t="grand">
      <x/>
    </i>
  </rowItems>
  <colItems count="1">
    <i/>
  </colItems>
  <dataFields count="1">
    <dataField name="3RA MODIFICACIÓN" fld="42" baseField="0" baseItem="0" numFmtId="4"/>
  </dataFields>
  <formats count="1">
    <format dxfId="59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1F517C-41B8-4DA7-A840-F2F66B5FDEE5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TIPO DE GASTO">
  <location ref="A3:B7" firstHeaderRow="1" firstDataRow="1" firstDataCol="1"/>
  <pivotFields count="44">
    <pivotField showAll="0"/>
    <pivotField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showAll="0"/>
    <pivotField axis="axisRow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numFmtId="4" showAll="0"/>
    <pivotField showAll="0"/>
    <pivotField showAll="0"/>
    <pivotField showAll="0"/>
    <pivotField dataField="1" numFmtId="4" showAll="0"/>
    <pivotField numFmtId="4" showAll="0"/>
  </pivotFields>
  <rowFields count="1">
    <field x="3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3RA MODIFICACIÓN" fld="42" baseField="0" baseItem="0" numFmtId="4"/>
  </dataFields>
  <formats count="1">
    <format dxfId="58">
      <pivotArea dataOnly="0" labelOnly="1" outline="0" axis="axisValues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7BCE0CB-FA5E-40C0-AB72-C25F4A8B0AA4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rowHeaderCaption="FUENTE DE FINANCIAMIENTO">
  <location ref="A3:F12" firstHeaderRow="1" firstDataRow="2" firstDataCol="2"/>
  <pivotFields count="44">
    <pivotField compact="0" outline="0" showAll="0"/>
    <pivotField compact="0" outline="0"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compact="0" outline="0" showAll="0"/>
    <pivotField axis="axisCol" compact="0" outline="0" showAll="0">
      <items count="4">
        <item x="2"/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7">
        <item x="0"/>
        <item x="5"/>
        <item x="1"/>
        <item x="4"/>
        <item x="3"/>
        <item x="2"/>
        <item x="6"/>
      </items>
    </pivotField>
    <pivotField axis="axisRow" compact="0" outline="0" showAll="0">
      <items count="8">
        <item x="3"/>
        <item x="6"/>
        <item x="2"/>
        <item x="5"/>
        <item x="1"/>
        <item x="0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outline="0" showAll="0"/>
    <pivotField compact="0" outline="0" showAll="0"/>
    <pivotField compact="0" outline="0" showAll="0"/>
    <pivotField dataField="1" compact="0" numFmtId="4" outline="0" showAll="0"/>
    <pivotField compact="0" numFmtId="4" outline="0" showAll="0"/>
  </pivotFields>
  <rowFields count="2">
    <field x="20"/>
    <field x="21"/>
  </rowFields>
  <rowItems count="8">
    <i>
      <x/>
      <x v="5"/>
    </i>
    <i>
      <x v="1"/>
      <x v="3"/>
    </i>
    <i>
      <x v="2"/>
      <x v="4"/>
    </i>
    <i>
      <x v="3"/>
      <x v="6"/>
    </i>
    <i>
      <x v="4"/>
      <x/>
    </i>
    <i>
      <x v="5"/>
      <x v="2"/>
    </i>
    <i>
      <x v="6"/>
      <x v="1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3RA MODIFICACIÓN" fld="42" baseField="0" baseItem="0" numFmtId="4"/>
  </dataFields>
  <formats count="43">
    <format dxfId="57">
      <pivotArea dataOnly="0" labelOnly="1" outline="0" axis="axisValues" fieldPosition="0"/>
    </format>
    <format dxfId="56">
      <pivotArea dataOnly="0" labelOnly="1" outline="0" fieldPosition="0">
        <references count="2">
          <reference field="20" count="1" selected="0">
            <x v="0"/>
          </reference>
          <reference field="21" count="1">
            <x v="5"/>
          </reference>
        </references>
      </pivotArea>
    </format>
    <format dxfId="55">
      <pivotArea dataOnly="0" labelOnly="1" outline="0" fieldPosition="0">
        <references count="2">
          <reference field="20" count="1" selected="0">
            <x v="1"/>
          </reference>
          <reference field="21" count="1">
            <x v="3"/>
          </reference>
        </references>
      </pivotArea>
    </format>
    <format dxfId="54">
      <pivotArea dataOnly="0" labelOnly="1" outline="0" fieldPosition="0">
        <references count="2">
          <reference field="20" count="1" selected="0">
            <x v="2"/>
          </reference>
          <reference field="21" count="1">
            <x v="4"/>
          </reference>
        </references>
      </pivotArea>
    </format>
    <format dxfId="53">
      <pivotArea dataOnly="0" labelOnly="1" outline="0" fieldPosition="0">
        <references count="2">
          <reference field="20" count="1" selected="0">
            <x v="3"/>
          </reference>
          <reference field="21" count="1">
            <x v="6"/>
          </reference>
        </references>
      </pivotArea>
    </format>
    <format dxfId="52">
      <pivotArea dataOnly="0" labelOnly="1" outline="0" fieldPosition="0">
        <references count="2">
          <reference field="20" count="1" selected="0">
            <x v="4"/>
          </reference>
          <reference field="21" count="1">
            <x v="0"/>
          </reference>
        </references>
      </pivotArea>
    </format>
    <format dxfId="51">
      <pivotArea dataOnly="0" labelOnly="1" outline="0" fieldPosition="0">
        <references count="2">
          <reference field="20" count="1" selected="0">
            <x v="5"/>
          </reference>
          <reference field="21" count="1">
            <x v="2"/>
          </reference>
        </references>
      </pivotArea>
    </format>
    <format dxfId="50">
      <pivotArea dataOnly="0" labelOnly="1" outline="0" fieldPosition="0">
        <references count="2">
          <reference field="20" count="1" selected="0">
            <x v="6"/>
          </reference>
          <reference field="21" count="1">
            <x v="1"/>
          </reference>
        </references>
      </pivotArea>
    </format>
    <format dxfId="49">
      <pivotArea dataOnly="0" labelOnly="1" outline="0" fieldPosition="0">
        <references count="2">
          <reference field="20" count="1" selected="0">
            <x v="0"/>
          </reference>
          <reference field="21" count="1">
            <x v="5"/>
          </reference>
        </references>
      </pivotArea>
    </format>
    <format dxfId="48">
      <pivotArea dataOnly="0" labelOnly="1" outline="0" fieldPosition="0">
        <references count="2">
          <reference field="20" count="1" selected="0">
            <x v="1"/>
          </reference>
          <reference field="21" count="1">
            <x v="3"/>
          </reference>
        </references>
      </pivotArea>
    </format>
    <format dxfId="47">
      <pivotArea dataOnly="0" labelOnly="1" outline="0" fieldPosition="0">
        <references count="2">
          <reference field="20" count="1" selected="0">
            <x v="2"/>
          </reference>
          <reference field="21" count="1">
            <x v="4"/>
          </reference>
        </references>
      </pivotArea>
    </format>
    <format dxfId="46">
      <pivotArea dataOnly="0" labelOnly="1" outline="0" fieldPosition="0">
        <references count="2">
          <reference field="20" count="1" selected="0">
            <x v="3"/>
          </reference>
          <reference field="21" count="1">
            <x v="6"/>
          </reference>
        </references>
      </pivotArea>
    </format>
    <format dxfId="45">
      <pivotArea dataOnly="0" labelOnly="1" outline="0" fieldPosition="0">
        <references count="2">
          <reference field="20" count="1" selected="0">
            <x v="4"/>
          </reference>
          <reference field="21" count="1">
            <x v="0"/>
          </reference>
        </references>
      </pivotArea>
    </format>
    <format dxfId="44">
      <pivotArea dataOnly="0" labelOnly="1" outline="0" fieldPosition="0">
        <references count="2">
          <reference field="20" count="1" selected="0">
            <x v="5"/>
          </reference>
          <reference field="21" count="1">
            <x v="2"/>
          </reference>
        </references>
      </pivotArea>
    </format>
    <format dxfId="43">
      <pivotArea dataOnly="0" labelOnly="1" outline="0" fieldPosition="0">
        <references count="2">
          <reference field="20" count="1" selected="0">
            <x v="6"/>
          </reference>
          <reference field="21" count="1">
            <x v="1"/>
          </reference>
        </references>
      </pivotArea>
    </format>
    <format dxfId="42">
      <pivotArea dataOnly="0" labelOnly="1" outline="0" fieldPosition="0">
        <references count="1">
          <reference field="3" count="1">
            <x v="0"/>
          </reference>
        </references>
      </pivotArea>
    </format>
    <format dxfId="41">
      <pivotArea field="20" type="button" dataOnly="0" labelOnly="1" outline="0" axis="axisRow" fieldPosition="0"/>
    </format>
    <format dxfId="40">
      <pivotArea field="21" type="button" dataOnly="0" labelOnly="1" outline="0" axis="axisRow" fieldPosition="1"/>
    </format>
    <format dxfId="39">
      <pivotArea dataOnly="0" labelOnly="1" outline="0" fieldPosition="0">
        <references count="1">
          <reference field="3" count="0"/>
        </references>
      </pivotArea>
    </format>
    <format dxfId="38">
      <pivotArea dataOnly="0" labelOnly="1" grandCol="1" outline="0" fieldPosition="0"/>
    </format>
    <format dxfId="37">
      <pivotArea type="origin" dataOnly="0" labelOnly="1" outline="0" fieldPosition="0"/>
    </format>
    <format dxfId="36">
      <pivotArea field="3" type="button" dataOnly="0" labelOnly="1" outline="0" axis="axisCol" fieldPosition="0"/>
    </format>
    <format dxfId="35">
      <pivotArea dataOnly="0" labelOnly="1" outline="0" fieldPosition="0">
        <references count="1">
          <reference field="20" count="0"/>
        </references>
      </pivotArea>
    </format>
    <format dxfId="34">
      <pivotArea dataOnly="0" labelOnly="1" outline="0" fieldPosition="0">
        <references count="1">
          <reference field="20" count="0"/>
        </references>
      </pivotArea>
    </format>
    <format dxfId="33">
      <pivotArea dataOnly="0" labelOnly="1" outline="0" fieldPosition="0">
        <references count="1">
          <reference field="3" count="1">
            <x v="1"/>
          </reference>
        </references>
      </pivotArea>
    </format>
    <format dxfId="32">
      <pivotArea dataOnly="0" labelOnly="1" outline="0" fieldPosition="0">
        <references count="1">
          <reference field="3" count="1">
            <x v="2"/>
          </reference>
        </references>
      </pivotArea>
    </format>
    <format dxfId="31">
      <pivotArea outline="0" fieldPosition="0">
        <references count="2">
          <reference field="20" count="0" selected="0"/>
          <reference field="21" count="0" selected="0"/>
        </references>
      </pivotArea>
    </format>
    <format dxfId="30">
      <pivotArea dataOnly="0" labelOnly="1" outline="0" fieldPosition="0">
        <references count="1">
          <reference field="20" count="0"/>
        </references>
      </pivotArea>
    </format>
    <format dxfId="29">
      <pivotArea dataOnly="0" labelOnly="1" outline="0" fieldPosition="0">
        <references count="2">
          <reference field="20" count="1" selected="0">
            <x v="0"/>
          </reference>
          <reference field="21" count="1">
            <x v="5"/>
          </reference>
        </references>
      </pivotArea>
    </format>
    <format dxfId="28">
      <pivotArea dataOnly="0" labelOnly="1" outline="0" fieldPosition="0">
        <references count="2">
          <reference field="20" count="1" selected="0">
            <x v="1"/>
          </reference>
          <reference field="21" count="1">
            <x v="3"/>
          </reference>
        </references>
      </pivotArea>
    </format>
    <format dxfId="27">
      <pivotArea dataOnly="0" labelOnly="1" outline="0" fieldPosition="0">
        <references count="2">
          <reference field="20" count="1" selected="0">
            <x v="2"/>
          </reference>
          <reference field="21" count="1">
            <x v="4"/>
          </reference>
        </references>
      </pivotArea>
    </format>
    <format dxfId="26">
      <pivotArea dataOnly="0" labelOnly="1" outline="0" fieldPosition="0">
        <references count="2">
          <reference field="20" count="1" selected="0">
            <x v="3"/>
          </reference>
          <reference field="21" count="1">
            <x v="6"/>
          </reference>
        </references>
      </pivotArea>
    </format>
    <format dxfId="25">
      <pivotArea dataOnly="0" labelOnly="1" outline="0" fieldPosition="0">
        <references count="2">
          <reference field="20" count="1" selected="0">
            <x v="4"/>
          </reference>
          <reference field="21" count="1">
            <x v="0"/>
          </reference>
        </references>
      </pivotArea>
    </format>
    <format dxfId="24">
      <pivotArea dataOnly="0" labelOnly="1" outline="0" fieldPosition="0">
        <references count="2">
          <reference field="20" count="1" selected="0">
            <x v="5"/>
          </reference>
          <reference field="21" count="1">
            <x v="2"/>
          </reference>
        </references>
      </pivotArea>
    </format>
    <format dxfId="23">
      <pivotArea dataOnly="0" labelOnly="1" outline="0" fieldPosition="0">
        <references count="2">
          <reference field="20" count="1" selected="0">
            <x v="6"/>
          </reference>
          <reference field="21" count="1">
            <x v="1"/>
          </reference>
        </references>
      </pivotArea>
    </format>
    <format dxfId="22">
      <pivotArea grandRow="1" outline="0" collapsedLevelsAreSubtotals="1" fieldPosition="0"/>
    </format>
    <format dxfId="21">
      <pivotArea dataOnly="0" labelOnly="1" grandRow="1" outline="0" fieldPosition="0"/>
    </format>
    <format dxfId="20">
      <pivotArea outline="0" fieldPosition="0">
        <references count="2">
          <reference field="20" count="1" selected="0">
            <x v="6"/>
          </reference>
          <reference field="21" count="1" selected="0">
            <x v="1"/>
          </reference>
        </references>
      </pivotArea>
    </format>
    <format dxfId="19">
      <pivotArea dataOnly="0" labelOnly="1" outline="0" fieldPosition="0">
        <references count="1">
          <reference field="20" count="1">
            <x v="6"/>
          </reference>
        </references>
      </pivotArea>
    </format>
    <format dxfId="18">
      <pivotArea dataOnly="0" labelOnly="1" outline="0" fieldPosition="0">
        <references count="2">
          <reference field="20" count="1" selected="0">
            <x v="6"/>
          </reference>
          <reference field="21" count="1">
            <x v="1"/>
          </reference>
        </references>
      </pivotArea>
    </format>
    <format dxfId="17">
      <pivotArea field="20" type="button" dataOnly="0" labelOnly="1" outline="0" axis="axisRow" fieldPosition="0"/>
    </format>
    <format dxfId="16">
      <pivotArea field="20" type="button" dataOnly="0" labelOnly="1" outline="0" axis="axisRow" fieldPosition="0"/>
    </format>
    <format dxfId="15">
      <pivotArea outline="0" fieldPosition="0">
        <references count="2">
          <reference field="20" count="0" selected="0"/>
          <reference field="21" count="0" selected="0"/>
        </references>
      </pivotArea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5F190A-6BF7-404C-8AEF-5C26692BEFE0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gridDropZones="1" multipleFieldFilters="0" rowHeaderCaption="FUENTE DE FINANCIAMIENTO">
  <location ref="A3:C151" firstHeaderRow="2" firstDataRow="2" firstDataCol="2"/>
  <pivotFields count="44">
    <pivotField compact="0" outline="0" showAll="0"/>
    <pivotField compact="0" outline="0" showAll="0">
      <items count="20">
        <item x="10"/>
        <item x="9"/>
        <item x="18"/>
        <item x="4"/>
        <item x="13"/>
        <item x="2"/>
        <item x="12"/>
        <item x="3"/>
        <item x="14"/>
        <item x="0"/>
        <item x="11"/>
        <item x="7"/>
        <item x="8"/>
        <item x="15"/>
        <item x="5"/>
        <item x="1"/>
        <item x="17"/>
        <item x="16"/>
        <item x="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46">
        <item x="35"/>
        <item x="0"/>
        <item x="32"/>
        <item x="12"/>
        <item x="120"/>
        <item x="47"/>
        <item x="3"/>
        <item x="100"/>
        <item x="75"/>
        <item x="23"/>
        <item x="31"/>
        <item x="36"/>
        <item x="9"/>
        <item x="140"/>
        <item x="63"/>
        <item x="21"/>
        <item x="25"/>
        <item x="51"/>
        <item x="141"/>
        <item x="56"/>
        <item x="59"/>
        <item x="85"/>
        <item x="127"/>
        <item x="50"/>
        <item x="101"/>
        <item x="129"/>
        <item x="135"/>
        <item x="92"/>
        <item x="130"/>
        <item x="68"/>
        <item x="33"/>
        <item x="122"/>
        <item x="123"/>
        <item x="74"/>
        <item x="76"/>
        <item x="131"/>
        <item x="37"/>
        <item x="139"/>
        <item x="93"/>
        <item x="71"/>
        <item x="72"/>
        <item x="94"/>
        <item x="83"/>
        <item x="134"/>
        <item x="19"/>
        <item x="66"/>
        <item x="61"/>
        <item x="142"/>
        <item x="136"/>
        <item x="138"/>
        <item x="49"/>
        <item x="45"/>
        <item x="111"/>
        <item x="124"/>
        <item x="108"/>
        <item x="69"/>
        <item x="54"/>
        <item x="70"/>
        <item x="6"/>
        <item x="105"/>
        <item x="128"/>
        <item x="99"/>
        <item x="118"/>
        <item x="78"/>
        <item x="133"/>
        <item x="17"/>
        <item x="16"/>
        <item x="86"/>
        <item x="103"/>
        <item x="53"/>
        <item x="27"/>
        <item x="57"/>
        <item x="88"/>
        <item x="143"/>
        <item x="29"/>
        <item x="91"/>
        <item x="10"/>
        <item x="30"/>
        <item x="20"/>
        <item x="15"/>
        <item x="125"/>
        <item x="144"/>
        <item x="145"/>
        <item x="104"/>
        <item x="22"/>
        <item x="119"/>
        <item x="52"/>
        <item x="90"/>
        <item x="18"/>
        <item x="114"/>
        <item x="1"/>
        <item x="4"/>
        <item x="62"/>
        <item x="82"/>
        <item x="80"/>
        <item x="89"/>
        <item x="121"/>
        <item x="116"/>
        <item x="126"/>
        <item x="112"/>
        <item x="117"/>
        <item x="113"/>
        <item x="39"/>
        <item x="81"/>
        <item x="102"/>
        <item x="87"/>
        <item x="46"/>
        <item x="34"/>
        <item x="79"/>
        <item x="109"/>
        <item x="110"/>
        <item x="13"/>
        <item x="43"/>
        <item x="44"/>
        <item x="26"/>
        <item x="132"/>
        <item x="24"/>
        <item x="95"/>
        <item x="42"/>
        <item x="64"/>
        <item x="65"/>
        <item x="60"/>
        <item x="115"/>
        <item x="84"/>
        <item x="40"/>
        <item x="77"/>
        <item x="96"/>
        <item x="41"/>
        <item x="67"/>
        <item x="58"/>
        <item x="106"/>
        <item x="73"/>
        <item x="107"/>
        <item x="137"/>
        <item x="55"/>
        <item x="14"/>
        <item x="97"/>
        <item x="8"/>
        <item x="48"/>
        <item x="98"/>
        <item x="2"/>
        <item x="7"/>
        <item x="5"/>
        <item x="11"/>
        <item x="28"/>
        <item x="38"/>
      </items>
    </pivotField>
    <pivotField axis="axisRow" compact="0" outline="0" showAll="0">
      <items count="147">
        <item x="145"/>
        <item x="28"/>
        <item x="9"/>
        <item x="36"/>
        <item x="140"/>
        <item x="97"/>
        <item x="86"/>
        <item x="78"/>
        <item x="17"/>
        <item x="16"/>
        <item x="133"/>
        <item x="142"/>
        <item x="76"/>
        <item x="65"/>
        <item x="42"/>
        <item x="64"/>
        <item x="24"/>
        <item x="95"/>
        <item x="96"/>
        <item x="33"/>
        <item x="19"/>
        <item x="104"/>
        <item x="75"/>
        <item x="22"/>
        <item x="7"/>
        <item x="5"/>
        <item x="23"/>
        <item x="31"/>
        <item x="35"/>
        <item x="82"/>
        <item x="79"/>
        <item x="110"/>
        <item x="2"/>
        <item x="11"/>
        <item x="6"/>
        <item x="84"/>
        <item x="107"/>
        <item x="137"/>
        <item x="41"/>
        <item x="77"/>
        <item x="25"/>
        <item x="81"/>
        <item x="93"/>
        <item x="83"/>
        <item x="39"/>
        <item x="3"/>
        <item x="45"/>
        <item x="55"/>
        <item x="70"/>
        <item x="32"/>
        <item x="100"/>
        <item x="46"/>
        <item x="63"/>
        <item x="52"/>
        <item x="90"/>
        <item x="1"/>
        <item x="119"/>
        <item x="67"/>
        <item x="38"/>
        <item x="98"/>
        <item x="122"/>
        <item x="58"/>
        <item x="106"/>
        <item x="85"/>
        <item x="74"/>
        <item x="56"/>
        <item x="131"/>
        <item x="50"/>
        <item x="127"/>
        <item x="141"/>
        <item x="94"/>
        <item x="72"/>
        <item x="51"/>
        <item x="59"/>
        <item x="138"/>
        <item x="71"/>
        <item x="60"/>
        <item x="115"/>
        <item x="21"/>
        <item x="103"/>
        <item x="14"/>
        <item x="109"/>
        <item x="37"/>
        <item x="40"/>
        <item x="130"/>
        <item x="134"/>
        <item x="113"/>
        <item x="132"/>
        <item x="116"/>
        <item x="126"/>
        <item x="49"/>
        <item x="61"/>
        <item x="47"/>
        <item x="129"/>
        <item x="101"/>
        <item x="68"/>
        <item x="139"/>
        <item x="92"/>
        <item x="136"/>
        <item x="111"/>
        <item x="108"/>
        <item x="69"/>
        <item x="54"/>
        <item x="124"/>
        <item x="87"/>
        <item x="114"/>
        <item x="18"/>
        <item x="120"/>
        <item x="144"/>
        <item x="125"/>
        <item x="34"/>
        <item x="121"/>
        <item x="99"/>
        <item x="29"/>
        <item x="88"/>
        <item x="15"/>
        <item x="57"/>
        <item x="80"/>
        <item x="27"/>
        <item x="143"/>
        <item x="62"/>
        <item x="89"/>
        <item x="4"/>
        <item x="91"/>
        <item x="128"/>
        <item x="10"/>
        <item x="20"/>
        <item x="102"/>
        <item x="53"/>
        <item x="118"/>
        <item x="30"/>
        <item x="73"/>
        <item x="48"/>
        <item x="44"/>
        <item x="26"/>
        <item x="0"/>
        <item x="12"/>
        <item x="105"/>
        <item x="8"/>
        <item x="43"/>
        <item x="13"/>
        <item x="135"/>
        <item x="66"/>
        <item x="117"/>
        <item x="112"/>
        <item x="123"/>
        <item t="default"/>
      </items>
    </pivotField>
    <pivotField compact="0" outline="0" showAll="0"/>
    <pivotField compact="0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numFmtId="4" outline="0" showAll="0"/>
    <pivotField compact="0" outline="0" showAll="0"/>
    <pivotField compact="0" outline="0" showAll="0"/>
    <pivotField compact="0" outline="0" showAll="0"/>
    <pivotField dataField="1" compact="0" numFmtId="4" outline="0" showAll="0"/>
    <pivotField compact="0" numFmtId="4" outline="0" showAll="0"/>
  </pivotFields>
  <rowFields count="2">
    <field x="22"/>
    <field x="23"/>
  </rowFields>
  <rowItems count="147">
    <i>
      <x/>
      <x v="28"/>
    </i>
    <i>
      <x v="1"/>
      <x v="135"/>
    </i>
    <i>
      <x v="2"/>
      <x v="49"/>
    </i>
    <i>
      <x v="3"/>
      <x v="136"/>
    </i>
    <i>
      <x v="4"/>
      <x v="107"/>
    </i>
    <i>
      <x v="5"/>
      <x v="92"/>
    </i>
    <i>
      <x v="6"/>
      <x v="45"/>
    </i>
    <i>
      <x v="7"/>
      <x v="50"/>
    </i>
    <i>
      <x v="8"/>
      <x v="22"/>
    </i>
    <i>
      <x v="9"/>
      <x v="26"/>
    </i>
    <i>
      <x v="10"/>
      <x v="27"/>
    </i>
    <i>
      <x v="11"/>
      <x v="3"/>
    </i>
    <i>
      <x v="12"/>
      <x v="2"/>
    </i>
    <i>
      <x v="13"/>
      <x v="4"/>
    </i>
    <i>
      <x v="14"/>
      <x v="52"/>
    </i>
    <i>
      <x v="15"/>
      <x v="78"/>
    </i>
    <i>
      <x v="16"/>
      <x v="40"/>
    </i>
    <i>
      <x v="17"/>
      <x v="72"/>
    </i>
    <i>
      <x v="18"/>
      <x v="69"/>
    </i>
    <i>
      <x v="19"/>
      <x v="65"/>
    </i>
    <i>
      <x v="20"/>
      <x v="73"/>
    </i>
    <i>
      <x v="21"/>
      <x v="63"/>
    </i>
    <i>
      <x v="22"/>
      <x v="68"/>
    </i>
    <i>
      <x v="23"/>
      <x v="67"/>
    </i>
    <i>
      <x v="24"/>
      <x v="94"/>
    </i>
    <i>
      <x v="25"/>
      <x v="93"/>
    </i>
    <i>
      <x v="26"/>
      <x v="141"/>
    </i>
    <i>
      <x v="27"/>
      <x v="97"/>
    </i>
    <i>
      <x v="28"/>
      <x v="84"/>
    </i>
    <i>
      <x v="29"/>
      <x v="95"/>
    </i>
    <i>
      <x v="30"/>
      <x v="19"/>
    </i>
    <i>
      <x v="31"/>
      <x v="60"/>
    </i>
    <i>
      <x v="32"/>
      <x v="145"/>
    </i>
    <i>
      <x v="33"/>
      <x v="64"/>
    </i>
    <i>
      <x v="34"/>
      <x v="12"/>
    </i>
    <i>
      <x v="35"/>
      <x v="66"/>
    </i>
    <i>
      <x v="36"/>
      <x v="82"/>
    </i>
    <i>
      <x v="37"/>
      <x v="96"/>
    </i>
    <i>
      <x v="38"/>
      <x v="42"/>
    </i>
    <i>
      <x v="39"/>
      <x v="75"/>
    </i>
    <i>
      <x v="40"/>
      <x v="71"/>
    </i>
    <i>
      <x v="41"/>
      <x v="70"/>
    </i>
    <i>
      <x v="42"/>
      <x v="43"/>
    </i>
    <i>
      <x v="43"/>
      <x v="85"/>
    </i>
    <i>
      <x v="44"/>
      <x v="20"/>
    </i>
    <i>
      <x v="45"/>
      <x v="142"/>
    </i>
    <i>
      <x v="46"/>
      <x v="91"/>
    </i>
    <i>
      <x v="47"/>
      <x v="11"/>
    </i>
    <i>
      <x v="48"/>
      <x v="98"/>
    </i>
    <i>
      <x v="49"/>
      <x v="74"/>
    </i>
    <i>
      <x v="50"/>
      <x v="90"/>
    </i>
    <i>
      <x v="51"/>
      <x v="46"/>
    </i>
    <i>
      <x v="52"/>
      <x v="99"/>
    </i>
    <i>
      <x v="53"/>
      <x v="103"/>
    </i>
    <i>
      <x v="54"/>
      <x v="100"/>
    </i>
    <i>
      <x v="55"/>
      <x v="101"/>
    </i>
    <i>
      <x v="56"/>
      <x v="102"/>
    </i>
    <i>
      <x v="57"/>
      <x v="48"/>
    </i>
    <i>
      <x v="58"/>
      <x v="34"/>
    </i>
    <i>
      <x v="59"/>
      <x v="137"/>
    </i>
    <i>
      <x v="60"/>
      <x v="124"/>
    </i>
    <i>
      <x v="61"/>
      <x v="112"/>
    </i>
    <i>
      <x v="62"/>
      <x v="129"/>
    </i>
    <i>
      <x v="63"/>
      <x v="7"/>
    </i>
    <i>
      <x v="64"/>
      <x v="10"/>
    </i>
    <i>
      <x v="65"/>
      <x v="8"/>
    </i>
    <i>
      <x v="66"/>
      <x v="9"/>
    </i>
    <i>
      <x v="67"/>
      <x v="6"/>
    </i>
    <i>
      <x v="68"/>
      <x v="79"/>
    </i>
    <i>
      <x v="69"/>
      <x v="128"/>
    </i>
    <i>
      <x v="70"/>
      <x v="118"/>
    </i>
    <i>
      <x v="71"/>
      <x v="116"/>
    </i>
    <i>
      <x v="72"/>
      <x v="114"/>
    </i>
    <i>
      <x v="73"/>
      <x v="119"/>
    </i>
    <i>
      <x v="74"/>
      <x v="113"/>
    </i>
    <i>
      <x v="75"/>
      <x v="123"/>
    </i>
    <i>
      <x v="76"/>
      <x v="125"/>
    </i>
    <i>
      <x v="77"/>
      <x v="130"/>
    </i>
    <i>
      <x v="78"/>
      <x v="126"/>
    </i>
    <i>
      <x v="79"/>
      <x v="115"/>
    </i>
    <i>
      <x v="80"/>
      <x v="109"/>
    </i>
    <i>
      <x v="81"/>
      <x v="108"/>
    </i>
    <i>
      <x v="82"/>
      <x/>
    </i>
    <i>
      <x v="83"/>
      <x v="21"/>
    </i>
    <i>
      <x v="84"/>
      <x v="23"/>
    </i>
    <i>
      <x v="85"/>
      <x v="56"/>
    </i>
    <i>
      <x v="86"/>
      <x v="53"/>
    </i>
    <i>
      <x v="87"/>
      <x v="54"/>
    </i>
    <i>
      <x v="88"/>
      <x v="106"/>
    </i>
    <i>
      <x v="89"/>
      <x v="105"/>
    </i>
    <i>
      <x v="90"/>
      <x v="55"/>
    </i>
    <i>
      <x v="91"/>
      <x v="122"/>
    </i>
    <i>
      <x v="92"/>
      <x v="120"/>
    </i>
    <i>
      <x v="93"/>
      <x v="29"/>
    </i>
    <i>
      <x v="94"/>
      <x v="117"/>
    </i>
    <i>
      <x v="95"/>
      <x v="121"/>
    </i>
    <i>
      <x v="96"/>
      <x v="111"/>
    </i>
    <i>
      <x v="97"/>
      <x v="88"/>
    </i>
    <i>
      <x v="98"/>
      <x v="89"/>
    </i>
    <i>
      <x v="99"/>
      <x v="144"/>
    </i>
    <i>
      <x v="100"/>
      <x v="143"/>
    </i>
    <i>
      <x v="101"/>
      <x v="86"/>
    </i>
    <i>
      <x v="102"/>
      <x v="44"/>
    </i>
    <i>
      <x v="103"/>
      <x v="41"/>
    </i>
    <i>
      <x v="104"/>
      <x v="127"/>
    </i>
    <i>
      <x v="105"/>
      <x v="104"/>
    </i>
    <i>
      <x v="106"/>
      <x v="51"/>
    </i>
    <i>
      <x v="107"/>
      <x v="110"/>
    </i>
    <i>
      <x v="108"/>
      <x v="30"/>
    </i>
    <i>
      <x v="109"/>
      <x v="81"/>
    </i>
    <i>
      <x v="110"/>
      <x v="31"/>
    </i>
    <i>
      <x v="111"/>
      <x v="140"/>
    </i>
    <i>
      <x v="112"/>
      <x v="139"/>
    </i>
    <i>
      <x v="113"/>
      <x v="133"/>
    </i>
    <i>
      <x v="114"/>
      <x v="134"/>
    </i>
    <i>
      <x v="115"/>
      <x v="87"/>
    </i>
    <i>
      <x v="116"/>
      <x v="16"/>
    </i>
    <i>
      <x v="117"/>
      <x v="17"/>
    </i>
    <i>
      <x v="118"/>
      <x v="14"/>
    </i>
    <i>
      <x v="119"/>
      <x v="15"/>
    </i>
    <i>
      <x v="120"/>
      <x v="13"/>
    </i>
    <i>
      <x v="121"/>
      <x v="76"/>
    </i>
    <i>
      <x v="122"/>
      <x v="77"/>
    </i>
    <i>
      <x v="123"/>
      <x v="35"/>
    </i>
    <i>
      <x v="124"/>
      <x v="83"/>
    </i>
    <i>
      <x v="125"/>
      <x v="39"/>
    </i>
    <i>
      <x v="126"/>
      <x v="18"/>
    </i>
    <i>
      <x v="127"/>
      <x v="38"/>
    </i>
    <i>
      <x v="128"/>
      <x v="57"/>
    </i>
    <i>
      <x v="129"/>
      <x v="61"/>
    </i>
    <i>
      <x v="130"/>
      <x v="62"/>
    </i>
    <i>
      <x v="131"/>
      <x v="131"/>
    </i>
    <i>
      <x v="132"/>
      <x v="36"/>
    </i>
    <i>
      <x v="133"/>
      <x v="37"/>
    </i>
    <i>
      <x v="134"/>
      <x v="47"/>
    </i>
    <i>
      <x v="135"/>
      <x v="80"/>
    </i>
    <i>
      <x v="136"/>
      <x v="5"/>
    </i>
    <i>
      <x v="137"/>
      <x v="138"/>
    </i>
    <i>
      <x v="138"/>
      <x v="132"/>
    </i>
    <i>
      <x v="139"/>
      <x v="59"/>
    </i>
    <i>
      <x v="140"/>
      <x v="32"/>
    </i>
    <i>
      <x v="141"/>
      <x v="24"/>
    </i>
    <i>
      <x v="142"/>
      <x v="25"/>
    </i>
    <i>
      <x v="143"/>
      <x v="33"/>
    </i>
    <i>
      <x v="144"/>
      <x v="1"/>
    </i>
    <i>
      <x v="145"/>
      <x v="58"/>
    </i>
    <i t="grand">
      <x/>
    </i>
  </rowItems>
  <colItems count="1">
    <i/>
  </colItems>
  <dataFields count="1">
    <dataField name="3RA MODIFICACIÓN" fld="42" baseField="0" baseItem="0" numFmtId="4"/>
  </dataFields>
  <formats count="10">
    <format dxfId="14">
      <pivotArea dataOnly="0" labelOnly="1" outline="0" axis="axisValues" fieldPosition="0"/>
    </format>
    <format dxfId="13">
      <pivotArea type="origin" dataOnly="0" labelOnly="1" outline="0" fieldPosition="0"/>
    </format>
    <format dxfId="12">
      <pivotArea dataOnly="0" labelOnly="1" outline="0" fieldPosition="0">
        <references count="1">
          <reference field="22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">
      <pivotArea dataOnly="0" labelOnly="1" outline="0" fieldPosition="0">
        <references count="1">
          <reference field="22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">
      <pivotArea dataOnly="0" labelOnly="1" outline="0" fieldPosition="0">
        <references count="1">
          <reference field="22" count="46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</reference>
        </references>
      </pivotArea>
    </format>
    <format dxfId="9">
      <pivotArea type="origin" dataOnly="0" labelOnly="1" outline="0" fieldPosition="0"/>
    </format>
    <format dxfId="8">
      <pivotArea field="22" type="button" dataOnly="0" labelOnly="1" outline="0" axis="axisRow" fieldPosition="0"/>
    </format>
    <format dxfId="7">
      <pivotArea field="23" type="button" dataOnly="0" labelOnly="1" outline="0" axis="axisRow" fieldPosition="1"/>
    </format>
    <format dxfId="6">
      <pivotArea dataOnly="0" labelOnly="1" grandRow="1" outline="0" fieldPosition="0"/>
    </format>
    <format dxfId="5">
      <pivotArea dataOnly="0" labelOnly="1" grandRow="1" outline="0" fieldPosition="0"/>
    </format>
  </format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581D6-3914-4CA6-8A2D-1E12CF0D2245}">
  <dimension ref="A1:AT546"/>
  <sheetViews>
    <sheetView workbookViewId="0">
      <pane ySplit="1" topLeftCell="A2" activePane="bottomLeft" state="frozen"/>
      <selection pane="bottomLeft" sqref="A1:AR535"/>
    </sheetView>
  </sheetViews>
  <sheetFormatPr baseColWidth="10" defaultRowHeight="14.5" x14ac:dyDescent="0.35"/>
  <cols>
    <col min="2" max="2" width="26.90625" customWidth="1"/>
    <col min="14" max="14" width="27.54296875" customWidth="1"/>
    <col min="20" max="20" width="37.54296875" customWidth="1"/>
    <col min="22" max="22" width="0" hidden="1" customWidth="1"/>
    <col min="24" max="24" width="16.6328125" customWidth="1"/>
    <col min="25" max="25" width="8" customWidth="1"/>
    <col min="26" max="26" width="11.36328125" customWidth="1"/>
    <col min="27" max="27" width="18.08984375" style="17" customWidth="1"/>
    <col min="28" max="28" width="15.90625" customWidth="1"/>
    <col min="29" max="29" width="19.81640625" customWidth="1"/>
    <col min="30" max="30" width="16.08984375" customWidth="1"/>
    <col min="31" max="31" width="15.453125" customWidth="1"/>
    <col min="32" max="33" width="13.1796875" customWidth="1"/>
    <col min="34" max="34" width="23.81640625" customWidth="1"/>
    <col min="35" max="35" width="12.81640625" customWidth="1"/>
    <col min="36" max="36" width="28.08984375" customWidth="1"/>
    <col min="37" max="37" width="13.81640625" customWidth="1"/>
    <col min="38" max="38" width="29" customWidth="1"/>
    <col min="39" max="39" width="13.90625" customWidth="1"/>
    <col min="40" max="40" width="17" style="17" bestFit="1" customWidth="1"/>
    <col min="41" max="41" width="13.81640625" style="17" bestFit="1" customWidth="1"/>
    <col min="42" max="42" width="15.54296875" style="17" bestFit="1" customWidth="1"/>
    <col min="43" max="43" width="21.08984375" style="17" customWidth="1"/>
    <col min="44" max="44" width="16.1796875" bestFit="1" customWidth="1"/>
    <col min="45" max="45" width="28.453125" customWidth="1"/>
    <col min="46" max="46" width="18.81640625" customWidth="1"/>
  </cols>
  <sheetData>
    <row r="1" spans="1:46" s="2" customFormat="1" x14ac:dyDescent="0.35">
      <c r="A1" s="2" t="s">
        <v>0</v>
      </c>
      <c r="B1" s="2" t="s">
        <v>21</v>
      </c>
      <c r="C1" s="2" t="s">
        <v>1</v>
      </c>
      <c r="D1" s="2" t="s">
        <v>14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22</v>
      </c>
      <c r="O1" s="2" t="s">
        <v>11</v>
      </c>
      <c r="P1" s="2" t="s">
        <v>23</v>
      </c>
      <c r="Q1" s="2" t="s">
        <v>12</v>
      </c>
      <c r="R1" s="2" t="s">
        <v>24</v>
      </c>
      <c r="S1" s="2" t="s">
        <v>13</v>
      </c>
      <c r="T1" s="2" t="s">
        <v>25</v>
      </c>
      <c r="U1" s="2" t="s">
        <v>19</v>
      </c>
      <c r="V1" s="2" t="s">
        <v>20</v>
      </c>
      <c r="W1" s="2" t="s">
        <v>15</v>
      </c>
      <c r="X1" s="2" t="s">
        <v>16</v>
      </c>
      <c r="Y1" s="2" t="s">
        <v>17</v>
      </c>
      <c r="Z1" s="2" t="s">
        <v>18</v>
      </c>
      <c r="AA1" s="23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0" t="s">
        <v>546</v>
      </c>
      <c r="AO1" s="19" t="s">
        <v>34</v>
      </c>
      <c r="AP1" s="19" t="s">
        <v>547</v>
      </c>
      <c r="AQ1" s="19" t="s">
        <v>548</v>
      </c>
      <c r="AR1" s="6" t="s">
        <v>549</v>
      </c>
      <c r="AS1" s="7" t="s">
        <v>550</v>
      </c>
      <c r="AT1" s="10" t="s">
        <v>590</v>
      </c>
    </row>
    <row r="2" spans="1:46" x14ac:dyDescent="0.35">
      <c r="A2" s="13" t="s">
        <v>523</v>
      </c>
      <c r="B2" s="13" t="s">
        <v>527</v>
      </c>
      <c r="C2" s="13" t="s">
        <v>59</v>
      </c>
      <c r="D2" s="13" t="s">
        <v>49</v>
      </c>
      <c r="E2" s="13">
        <v>1</v>
      </c>
      <c r="F2" s="13" t="s">
        <v>41</v>
      </c>
      <c r="G2" s="13">
        <v>1.3</v>
      </c>
      <c r="H2" s="13" t="s">
        <v>42</v>
      </c>
      <c r="I2" s="13" t="s">
        <v>43</v>
      </c>
      <c r="J2" s="13" t="s">
        <v>44</v>
      </c>
      <c r="K2" s="13" t="s">
        <v>60</v>
      </c>
      <c r="L2" s="13" t="s">
        <v>61</v>
      </c>
      <c r="M2" s="13" t="s">
        <v>62</v>
      </c>
      <c r="N2" s="13" t="s">
        <v>68</v>
      </c>
      <c r="O2" s="13">
        <v>5</v>
      </c>
      <c r="P2" s="13" t="s">
        <v>55</v>
      </c>
      <c r="Q2" s="13">
        <v>12</v>
      </c>
      <c r="R2" s="13" t="s">
        <v>64</v>
      </c>
      <c r="S2" s="13" t="s">
        <v>63</v>
      </c>
      <c r="T2" s="13" t="s">
        <v>69</v>
      </c>
      <c r="U2" s="13">
        <v>1000</v>
      </c>
      <c r="V2" s="13" t="s">
        <v>64</v>
      </c>
      <c r="W2" s="13">
        <v>1131</v>
      </c>
      <c r="X2" s="13" t="s">
        <v>82</v>
      </c>
      <c r="Y2" s="13">
        <v>1</v>
      </c>
      <c r="Z2" s="13" t="s">
        <v>73</v>
      </c>
      <c r="AA2" s="14">
        <v>668748832.46000004</v>
      </c>
      <c r="AB2" s="1">
        <v>669497019</v>
      </c>
      <c r="AC2" s="1">
        <v>391579341.48000002</v>
      </c>
      <c r="AD2" s="1">
        <v>391579341.48000002</v>
      </c>
      <c r="AE2" s="1">
        <v>391579341.48000002</v>
      </c>
      <c r="AF2" s="1">
        <v>391566511.22000003</v>
      </c>
      <c r="AG2" s="1">
        <v>391566511.22000003</v>
      </c>
      <c r="AH2" s="1">
        <v>277169490.98000002</v>
      </c>
      <c r="AI2" s="1">
        <v>1109766.57</v>
      </c>
      <c r="AJ2" s="1">
        <v>0</v>
      </c>
      <c r="AK2" s="1">
        <v>0</v>
      </c>
      <c r="AL2" s="1">
        <v>1857953.11</v>
      </c>
      <c r="AM2" s="1">
        <v>-748186.54</v>
      </c>
      <c r="AN2" s="27">
        <f>667034033.77-AA2</f>
        <v>-1714798.6900000572</v>
      </c>
      <c r="AO2" s="27"/>
      <c r="AP2" s="27"/>
      <c r="AQ2" s="27">
        <f t="shared" ref="AQ2:AQ65" si="0">AA2+AN2+AO2-AP2</f>
        <v>667034033.76999998</v>
      </c>
      <c r="AR2" s="14">
        <f t="shared" ref="AR2:AR65" si="1">AQ2-AC2</f>
        <v>275454692.28999996</v>
      </c>
      <c r="AS2" s="13"/>
      <c r="AT2" t="s">
        <v>73</v>
      </c>
    </row>
    <row r="3" spans="1:46" x14ac:dyDescent="0.35">
      <c r="A3" t="s">
        <v>97</v>
      </c>
      <c r="B3" t="s">
        <v>104</v>
      </c>
      <c r="C3" t="s">
        <v>59</v>
      </c>
      <c r="D3" t="s">
        <v>49</v>
      </c>
      <c r="E3">
        <v>2</v>
      </c>
      <c r="F3" t="s">
        <v>86</v>
      </c>
      <c r="G3">
        <v>2.2000000000000002</v>
      </c>
      <c r="H3" t="s">
        <v>87</v>
      </c>
      <c r="I3" t="s">
        <v>88</v>
      </c>
      <c r="J3" t="s">
        <v>89</v>
      </c>
      <c r="K3" t="s">
        <v>60</v>
      </c>
      <c r="L3" t="s">
        <v>61</v>
      </c>
      <c r="M3" t="s">
        <v>163</v>
      </c>
      <c r="N3" t="s">
        <v>166</v>
      </c>
      <c r="O3">
        <v>1</v>
      </c>
      <c r="P3" t="s">
        <v>94</v>
      </c>
      <c r="Q3">
        <v>63</v>
      </c>
      <c r="R3" t="s">
        <v>318</v>
      </c>
      <c r="S3" t="s">
        <v>316</v>
      </c>
      <c r="T3" t="s">
        <v>319</v>
      </c>
      <c r="U3">
        <v>3000</v>
      </c>
      <c r="V3" t="s">
        <v>50</v>
      </c>
      <c r="W3">
        <v>3571</v>
      </c>
      <c r="X3" t="s">
        <v>145</v>
      </c>
      <c r="Y3">
        <v>0</v>
      </c>
      <c r="Z3" t="s">
        <v>52</v>
      </c>
      <c r="AA3" s="1">
        <v>200000000</v>
      </c>
      <c r="AB3" s="1">
        <v>0</v>
      </c>
      <c r="AC3" s="1">
        <v>40125540.829999998</v>
      </c>
      <c r="AD3" s="1">
        <v>19231407.379999999</v>
      </c>
      <c r="AE3" s="1">
        <v>19231407.370000001</v>
      </c>
      <c r="AF3" s="1">
        <v>19231407.370000001</v>
      </c>
      <c r="AG3" s="1">
        <v>19231407.370000001</v>
      </c>
      <c r="AH3" s="1">
        <v>159874459.17000002</v>
      </c>
      <c r="AI3" s="1">
        <v>0</v>
      </c>
      <c r="AJ3" s="1">
        <v>200000000</v>
      </c>
      <c r="AK3" s="1">
        <v>0</v>
      </c>
      <c r="AL3" s="1">
        <v>0</v>
      </c>
      <c r="AM3" s="1">
        <v>200000000</v>
      </c>
      <c r="AN3" s="28"/>
      <c r="AO3" s="28"/>
      <c r="AP3" s="28"/>
      <c r="AQ3" s="28">
        <f t="shared" si="0"/>
        <v>200000000</v>
      </c>
      <c r="AR3" s="1">
        <f t="shared" si="1"/>
        <v>159874459.17000002</v>
      </c>
    </row>
    <row r="4" spans="1:46" s="12" customFormat="1" x14ac:dyDescent="0.35">
      <c r="A4" t="s">
        <v>97</v>
      </c>
      <c r="B4" t="s">
        <v>104</v>
      </c>
      <c r="C4" t="s">
        <v>59</v>
      </c>
      <c r="D4" t="s">
        <v>114</v>
      </c>
      <c r="E4">
        <v>1</v>
      </c>
      <c r="F4" t="s">
        <v>41</v>
      </c>
      <c r="G4">
        <v>1.3</v>
      </c>
      <c r="H4" t="s">
        <v>42</v>
      </c>
      <c r="I4" t="s">
        <v>43</v>
      </c>
      <c r="J4" t="s">
        <v>44</v>
      </c>
      <c r="K4" t="s">
        <v>161</v>
      </c>
      <c r="L4" t="s">
        <v>162</v>
      </c>
      <c r="M4" t="s">
        <v>163</v>
      </c>
      <c r="N4" t="s">
        <v>166</v>
      </c>
      <c r="O4">
        <v>2</v>
      </c>
      <c r="P4" t="s">
        <v>167</v>
      </c>
      <c r="Q4">
        <v>47</v>
      </c>
      <c r="R4" t="s">
        <v>168</v>
      </c>
      <c r="S4" t="s">
        <v>164</v>
      </c>
      <c r="T4" t="s">
        <v>169</v>
      </c>
      <c r="U4">
        <v>6000</v>
      </c>
      <c r="V4" t="s">
        <v>123</v>
      </c>
      <c r="W4">
        <v>6121</v>
      </c>
      <c r="X4" t="s">
        <v>165</v>
      </c>
      <c r="Y4">
        <v>0</v>
      </c>
      <c r="Z4" t="s">
        <v>52</v>
      </c>
      <c r="AA4" s="1">
        <v>140000000</v>
      </c>
      <c r="AB4" s="1">
        <v>140000000</v>
      </c>
      <c r="AC4" s="1">
        <v>21263248.420000002</v>
      </c>
      <c r="AD4" s="1">
        <v>21263248.420000002</v>
      </c>
      <c r="AE4" s="1">
        <v>21263248.420000002</v>
      </c>
      <c r="AF4" s="1">
        <v>0</v>
      </c>
      <c r="AG4" s="1">
        <v>0</v>
      </c>
      <c r="AH4" s="1">
        <v>118736751.58</v>
      </c>
      <c r="AI4" s="1">
        <v>0</v>
      </c>
      <c r="AJ4" s="1">
        <v>0</v>
      </c>
      <c r="AK4" s="1">
        <v>0</v>
      </c>
      <c r="AL4" s="1">
        <v>0</v>
      </c>
      <c r="AM4" s="1">
        <v>0</v>
      </c>
      <c r="AN4" s="28"/>
      <c r="AO4" s="28"/>
      <c r="AP4" s="28"/>
      <c r="AQ4" s="28">
        <f t="shared" si="0"/>
        <v>140000000</v>
      </c>
      <c r="AR4" s="1">
        <f t="shared" si="1"/>
        <v>118736751.58</v>
      </c>
      <c r="AS4"/>
      <c r="AT4"/>
    </row>
    <row r="5" spans="1:46" s="12" customFormat="1" x14ac:dyDescent="0.35">
      <c r="A5" t="s">
        <v>97</v>
      </c>
      <c r="B5" t="s">
        <v>104</v>
      </c>
      <c r="C5" t="s">
        <v>59</v>
      </c>
      <c r="D5" t="s">
        <v>114</v>
      </c>
      <c r="E5">
        <v>1</v>
      </c>
      <c r="F5" t="s">
        <v>41</v>
      </c>
      <c r="G5">
        <v>1.3</v>
      </c>
      <c r="H5" t="s">
        <v>42</v>
      </c>
      <c r="I5" t="s">
        <v>43</v>
      </c>
      <c r="J5" t="s">
        <v>44</v>
      </c>
      <c r="K5" t="s">
        <v>161</v>
      </c>
      <c r="L5" t="s">
        <v>162</v>
      </c>
      <c r="M5" t="s">
        <v>163</v>
      </c>
      <c r="N5" t="s">
        <v>166</v>
      </c>
      <c r="O5">
        <v>2</v>
      </c>
      <c r="P5" t="s">
        <v>167</v>
      </c>
      <c r="Q5">
        <v>49</v>
      </c>
      <c r="R5" t="s">
        <v>173</v>
      </c>
      <c r="S5" t="s">
        <v>164</v>
      </c>
      <c r="T5" t="s">
        <v>169</v>
      </c>
      <c r="U5">
        <v>6000</v>
      </c>
      <c r="V5" t="s">
        <v>123</v>
      </c>
      <c r="W5">
        <v>6121</v>
      </c>
      <c r="X5" t="s">
        <v>165</v>
      </c>
      <c r="Y5">
        <v>0</v>
      </c>
      <c r="Z5" t="s">
        <v>52</v>
      </c>
      <c r="AA5" s="1">
        <v>195080727.16</v>
      </c>
      <c r="AB5" s="1">
        <v>131280727.16</v>
      </c>
      <c r="AC5" s="1">
        <v>96185683.920000002</v>
      </c>
      <c r="AD5" s="1">
        <v>96185683.920000002</v>
      </c>
      <c r="AE5" s="1">
        <v>62021455.75</v>
      </c>
      <c r="AF5" s="1">
        <v>61893958.560000002</v>
      </c>
      <c r="AG5" s="1">
        <v>61893958.560000002</v>
      </c>
      <c r="AH5" s="1">
        <v>98895043.239999995</v>
      </c>
      <c r="AI5" s="1">
        <v>63800000</v>
      </c>
      <c r="AJ5" s="1">
        <v>0</v>
      </c>
      <c r="AK5" s="1">
        <v>0</v>
      </c>
      <c r="AL5" s="1">
        <v>0</v>
      </c>
      <c r="AM5" s="1">
        <v>63800000</v>
      </c>
      <c r="AN5" s="28"/>
      <c r="AO5" s="28"/>
      <c r="AP5" s="28"/>
      <c r="AQ5" s="28">
        <f t="shared" si="0"/>
        <v>195080727.16</v>
      </c>
      <c r="AR5" s="1">
        <f t="shared" si="1"/>
        <v>98895043.239999995</v>
      </c>
      <c r="AS5"/>
      <c r="AT5"/>
    </row>
    <row r="6" spans="1:46" x14ac:dyDescent="0.35">
      <c r="A6" s="13" t="s">
        <v>523</v>
      </c>
      <c r="B6" s="13" t="s">
        <v>527</v>
      </c>
      <c r="C6" s="13" t="s">
        <v>59</v>
      </c>
      <c r="D6" s="13" t="s">
        <v>49</v>
      </c>
      <c r="E6" s="13">
        <v>1</v>
      </c>
      <c r="F6" s="13" t="s">
        <v>41</v>
      </c>
      <c r="G6" s="13">
        <v>1.3</v>
      </c>
      <c r="H6" s="13" t="s">
        <v>42</v>
      </c>
      <c r="I6" s="13" t="s">
        <v>43</v>
      </c>
      <c r="J6" s="13" t="s">
        <v>44</v>
      </c>
      <c r="K6" s="13" t="s">
        <v>60</v>
      </c>
      <c r="L6" s="13" t="s">
        <v>61</v>
      </c>
      <c r="M6" s="13" t="s">
        <v>62</v>
      </c>
      <c r="N6" s="13" t="s">
        <v>68</v>
      </c>
      <c r="O6" s="13">
        <v>5</v>
      </c>
      <c r="P6" s="13" t="s">
        <v>55</v>
      </c>
      <c r="Q6" s="13">
        <v>12</v>
      </c>
      <c r="R6" s="13" t="s">
        <v>64</v>
      </c>
      <c r="S6" s="13" t="s">
        <v>63</v>
      </c>
      <c r="T6" s="13" t="s">
        <v>69</v>
      </c>
      <c r="U6" s="13">
        <v>1000</v>
      </c>
      <c r="V6" s="13" t="s">
        <v>64</v>
      </c>
      <c r="W6" s="13">
        <v>1322</v>
      </c>
      <c r="X6" s="13" t="s">
        <v>71</v>
      </c>
      <c r="Y6" s="13">
        <v>1</v>
      </c>
      <c r="Z6" s="13" t="s">
        <v>73</v>
      </c>
      <c r="AA6" s="14">
        <v>94864152.290000007</v>
      </c>
      <c r="AB6" s="1">
        <v>94978329</v>
      </c>
      <c r="AC6" s="1">
        <v>8543520.2400000002</v>
      </c>
      <c r="AD6" s="1">
        <v>8543520.2400000002</v>
      </c>
      <c r="AE6" s="1">
        <v>8543520.2400000002</v>
      </c>
      <c r="AF6" s="1">
        <v>8163620.6399999997</v>
      </c>
      <c r="AG6" s="1">
        <v>8053851.6200000001</v>
      </c>
      <c r="AH6" s="1">
        <v>86320632.050000012</v>
      </c>
      <c r="AI6" s="1">
        <v>7658972.3499999996</v>
      </c>
      <c r="AJ6" s="1">
        <v>0</v>
      </c>
      <c r="AK6" s="1">
        <v>0</v>
      </c>
      <c r="AL6" s="1">
        <v>7773149.0599999996</v>
      </c>
      <c r="AM6" s="1">
        <v>-114176.71</v>
      </c>
      <c r="AN6" s="27">
        <f>94636249.3-AA6</f>
        <v>-227902.99000000954</v>
      </c>
      <c r="AO6" s="27"/>
      <c r="AP6" s="27"/>
      <c r="AQ6" s="27">
        <f t="shared" si="0"/>
        <v>94636249.299999997</v>
      </c>
      <c r="AR6" s="14">
        <f t="shared" si="1"/>
        <v>86092729.060000002</v>
      </c>
      <c r="AS6" s="13"/>
      <c r="AT6" t="s">
        <v>73</v>
      </c>
    </row>
    <row r="7" spans="1:46" x14ac:dyDescent="0.35">
      <c r="A7" t="s">
        <v>514</v>
      </c>
      <c r="B7" t="s">
        <v>515</v>
      </c>
      <c r="C7" t="s">
        <v>40</v>
      </c>
      <c r="D7" t="s">
        <v>49</v>
      </c>
      <c r="E7">
        <v>2</v>
      </c>
      <c r="F7" t="s">
        <v>86</v>
      </c>
      <c r="G7">
        <v>2.1</v>
      </c>
      <c r="H7" t="s">
        <v>297</v>
      </c>
      <c r="I7" t="s">
        <v>298</v>
      </c>
      <c r="J7" t="s">
        <v>299</v>
      </c>
      <c r="K7" t="s">
        <v>60</v>
      </c>
      <c r="L7" t="s">
        <v>61</v>
      </c>
      <c r="M7" t="s">
        <v>90</v>
      </c>
      <c r="N7" t="s">
        <v>93</v>
      </c>
      <c r="O7">
        <v>2</v>
      </c>
      <c r="P7" t="s">
        <v>167</v>
      </c>
      <c r="Q7">
        <v>27</v>
      </c>
      <c r="R7" t="s">
        <v>301</v>
      </c>
      <c r="S7" t="s">
        <v>300</v>
      </c>
      <c r="T7" t="s">
        <v>302</v>
      </c>
      <c r="U7">
        <v>3000</v>
      </c>
      <c r="V7" t="s">
        <v>50</v>
      </c>
      <c r="W7">
        <v>3581</v>
      </c>
      <c r="X7" t="s">
        <v>245</v>
      </c>
      <c r="Y7">
        <v>0</v>
      </c>
      <c r="Z7" t="s">
        <v>52</v>
      </c>
      <c r="AA7" s="1">
        <v>260000000</v>
      </c>
      <c r="AB7" s="1">
        <v>260000000</v>
      </c>
      <c r="AC7" s="1">
        <v>174569997.49000001</v>
      </c>
      <c r="AD7" s="1">
        <v>174569997.49000001</v>
      </c>
      <c r="AE7" s="1">
        <v>174569997.49000001</v>
      </c>
      <c r="AF7" s="1">
        <v>174569997.49000001</v>
      </c>
      <c r="AG7" s="1">
        <v>174569997.49000001</v>
      </c>
      <c r="AH7" s="1">
        <v>85430002.50999999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28"/>
      <c r="AO7" s="28">
        <v>0</v>
      </c>
      <c r="AP7" s="28"/>
      <c r="AQ7" s="28">
        <f t="shared" si="0"/>
        <v>260000000</v>
      </c>
      <c r="AR7" s="1">
        <f t="shared" si="1"/>
        <v>85430002.50999999</v>
      </c>
    </row>
    <row r="8" spans="1:46" x14ac:dyDescent="0.35">
      <c r="A8" t="s">
        <v>514</v>
      </c>
      <c r="B8" t="s">
        <v>515</v>
      </c>
      <c r="C8" t="s">
        <v>40</v>
      </c>
      <c r="D8" t="s">
        <v>114</v>
      </c>
      <c r="E8">
        <v>1</v>
      </c>
      <c r="F8" t="s">
        <v>41</v>
      </c>
      <c r="G8">
        <v>1.3</v>
      </c>
      <c r="H8" t="s">
        <v>42</v>
      </c>
      <c r="I8" t="s">
        <v>43</v>
      </c>
      <c r="J8" t="s">
        <v>44</v>
      </c>
      <c r="K8" t="s">
        <v>161</v>
      </c>
      <c r="L8" t="s">
        <v>162</v>
      </c>
      <c r="M8" t="s">
        <v>163</v>
      </c>
      <c r="N8" t="s">
        <v>166</v>
      </c>
      <c r="O8">
        <v>2</v>
      </c>
      <c r="P8" t="s">
        <v>167</v>
      </c>
      <c r="Q8">
        <v>49</v>
      </c>
      <c r="R8" t="s">
        <v>173</v>
      </c>
      <c r="S8" t="s">
        <v>164</v>
      </c>
      <c r="T8" t="s">
        <v>169</v>
      </c>
      <c r="U8">
        <v>6000</v>
      </c>
      <c r="V8" t="s">
        <v>123</v>
      </c>
      <c r="W8">
        <v>6151</v>
      </c>
      <c r="X8" t="s">
        <v>171</v>
      </c>
      <c r="Y8">
        <v>0</v>
      </c>
      <c r="Z8" t="s">
        <v>52</v>
      </c>
      <c r="AA8" s="1">
        <v>150267595.69999999</v>
      </c>
      <c r="AB8" s="1">
        <v>106767598.31999999</v>
      </c>
      <c r="AC8" s="1">
        <v>70968018.609999999</v>
      </c>
      <c r="AD8" s="1">
        <v>70968018.609999999</v>
      </c>
      <c r="AE8" s="1">
        <v>21506688.719999999</v>
      </c>
      <c r="AF8" s="1">
        <v>18544290.379999999</v>
      </c>
      <c r="AG8" s="1">
        <v>18544290.379999999</v>
      </c>
      <c r="AH8" s="1">
        <v>79299577.089999989</v>
      </c>
      <c r="AI8" s="1">
        <v>43500000</v>
      </c>
      <c r="AJ8" s="1">
        <v>0</v>
      </c>
      <c r="AK8" s="1">
        <v>0</v>
      </c>
      <c r="AL8" s="1">
        <v>2.62</v>
      </c>
      <c r="AM8" s="1">
        <v>43499997.380000003</v>
      </c>
      <c r="AN8" s="28"/>
      <c r="AO8" s="28"/>
      <c r="AP8" s="28"/>
      <c r="AQ8" s="28">
        <f t="shared" si="0"/>
        <v>150267595.69999999</v>
      </c>
      <c r="AR8" s="1">
        <f t="shared" si="1"/>
        <v>79299577.089999989</v>
      </c>
    </row>
    <row r="9" spans="1:46" s="12" customFormat="1" x14ac:dyDescent="0.35">
      <c r="A9" t="s">
        <v>58</v>
      </c>
      <c r="B9" t="s">
        <v>67</v>
      </c>
      <c r="C9" t="s">
        <v>59</v>
      </c>
      <c r="D9" t="s">
        <v>49</v>
      </c>
      <c r="E9">
        <v>2</v>
      </c>
      <c r="F9" t="s">
        <v>86</v>
      </c>
      <c r="G9">
        <v>2.2000000000000002</v>
      </c>
      <c r="H9" t="s">
        <v>87</v>
      </c>
      <c r="I9" t="s">
        <v>88</v>
      </c>
      <c r="J9" t="s">
        <v>89</v>
      </c>
      <c r="K9" t="s">
        <v>60</v>
      </c>
      <c r="L9" t="s">
        <v>61</v>
      </c>
      <c r="M9" t="s">
        <v>90</v>
      </c>
      <c r="N9" t="s">
        <v>93</v>
      </c>
      <c r="O9">
        <v>1</v>
      </c>
      <c r="P9" t="s">
        <v>94</v>
      </c>
      <c r="Q9">
        <v>29</v>
      </c>
      <c r="R9" t="s">
        <v>95</v>
      </c>
      <c r="S9" t="s">
        <v>91</v>
      </c>
      <c r="T9" t="s">
        <v>96</v>
      </c>
      <c r="U9">
        <v>3000</v>
      </c>
      <c r="V9" t="s">
        <v>50</v>
      </c>
      <c r="W9">
        <v>3111</v>
      </c>
      <c r="X9" t="s">
        <v>92</v>
      </c>
      <c r="Y9">
        <v>0</v>
      </c>
      <c r="Z9" t="s">
        <v>52</v>
      </c>
      <c r="AA9" s="1">
        <v>72316441.739999995</v>
      </c>
      <c r="AB9" s="1">
        <v>0</v>
      </c>
      <c r="AC9" s="1">
        <v>21005661</v>
      </c>
      <c r="AD9" s="1">
        <v>21005661</v>
      </c>
      <c r="AE9" s="1">
        <v>21005661</v>
      </c>
      <c r="AF9" s="1">
        <v>21005661</v>
      </c>
      <c r="AG9" s="1">
        <v>21005661</v>
      </c>
      <c r="AH9" s="1">
        <v>51310780.739999995</v>
      </c>
      <c r="AI9" s="1">
        <v>0</v>
      </c>
      <c r="AJ9" s="1">
        <v>72316441.739999995</v>
      </c>
      <c r="AK9" s="1">
        <v>0</v>
      </c>
      <c r="AL9" s="1">
        <v>0</v>
      </c>
      <c r="AM9" s="1">
        <v>72316441.739999995</v>
      </c>
      <c r="AN9" s="28"/>
      <c r="AO9" s="28">
        <v>33337902.93</v>
      </c>
      <c r="AP9" s="28"/>
      <c r="AQ9" s="28">
        <f t="shared" si="0"/>
        <v>105654344.66999999</v>
      </c>
      <c r="AR9" s="1">
        <f t="shared" si="1"/>
        <v>84648683.669999987</v>
      </c>
      <c r="AS9"/>
      <c r="AT9"/>
    </row>
    <row r="10" spans="1:46" x14ac:dyDescent="0.35">
      <c r="A10" t="s">
        <v>97</v>
      </c>
      <c r="B10" t="s">
        <v>104</v>
      </c>
      <c r="C10" t="s">
        <v>59</v>
      </c>
      <c r="D10" t="s">
        <v>114</v>
      </c>
      <c r="E10">
        <v>1</v>
      </c>
      <c r="F10" t="s">
        <v>41</v>
      </c>
      <c r="G10">
        <v>1.3</v>
      </c>
      <c r="H10" t="s">
        <v>42</v>
      </c>
      <c r="I10" t="s">
        <v>43</v>
      </c>
      <c r="J10" t="s">
        <v>44</v>
      </c>
      <c r="K10" t="s">
        <v>161</v>
      </c>
      <c r="L10" t="s">
        <v>162</v>
      </c>
      <c r="M10" t="s">
        <v>163</v>
      </c>
      <c r="N10" t="s">
        <v>166</v>
      </c>
      <c r="O10">
        <v>2</v>
      </c>
      <c r="P10" t="s">
        <v>167</v>
      </c>
      <c r="Q10">
        <v>47</v>
      </c>
      <c r="R10" t="s">
        <v>168</v>
      </c>
      <c r="S10" t="s">
        <v>164</v>
      </c>
      <c r="T10" t="s">
        <v>169</v>
      </c>
      <c r="U10">
        <v>6000</v>
      </c>
      <c r="V10" t="s">
        <v>123</v>
      </c>
      <c r="W10">
        <v>6151</v>
      </c>
      <c r="X10" t="s">
        <v>171</v>
      </c>
      <c r="Y10">
        <v>0</v>
      </c>
      <c r="Z10" t="s">
        <v>52</v>
      </c>
      <c r="AA10" s="1">
        <v>176660000</v>
      </c>
      <c r="AB10" s="1">
        <v>176660000</v>
      </c>
      <c r="AC10" s="1">
        <v>108444279.51000001</v>
      </c>
      <c r="AD10" s="1">
        <v>108444279.51000001</v>
      </c>
      <c r="AE10" s="1">
        <v>53737416.149999999</v>
      </c>
      <c r="AF10" s="1">
        <v>53737416.149999999</v>
      </c>
      <c r="AG10" s="1">
        <v>53737416.149999999</v>
      </c>
      <c r="AH10" s="1">
        <v>68215720.489999995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28"/>
      <c r="AO10" s="28">
        <v>0</v>
      </c>
      <c r="AP10" s="28"/>
      <c r="AQ10" s="28">
        <f t="shared" si="0"/>
        <v>176660000</v>
      </c>
      <c r="AR10" s="1">
        <f t="shared" si="1"/>
        <v>68215720.489999995</v>
      </c>
    </row>
    <row r="11" spans="1:46" s="12" customFormat="1" x14ac:dyDescent="0.35">
      <c r="A11" t="s">
        <v>542</v>
      </c>
      <c r="B11" t="s">
        <v>543</v>
      </c>
      <c r="C11" t="s">
        <v>40</v>
      </c>
      <c r="D11" t="s">
        <v>114</v>
      </c>
      <c r="E11">
        <v>1</v>
      </c>
      <c r="F11" t="s">
        <v>41</v>
      </c>
      <c r="G11">
        <v>1.3</v>
      </c>
      <c r="H11" t="s">
        <v>42</v>
      </c>
      <c r="I11" t="s">
        <v>43</v>
      </c>
      <c r="J11" t="s">
        <v>44</v>
      </c>
      <c r="K11" t="s">
        <v>161</v>
      </c>
      <c r="L11" t="s">
        <v>162</v>
      </c>
      <c r="M11" t="s">
        <v>163</v>
      </c>
      <c r="N11" t="s">
        <v>166</v>
      </c>
      <c r="O11">
        <v>2</v>
      </c>
      <c r="P11" t="s">
        <v>167</v>
      </c>
      <c r="Q11">
        <v>49</v>
      </c>
      <c r="R11" t="s">
        <v>173</v>
      </c>
      <c r="S11" t="s">
        <v>164</v>
      </c>
      <c r="T11" t="s">
        <v>169</v>
      </c>
      <c r="U11">
        <v>6000</v>
      </c>
      <c r="V11" t="s">
        <v>123</v>
      </c>
      <c r="W11">
        <v>6151</v>
      </c>
      <c r="X11" t="s">
        <v>171</v>
      </c>
      <c r="Y11">
        <v>0</v>
      </c>
      <c r="Z11" t="s">
        <v>52</v>
      </c>
      <c r="AA11" s="1">
        <v>66730231.399999999</v>
      </c>
      <c r="AB11" s="1">
        <v>74687600.400000006</v>
      </c>
      <c r="AC11" s="1">
        <v>0</v>
      </c>
      <c r="AD11" s="1">
        <v>0</v>
      </c>
      <c r="AE11" s="1">
        <v>0</v>
      </c>
      <c r="AF11" s="1">
        <v>0</v>
      </c>
      <c r="AG11" s="1">
        <v>0</v>
      </c>
      <c r="AH11" s="1">
        <v>66730231.399999999</v>
      </c>
      <c r="AI11" s="1">
        <v>0</v>
      </c>
      <c r="AJ11" s="1">
        <v>0</v>
      </c>
      <c r="AK11" s="1">
        <v>0</v>
      </c>
      <c r="AL11" s="1">
        <v>7957369</v>
      </c>
      <c r="AM11" s="1">
        <v>-7957369</v>
      </c>
      <c r="AN11" s="28"/>
      <c r="AO11" s="28"/>
      <c r="AP11" s="28"/>
      <c r="AQ11" s="28">
        <f t="shared" si="0"/>
        <v>66730231.399999999</v>
      </c>
      <c r="AR11" s="1">
        <f t="shared" si="1"/>
        <v>66730231.399999999</v>
      </c>
      <c r="AS11"/>
      <c r="AT11"/>
    </row>
    <row r="12" spans="1:46" s="12" customFormat="1" x14ac:dyDescent="0.35">
      <c r="A12" t="s">
        <v>523</v>
      </c>
      <c r="B12" t="s">
        <v>527</v>
      </c>
      <c r="C12" t="s">
        <v>59</v>
      </c>
      <c r="D12" t="s">
        <v>49</v>
      </c>
      <c r="E12">
        <v>1</v>
      </c>
      <c r="F12" t="s">
        <v>41</v>
      </c>
      <c r="G12">
        <v>1.7</v>
      </c>
      <c r="H12" t="s">
        <v>77</v>
      </c>
      <c r="I12" t="s">
        <v>78</v>
      </c>
      <c r="J12" t="s">
        <v>79</v>
      </c>
      <c r="K12" t="s">
        <v>80</v>
      </c>
      <c r="L12" t="s">
        <v>81</v>
      </c>
      <c r="M12" t="s">
        <v>62</v>
      </c>
      <c r="N12" t="s">
        <v>68</v>
      </c>
      <c r="O12">
        <v>6</v>
      </c>
      <c r="P12" t="s">
        <v>84</v>
      </c>
      <c r="Q12">
        <v>10</v>
      </c>
      <c r="R12" t="s">
        <v>85</v>
      </c>
      <c r="S12" t="s">
        <v>63</v>
      </c>
      <c r="T12" t="s">
        <v>69</v>
      </c>
      <c r="U12">
        <v>1000</v>
      </c>
      <c r="V12" t="s">
        <v>64</v>
      </c>
      <c r="W12">
        <v>1131</v>
      </c>
      <c r="X12" t="s">
        <v>82</v>
      </c>
      <c r="Y12">
        <v>3</v>
      </c>
      <c r="Z12" t="s">
        <v>83</v>
      </c>
      <c r="AA12" s="28">
        <v>96153133.430000007</v>
      </c>
      <c r="AB12" s="1">
        <v>0</v>
      </c>
      <c r="AC12" s="1">
        <v>37478348.009999998</v>
      </c>
      <c r="AD12" s="1">
        <v>37478348.009999998</v>
      </c>
      <c r="AE12" s="1">
        <v>37478348.009999998</v>
      </c>
      <c r="AF12" s="1">
        <v>37478348.009999998</v>
      </c>
      <c r="AG12" s="1">
        <v>37478348.009999998</v>
      </c>
      <c r="AH12" s="1">
        <v>58674785.420000009</v>
      </c>
      <c r="AI12" s="1">
        <v>57558643.25</v>
      </c>
      <c r="AJ12" s="1">
        <v>38594490.18</v>
      </c>
      <c r="AK12" s="1">
        <v>0</v>
      </c>
      <c r="AL12" s="1">
        <v>0</v>
      </c>
      <c r="AM12" s="1">
        <v>96153133.430000007</v>
      </c>
      <c r="AN12" s="28">
        <v>-3443881.7591968179</v>
      </c>
      <c r="AO12" s="28"/>
      <c r="AP12" s="28"/>
      <c r="AQ12" s="28">
        <f t="shared" si="0"/>
        <v>92709251.670803189</v>
      </c>
      <c r="AR12" s="1">
        <f t="shared" si="1"/>
        <v>55230903.660803191</v>
      </c>
      <c r="AS12"/>
      <c r="AT12" t="s">
        <v>73</v>
      </c>
    </row>
    <row r="13" spans="1:46" x14ac:dyDescent="0.35">
      <c r="A13" t="s">
        <v>97</v>
      </c>
      <c r="B13" t="s">
        <v>104</v>
      </c>
      <c r="C13" t="s">
        <v>59</v>
      </c>
      <c r="D13" t="s">
        <v>114</v>
      </c>
      <c r="E13">
        <v>1</v>
      </c>
      <c r="F13" t="s">
        <v>41</v>
      </c>
      <c r="G13">
        <v>1.3</v>
      </c>
      <c r="H13" t="s">
        <v>42</v>
      </c>
      <c r="I13" t="s">
        <v>43</v>
      </c>
      <c r="J13" t="s">
        <v>44</v>
      </c>
      <c r="K13" t="s">
        <v>161</v>
      </c>
      <c r="L13" t="s">
        <v>162</v>
      </c>
      <c r="M13" t="s">
        <v>163</v>
      </c>
      <c r="N13" t="s">
        <v>166</v>
      </c>
      <c r="O13">
        <v>2</v>
      </c>
      <c r="P13" t="s">
        <v>167</v>
      </c>
      <c r="Q13">
        <v>49</v>
      </c>
      <c r="R13" t="s">
        <v>173</v>
      </c>
      <c r="S13" t="s">
        <v>164</v>
      </c>
      <c r="T13" t="s">
        <v>169</v>
      </c>
      <c r="U13">
        <v>6000</v>
      </c>
      <c r="V13" t="s">
        <v>123</v>
      </c>
      <c r="W13">
        <v>6131</v>
      </c>
      <c r="X13" t="s">
        <v>170</v>
      </c>
      <c r="Y13">
        <v>0</v>
      </c>
      <c r="Z13" t="s">
        <v>52</v>
      </c>
      <c r="AA13" s="1">
        <v>172776707.99000001</v>
      </c>
      <c r="AB13" s="1">
        <v>56576707.039999999</v>
      </c>
      <c r="AC13" s="1">
        <v>123722643.23</v>
      </c>
      <c r="AD13" s="1">
        <v>123722643.23</v>
      </c>
      <c r="AE13" s="1">
        <v>76167219.939999998</v>
      </c>
      <c r="AF13" s="1">
        <v>69336385.079999998</v>
      </c>
      <c r="AG13" s="1">
        <v>69336385.079999998</v>
      </c>
      <c r="AH13" s="1">
        <v>49054064.760000005</v>
      </c>
      <c r="AI13" s="1">
        <v>0</v>
      </c>
      <c r="AJ13" s="1">
        <v>125200000.95</v>
      </c>
      <c r="AK13" s="1">
        <v>0</v>
      </c>
      <c r="AL13" s="1">
        <v>9000000</v>
      </c>
      <c r="AM13" s="1">
        <v>116200000.95</v>
      </c>
      <c r="AN13" s="28"/>
      <c r="AO13" s="28"/>
      <c r="AP13" s="28"/>
      <c r="AQ13" s="28">
        <f t="shared" si="0"/>
        <v>172776707.99000001</v>
      </c>
      <c r="AR13" s="1">
        <f t="shared" si="1"/>
        <v>49054064.760000005</v>
      </c>
    </row>
    <row r="14" spans="1:46" x14ac:dyDescent="0.35">
      <c r="A14" t="s">
        <v>575</v>
      </c>
      <c r="B14" t="s">
        <v>576</v>
      </c>
      <c r="C14" t="s">
        <v>59</v>
      </c>
      <c r="D14" t="s">
        <v>114</v>
      </c>
      <c r="E14">
        <v>1</v>
      </c>
      <c r="F14" t="s">
        <v>41</v>
      </c>
      <c r="G14">
        <v>1.3</v>
      </c>
      <c r="H14" t="s">
        <v>42</v>
      </c>
      <c r="I14" t="s">
        <v>43</v>
      </c>
      <c r="J14" t="s">
        <v>44</v>
      </c>
      <c r="K14" t="s">
        <v>60</v>
      </c>
      <c r="L14" t="s">
        <v>61</v>
      </c>
      <c r="M14" t="s">
        <v>175</v>
      </c>
      <c r="N14" t="s">
        <v>179</v>
      </c>
      <c r="O14">
        <v>5</v>
      </c>
      <c r="P14" t="s">
        <v>55</v>
      </c>
      <c r="Q14">
        <v>3</v>
      </c>
      <c r="R14" t="s">
        <v>180</v>
      </c>
      <c r="S14" t="s">
        <v>176</v>
      </c>
      <c r="T14" t="s">
        <v>181</v>
      </c>
      <c r="U14">
        <v>5000</v>
      </c>
      <c r="V14" t="s">
        <v>115</v>
      </c>
      <c r="W14">
        <v>5811</v>
      </c>
      <c r="X14" t="s">
        <v>182</v>
      </c>
      <c r="Y14">
        <v>62</v>
      </c>
      <c r="Z14" t="s">
        <v>577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1">
        <v>0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28"/>
      <c r="AO14" s="28">
        <v>45000000</v>
      </c>
      <c r="AP14" s="28"/>
      <c r="AQ14" s="28">
        <f t="shared" si="0"/>
        <v>45000000</v>
      </c>
      <c r="AR14" s="1">
        <f t="shared" si="1"/>
        <v>45000000</v>
      </c>
      <c r="AS14" t="s">
        <v>583</v>
      </c>
    </row>
    <row r="15" spans="1:46" x14ac:dyDescent="0.35">
      <c r="A15" s="13" t="s">
        <v>523</v>
      </c>
      <c r="B15" s="13" t="s">
        <v>527</v>
      </c>
      <c r="C15" s="13" t="s">
        <v>59</v>
      </c>
      <c r="D15" s="13" t="s">
        <v>49</v>
      </c>
      <c r="E15" s="13">
        <v>1</v>
      </c>
      <c r="F15" s="13" t="s">
        <v>41</v>
      </c>
      <c r="G15" s="13">
        <v>1.3</v>
      </c>
      <c r="H15" s="13" t="s">
        <v>42</v>
      </c>
      <c r="I15" s="13" t="s">
        <v>43</v>
      </c>
      <c r="J15" s="13" t="s">
        <v>44</v>
      </c>
      <c r="K15" s="13" t="s">
        <v>60</v>
      </c>
      <c r="L15" s="13" t="s">
        <v>61</v>
      </c>
      <c r="M15" s="13" t="s">
        <v>62</v>
      </c>
      <c r="N15" s="13" t="s">
        <v>68</v>
      </c>
      <c r="O15" s="13">
        <v>5</v>
      </c>
      <c r="P15" s="13" t="s">
        <v>55</v>
      </c>
      <c r="Q15" s="13">
        <v>12</v>
      </c>
      <c r="R15" s="13" t="s">
        <v>64</v>
      </c>
      <c r="S15" s="13" t="s">
        <v>63</v>
      </c>
      <c r="T15" s="13" t="s">
        <v>69</v>
      </c>
      <c r="U15" s="13">
        <v>1000</v>
      </c>
      <c r="V15" s="13" t="s">
        <v>64</v>
      </c>
      <c r="W15" s="13">
        <v>1432</v>
      </c>
      <c r="X15" s="13" t="s">
        <v>216</v>
      </c>
      <c r="Y15" s="13">
        <v>1</v>
      </c>
      <c r="Z15" s="13" t="s">
        <v>73</v>
      </c>
      <c r="AA15" s="14">
        <v>119528831.88</v>
      </c>
      <c r="AB15" s="1">
        <v>119672681.44</v>
      </c>
      <c r="AC15" s="1">
        <v>78231649.980000004</v>
      </c>
      <c r="AD15" s="1">
        <v>78231649.980000004</v>
      </c>
      <c r="AE15" s="1">
        <v>78231649.980000004</v>
      </c>
      <c r="AF15" s="1">
        <v>78231649.980000004</v>
      </c>
      <c r="AG15" s="1">
        <v>78231649.980000004</v>
      </c>
      <c r="AH15" s="1">
        <v>41297181.899999991</v>
      </c>
      <c r="AI15" s="1">
        <v>179962.88</v>
      </c>
      <c r="AJ15" s="1">
        <v>11.56</v>
      </c>
      <c r="AK15" s="1">
        <v>0</v>
      </c>
      <c r="AL15" s="1">
        <v>323824</v>
      </c>
      <c r="AM15" s="1">
        <v>-143849.56</v>
      </c>
      <c r="AN15" s="27">
        <f>119241674.12-AA15</f>
        <v>-287157.75999999046</v>
      </c>
      <c r="AO15" s="27"/>
      <c r="AP15" s="27"/>
      <c r="AQ15" s="27">
        <f t="shared" si="0"/>
        <v>119241674.12</v>
      </c>
      <c r="AR15" s="14">
        <f t="shared" si="1"/>
        <v>41010024.140000001</v>
      </c>
      <c r="AS15" s="13"/>
      <c r="AT15" t="s">
        <v>73</v>
      </c>
    </row>
    <row r="16" spans="1:46" x14ac:dyDescent="0.35">
      <c r="A16" t="s">
        <v>97</v>
      </c>
      <c r="B16" t="s">
        <v>104</v>
      </c>
      <c r="C16" t="s">
        <v>59</v>
      </c>
      <c r="D16" t="s">
        <v>49</v>
      </c>
      <c r="E16">
        <v>1</v>
      </c>
      <c r="F16" t="s">
        <v>41</v>
      </c>
      <c r="G16">
        <v>1.3</v>
      </c>
      <c r="H16" t="s">
        <v>42</v>
      </c>
      <c r="I16" t="s">
        <v>43</v>
      </c>
      <c r="J16" t="s">
        <v>44</v>
      </c>
      <c r="K16" t="s">
        <v>60</v>
      </c>
      <c r="L16" t="s">
        <v>61</v>
      </c>
      <c r="M16" t="s">
        <v>62</v>
      </c>
      <c r="N16" t="s">
        <v>68</v>
      </c>
      <c r="O16">
        <v>5</v>
      </c>
      <c r="P16" t="s">
        <v>55</v>
      </c>
      <c r="Q16">
        <v>9</v>
      </c>
      <c r="R16" t="s">
        <v>186</v>
      </c>
      <c r="S16" t="s">
        <v>63</v>
      </c>
      <c r="T16" t="s">
        <v>69</v>
      </c>
      <c r="U16">
        <v>3000</v>
      </c>
      <c r="V16" t="s">
        <v>50</v>
      </c>
      <c r="W16">
        <v>3381</v>
      </c>
      <c r="X16" t="s">
        <v>206</v>
      </c>
      <c r="Y16">
        <v>0</v>
      </c>
      <c r="Z16" t="s">
        <v>52</v>
      </c>
      <c r="AA16" s="1">
        <v>40348671.939999998</v>
      </c>
      <c r="AB16" s="1">
        <v>0</v>
      </c>
      <c r="AC16" s="1">
        <v>0</v>
      </c>
      <c r="AD16" s="1">
        <v>0</v>
      </c>
      <c r="AE16" s="1">
        <v>0</v>
      </c>
      <c r="AF16" s="1">
        <v>0</v>
      </c>
      <c r="AG16" s="1">
        <v>0</v>
      </c>
      <c r="AH16" s="1">
        <v>40348671.939999998</v>
      </c>
      <c r="AI16" s="1">
        <v>40348671.939999998</v>
      </c>
      <c r="AJ16" s="1">
        <v>0</v>
      </c>
      <c r="AK16" s="1">
        <v>0</v>
      </c>
      <c r="AL16" s="1">
        <v>0</v>
      </c>
      <c r="AM16" s="1">
        <v>40348671.939999998</v>
      </c>
      <c r="AN16" s="28"/>
      <c r="AO16" s="28"/>
      <c r="AP16" s="28"/>
      <c r="AQ16" s="28">
        <f t="shared" si="0"/>
        <v>40348671.939999998</v>
      </c>
      <c r="AR16" s="1">
        <f t="shared" si="1"/>
        <v>40348671.939999998</v>
      </c>
    </row>
    <row r="17" spans="1:46" x14ac:dyDescent="0.35">
      <c r="A17" t="s">
        <v>97</v>
      </c>
      <c r="B17" t="s">
        <v>104</v>
      </c>
      <c r="C17" t="s">
        <v>59</v>
      </c>
      <c r="D17" t="s">
        <v>114</v>
      </c>
      <c r="E17">
        <v>1</v>
      </c>
      <c r="F17" t="s">
        <v>41</v>
      </c>
      <c r="G17">
        <v>1.3</v>
      </c>
      <c r="H17" t="s">
        <v>42</v>
      </c>
      <c r="I17" t="s">
        <v>43</v>
      </c>
      <c r="J17" t="s">
        <v>44</v>
      </c>
      <c r="K17" t="s">
        <v>45</v>
      </c>
      <c r="L17" t="s">
        <v>46</v>
      </c>
      <c r="M17" t="s">
        <v>47</v>
      </c>
      <c r="N17" t="s">
        <v>54</v>
      </c>
      <c r="O17">
        <v>5</v>
      </c>
      <c r="P17" t="s">
        <v>55</v>
      </c>
      <c r="Q17">
        <v>5</v>
      </c>
      <c r="R17" t="s">
        <v>117</v>
      </c>
      <c r="S17" t="s">
        <v>113</v>
      </c>
      <c r="T17" t="s">
        <v>118</v>
      </c>
      <c r="U17">
        <v>6000</v>
      </c>
      <c r="V17" t="s">
        <v>123</v>
      </c>
      <c r="W17">
        <v>6321</v>
      </c>
      <c r="X17" t="s">
        <v>121</v>
      </c>
      <c r="Y17">
        <v>10</v>
      </c>
      <c r="Z17" t="s">
        <v>122</v>
      </c>
      <c r="AA17" s="1">
        <v>85600000</v>
      </c>
      <c r="AB17" s="1">
        <v>85600011.480000004</v>
      </c>
      <c r="AC17" s="1">
        <v>55016077.759999998</v>
      </c>
      <c r="AD17" s="1">
        <v>55016077.759999998</v>
      </c>
      <c r="AE17" s="1">
        <v>55016077.759999998</v>
      </c>
      <c r="AF17" s="1">
        <v>48097135.109999999</v>
      </c>
      <c r="AG17" s="1">
        <v>48097135.109999999</v>
      </c>
      <c r="AH17" s="1">
        <v>30583922.240000002</v>
      </c>
      <c r="AI17" s="1">
        <v>0</v>
      </c>
      <c r="AJ17" s="1">
        <v>0</v>
      </c>
      <c r="AK17" s="1">
        <v>0</v>
      </c>
      <c r="AL17" s="1">
        <v>11.48</v>
      </c>
      <c r="AM17" s="1">
        <v>-11.48</v>
      </c>
      <c r="AN17" s="28"/>
      <c r="AO17" s="28">
        <v>9500000</v>
      </c>
      <c r="AP17" s="28"/>
      <c r="AQ17" s="28">
        <f t="shared" si="0"/>
        <v>95100000</v>
      </c>
      <c r="AR17" s="1">
        <f t="shared" si="1"/>
        <v>40083922.240000002</v>
      </c>
    </row>
    <row r="18" spans="1:46" x14ac:dyDescent="0.35">
      <c r="A18" t="s">
        <v>542</v>
      </c>
      <c r="B18" t="s">
        <v>543</v>
      </c>
      <c r="C18" t="s">
        <v>40</v>
      </c>
      <c r="D18" t="s">
        <v>114</v>
      </c>
      <c r="E18">
        <v>1</v>
      </c>
      <c r="F18" t="s">
        <v>41</v>
      </c>
      <c r="G18">
        <v>1.3</v>
      </c>
      <c r="H18" t="s">
        <v>42</v>
      </c>
      <c r="I18" t="s">
        <v>43</v>
      </c>
      <c r="J18" t="s">
        <v>44</v>
      </c>
      <c r="K18" t="s">
        <v>161</v>
      </c>
      <c r="L18" t="s">
        <v>162</v>
      </c>
      <c r="M18" t="s">
        <v>163</v>
      </c>
      <c r="N18" t="s">
        <v>166</v>
      </c>
      <c r="O18">
        <v>2</v>
      </c>
      <c r="P18" t="s">
        <v>167</v>
      </c>
      <c r="Q18">
        <v>49</v>
      </c>
      <c r="R18" t="s">
        <v>173</v>
      </c>
      <c r="S18" t="s">
        <v>164</v>
      </c>
      <c r="T18" t="s">
        <v>169</v>
      </c>
      <c r="U18">
        <v>6000</v>
      </c>
      <c r="V18" t="s">
        <v>123</v>
      </c>
      <c r="W18">
        <v>6131</v>
      </c>
      <c r="X18" t="s">
        <v>170</v>
      </c>
      <c r="Y18">
        <v>0</v>
      </c>
      <c r="Z18" t="s">
        <v>52</v>
      </c>
      <c r="AA18" s="1">
        <v>37975438.600000001</v>
      </c>
      <c r="AB18" s="1">
        <v>37975439.359999999</v>
      </c>
      <c r="AC18" s="1">
        <v>0</v>
      </c>
      <c r="AD18" s="1">
        <v>0</v>
      </c>
      <c r="AE18" s="1">
        <v>0</v>
      </c>
      <c r="AF18" s="1">
        <v>0</v>
      </c>
      <c r="AG18" s="1">
        <v>0</v>
      </c>
      <c r="AH18" s="1">
        <v>37975438.600000001</v>
      </c>
      <c r="AI18" s="1">
        <v>0</v>
      </c>
      <c r="AJ18" s="1">
        <v>0</v>
      </c>
      <c r="AK18" s="1">
        <v>0</v>
      </c>
      <c r="AL18" s="1">
        <v>0.76</v>
      </c>
      <c r="AM18" s="1">
        <v>-0.76</v>
      </c>
      <c r="AN18" s="28"/>
      <c r="AO18" s="28"/>
      <c r="AP18" s="28"/>
      <c r="AQ18" s="28">
        <f t="shared" si="0"/>
        <v>37975438.600000001</v>
      </c>
      <c r="AR18" s="1">
        <f t="shared" si="1"/>
        <v>37975438.600000001</v>
      </c>
    </row>
    <row r="19" spans="1:46" x14ac:dyDescent="0.35">
      <c r="A19" t="s">
        <v>97</v>
      </c>
      <c r="B19" t="s">
        <v>104</v>
      </c>
      <c r="C19" t="s">
        <v>59</v>
      </c>
      <c r="D19" t="s">
        <v>114</v>
      </c>
      <c r="E19">
        <v>1</v>
      </c>
      <c r="F19" t="s">
        <v>41</v>
      </c>
      <c r="G19">
        <v>1.3</v>
      </c>
      <c r="H19" t="s">
        <v>42</v>
      </c>
      <c r="I19" t="s">
        <v>43</v>
      </c>
      <c r="J19" t="s">
        <v>44</v>
      </c>
      <c r="K19" t="s">
        <v>161</v>
      </c>
      <c r="L19" t="s">
        <v>162</v>
      </c>
      <c r="M19" t="s">
        <v>163</v>
      </c>
      <c r="N19" t="s">
        <v>166</v>
      </c>
      <c r="O19">
        <v>2</v>
      </c>
      <c r="P19" t="s">
        <v>167</v>
      </c>
      <c r="Q19">
        <v>49</v>
      </c>
      <c r="R19" t="s">
        <v>173</v>
      </c>
      <c r="S19" t="s">
        <v>164</v>
      </c>
      <c r="T19" t="s">
        <v>169</v>
      </c>
      <c r="U19">
        <v>6000</v>
      </c>
      <c r="V19" t="s">
        <v>123</v>
      </c>
      <c r="W19">
        <v>6151</v>
      </c>
      <c r="X19" t="s">
        <v>171</v>
      </c>
      <c r="Y19">
        <v>0</v>
      </c>
      <c r="Z19" t="s">
        <v>52</v>
      </c>
      <c r="AA19" s="1">
        <v>198555132.84999999</v>
      </c>
      <c r="AB19" s="1">
        <v>158055130.22999999</v>
      </c>
      <c r="AC19" s="1">
        <v>190681445.38</v>
      </c>
      <c r="AD19" s="1">
        <v>190681445.38</v>
      </c>
      <c r="AE19" s="1">
        <v>100234146.27</v>
      </c>
      <c r="AF19" s="1">
        <v>95883515.329999998</v>
      </c>
      <c r="AG19" s="1">
        <v>95883515.329999998</v>
      </c>
      <c r="AH19" s="1">
        <v>7873687.4699999988</v>
      </c>
      <c r="AI19" s="1">
        <v>40500000</v>
      </c>
      <c r="AJ19" s="1">
        <v>2.62</v>
      </c>
      <c r="AK19" s="1">
        <v>0</v>
      </c>
      <c r="AL19" s="1">
        <v>0</v>
      </c>
      <c r="AM19" s="1">
        <v>40500002.619999997</v>
      </c>
      <c r="AN19" s="28"/>
      <c r="AO19" s="28">
        <v>30000000</v>
      </c>
      <c r="AP19" s="28"/>
      <c r="AQ19" s="28">
        <f t="shared" si="0"/>
        <v>228555132.84999999</v>
      </c>
      <c r="AR19" s="1">
        <f t="shared" si="1"/>
        <v>37873687.469999999</v>
      </c>
    </row>
    <row r="20" spans="1:46" x14ac:dyDescent="0.35">
      <c r="A20" s="12" t="s">
        <v>523</v>
      </c>
      <c r="B20" s="12" t="s">
        <v>527</v>
      </c>
      <c r="C20" s="12" t="s">
        <v>59</v>
      </c>
      <c r="D20" s="12" t="s">
        <v>49</v>
      </c>
      <c r="E20" s="12">
        <v>1</v>
      </c>
      <c r="F20" s="12" t="s">
        <v>41</v>
      </c>
      <c r="G20" s="12">
        <v>1.3</v>
      </c>
      <c r="H20" s="12" t="s">
        <v>42</v>
      </c>
      <c r="I20" s="12" t="s">
        <v>43</v>
      </c>
      <c r="J20" s="12" t="s">
        <v>44</v>
      </c>
      <c r="K20" s="12" t="s">
        <v>60</v>
      </c>
      <c r="L20" s="12" t="s">
        <v>61</v>
      </c>
      <c r="M20" s="12" t="s">
        <v>62</v>
      </c>
      <c r="N20" s="12" t="s">
        <v>68</v>
      </c>
      <c r="O20" s="12">
        <v>5</v>
      </c>
      <c r="P20" s="12" t="s">
        <v>55</v>
      </c>
      <c r="Q20" s="12">
        <v>12</v>
      </c>
      <c r="R20" s="12" t="s">
        <v>64</v>
      </c>
      <c r="S20" s="12" t="s">
        <v>63</v>
      </c>
      <c r="T20" s="12" t="s">
        <v>69</v>
      </c>
      <c r="U20" s="12">
        <v>1000</v>
      </c>
      <c r="V20" s="12" t="s">
        <v>64</v>
      </c>
      <c r="W20" s="12">
        <v>1221</v>
      </c>
      <c r="X20" s="12" t="s">
        <v>65</v>
      </c>
      <c r="Y20" s="12">
        <v>2</v>
      </c>
      <c r="Z20" s="12" t="s">
        <v>66</v>
      </c>
      <c r="AA20" s="11">
        <v>46748470.850000001</v>
      </c>
      <c r="AB20" s="1">
        <v>1237440.08</v>
      </c>
      <c r="AC20" s="1">
        <v>19150970.760000002</v>
      </c>
      <c r="AD20" s="1">
        <v>19150970.760000002</v>
      </c>
      <c r="AE20" s="1">
        <v>19150970.760000002</v>
      </c>
      <c r="AF20" s="1">
        <v>19150970.760000002</v>
      </c>
      <c r="AG20" s="1">
        <v>19150970.760000002</v>
      </c>
      <c r="AH20" s="1">
        <v>27597500.09</v>
      </c>
      <c r="AI20" s="1">
        <v>46748470.850000001</v>
      </c>
      <c r="AJ20" s="1">
        <v>0</v>
      </c>
      <c r="AK20" s="1">
        <v>0</v>
      </c>
      <c r="AL20" s="1">
        <v>1237440.08</v>
      </c>
      <c r="AM20" s="1">
        <v>45511030.770000003</v>
      </c>
      <c r="AN20" s="29">
        <v>4136063.8555046916</v>
      </c>
      <c r="AO20" s="29"/>
      <c r="AP20" s="29"/>
      <c r="AQ20" s="29">
        <f t="shared" si="0"/>
        <v>50884534.705504693</v>
      </c>
      <c r="AR20" s="11">
        <f t="shared" si="1"/>
        <v>31733563.945504691</v>
      </c>
      <c r="AS20" s="12"/>
      <c r="AT20" s="12" t="s">
        <v>66</v>
      </c>
    </row>
    <row r="21" spans="1:46" x14ac:dyDescent="0.35">
      <c r="A21" t="s">
        <v>58</v>
      </c>
      <c r="B21" t="s">
        <v>67</v>
      </c>
      <c r="C21" t="s">
        <v>59</v>
      </c>
      <c r="D21" t="s">
        <v>49</v>
      </c>
      <c r="E21">
        <v>1</v>
      </c>
      <c r="F21" t="s">
        <v>41</v>
      </c>
      <c r="G21">
        <v>1.7</v>
      </c>
      <c r="H21" t="s">
        <v>77</v>
      </c>
      <c r="I21" t="s">
        <v>78</v>
      </c>
      <c r="J21" t="s">
        <v>79</v>
      </c>
      <c r="K21" t="s">
        <v>80</v>
      </c>
      <c r="L21" t="s">
        <v>81</v>
      </c>
      <c r="M21" t="s">
        <v>62</v>
      </c>
      <c r="N21" t="s">
        <v>68</v>
      </c>
      <c r="O21">
        <v>6</v>
      </c>
      <c r="P21" t="s">
        <v>84</v>
      </c>
      <c r="Q21">
        <v>10</v>
      </c>
      <c r="R21" t="s">
        <v>85</v>
      </c>
      <c r="S21" t="s">
        <v>63</v>
      </c>
      <c r="T21" t="s">
        <v>69</v>
      </c>
      <c r="U21">
        <v>1000</v>
      </c>
      <c r="V21" t="s">
        <v>64</v>
      </c>
      <c r="W21">
        <v>1131</v>
      </c>
      <c r="X21" t="s">
        <v>82</v>
      </c>
      <c r="Y21">
        <v>3</v>
      </c>
      <c r="Z21" t="s">
        <v>83</v>
      </c>
      <c r="AA21" s="28">
        <v>106756370.23</v>
      </c>
      <c r="AB21" s="1">
        <v>213089057</v>
      </c>
      <c r="AC21" s="1">
        <v>75459130.170000002</v>
      </c>
      <c r="AD21" s="1">
        <v>75459130.170000002</v>
      </c>
      <c r="AE21" s="1">
        <v>75459130.170000002</v>
      </c>
      <c r="AF21" s="1">
        <v>75459130.170000002</v>
      </c>
      <c r="AG21" s="1">
        <v>75459130.170000002</v>
      </c>
      <c r="AH21" s="1">
        <v>31297240.060000002</v>
      </c>
      <c r="AI21" s="1">
        <v>0</v>
      </c>
      <c r="AJ21" s="1">
        <v>0</v>
      </c>
      <c r="AK21" s="1">
        <v>0</v>
      </c>
      <c r="AL21" s="1">
        <v>106332686.77</v>
      </c>
      <c r="AM21" s="1">
        <v>-106332686.77</v>
      </c>
      <c r="AN21" s="28"/>
      <c r="AO21" s="28"/>
      <c r="AP21" s="28"/>
      <c r="AQ21" s="28">
        <f t="shared" si="0"/>
        <v>106756370.23</v>
      </c>
      <c r="AR21" s="1">
        <f t="shared" si="1"/>
        <v>31297240.060000002</v>
      </c>
      <c r="AT21" t="s">
        <v>73</v>
      </c>
    </row>
    <row r="22" spans="1:46" x14ac:dyDescent="0.35">
      <c r="A22" t="s">
        <v>514</v>
      </c>
      <c r="B22" t="s">
        <v>515</v>
      </c>
      <c r="C22" t="s">
        <v>40</v>
      </c>
      <c r="D22" t="s">
        <v>114</v>
      </c>
      <c r="E22">
        <v>1</v>
      </c>
      <c r="F22" t="s">
        <v>41</v>
      </c>
      <c r="G22">
        <v>1.3</v>
      </c>
      <c r="H22" t="s">
        <v>42</v>
      </c>
      <c r="I22" t="s">
        <v>43</v>
      </c>
      <c r="J22" t="s">
        <v>44</v>
      </c>
      <c r="K22" t="s">
        <v>161</v>
      </c>
      <c r="L22" t="s">
        <v>162</v>
      </c>
      <c r="M22" t="s">
        <v>163</v>
      </c>
      <c r="N22" t="s">
        <v>166</v>
      </c>
      <c r="O22">
        <v>2</v>
      </c>
      <c r="P22" t="s">
        <v>167</v>
      </c>
      <c r="Q22">
        <v>49</v>
      </c>
      <c r="R22" t="s">
        <v>173</v>
      </c>
      <c r="S22" t="s">
        <v>164</v>
      </c>
      <c r="T22" t="s">
        <v>169</v>
      </c>
      <c r="U22">
        <v>6000</v>
      </c>
      <c r="V22" t="s">
        <v>123</v>
      </c>
      <c r="W22">
        <v>6131</v>
      </c>
      <c r="X22" t="s">
        <v>170</v>
      </c>
      <c r="Y22">
        <v>0</v>
      </c>
      <c r="Z22" t="s">
        <v>52</v>
      </c>
      <c r="AA22" s="1">
        <v>28604161.300000001</v>
      </c>
      <c r="AB22" s="1">
        <v>19604161.489999998</v>
      </c>
      <c r="AC22" s="1">
        <v>0</v>
      </c>
      <c r="AD22" s="1">
        <v>0</v>
      </c>
      <c r="AE22" s="1">
        <v>0</v>
      </c>
      <c r="AF22" s="1">
        <v>0</v>
      </c>
      <c r="AG22" s="1">
        <v>0</v>
      </c>
      <c r="AH22" s="1">
        <v>28604161.300000001</v>
      </c>
      <c r="AI22" s="1">
        <v>0</v>
      </c>
      <c r="AJ22" s="1">
        <v>9000000</v>
      </c>
      <c r="AK22" s="1">
        <v>0</v>
      </c>
      <c r="AL22" s="1">
        <v>0.19</v>
      </c>
      <c r="AM22" s="1">
        <v>8999999.8100000005</v>
      </c>
      <c r="AN22" s="28"/>
      <c r="AO22" s="28"/>
      <c r="AP22" s="28"/>
      <c r="AQ22" s="28">
        <f t="shared" si="0"/>
        <v>28604161.300000001</v>
      </c>
      <c r="AR22" s="1">
        <f t="shared" si="1"/>
        <v>28604161.300000001</v>
      </c>
    </row>
    <row r="23" spans="1:46" x14ac:dyDescent="0.35">
      <c r="A23" s="13" t="s">
        <v>523</v>
      </c>
      <c r="B23" t="s">
        <v>527</v>
      </c>
      <c r="D23" t="s">
        <v>49</v>
      </c>
      <c r="E23">
        <v>2</v>
      </c>
      <c r="F23" t="s">
        <v>86</v>
      </c>
      <c r="G23">
        <v>2.2000000000000002</v>
      </c>
      <c r="H23" t="s">
        <v>87</v>
      </c>
      <c r="I23" t="s">
        <v>322</v>
      </c>
      <c r="J23" t="s">
        <v>323</v>
      </c>
      <c r="K23" t="s">
        <v>60</v>
      </c>
      <c r="L23" t="s">
        <v>61</v>
      </c>
      <c r="M23" t="s">
        <v>90</v>
      </c>
      <c r="N23" t="s">
        <v>93</v>
      </c>
      <c r="O23">
        <v>2</v>
      </c>
      <c r="P23" t="s">
        <v>167</v>
      </c>
      <c r="Q23">
        <v>26</v>
      </c>
      <c r="R23" t="s">
        <v>325</v>
      </c>
      <c r="S23" t="s">
        <v>324</v>
      </c>
      <c r="T23" t="s">
        <v>326</v>
      </c>
      <c r="U23">
        <v>3000</v>
      </c>
      <c r="V23" t="s">
        <v>50</v>
      </c>
      <c r="W23">
        <v>3111</v>
      </c>
      <c r="X23" t="s">
        <v>92</v>
      </c>
      <c r="Y23">
        <v>0</v>
      </c>
      <c r="Z23" t="s">
        <v>52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1">
        <v>0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28"/>
      <c r="AO23" s="28">
        <v>28000000</v>
      </c>
      <c r="AP23" s="28"/>
      <c r="AQ23" s="28">
        <f t="shared" si="0"/>
        <v>28000000</v>
      </c>
      <c r="AR23" s="1">
        <f t="shared" si="1"/>
        <v>28000000</v>
      </c>
    </row>
    <row r="24" spans="1:46" x14ac:dyDescent="0.35">
      <c r="A24" t="s">
        <v>523</v>
      </c>
      <c r="B24" t="s">
        <v>527</v>
      </c>
      <c r="C24" t="s">
        <v>59</v>
      </c>
      <c r="D24" t="s">
        <v>49</v>
      </c>
      <c r="E24">
        <v>1</v>
      </c>
      <c r="F24" t="s">
        <v>41</v>
      </c>
      <c r="G24">
        <v>1.7</v>
      </c>
      <c r="H24" t="s">
        <v>77</v>
      </c>
      <c r="I24" t="s">
        <v>78</v>
      </c>
      <c r="J24" t="s">
        <v>79</v>
      </c>
      <c r="K24" t="s">
        <v>80</v>
      </c>
      <c r="L24" t="s">
        <v>81</v>
      </c>
      <c r="M24" t="s">
        <v>62</v>
      </c>
      <c r="N24" t="s">
        <v>68</v>
      </c>
      <c r="O24">
        <v>6</v>
      </c>
      <c r="P24" t="s">
        <v>84</v>
      </c>
      <c r="Q24">
        <v>10</v>
      </c>
      <c r="R24" t="s">
        <v>85</v>
      </c>
      <c r="S24" t="s">
        <v>63</v>
      </c>
      <c r="T24" t="s">
        <v>69</v>
      </c>
      <c r="U24">
        <v>1000</v>
      </c>
      <c r="V24" t="s">
        <v>64</v>
      </c>
      <c r="W24">
        <v>1322</v>
      </c>
      <c r="X24" t="s">
        <v>71</v>
      </c>
      <c r="Y24">
        <v>3</v>
      </c>
      <c r="Z24" t="s">
        <v>83</v>
      </c>
      <c r="AA24" s="28">
        <v>28181875.5</v>
      </c>
      <c r="AB24" s="1">
        <v>29595702</v>
      </c>
      <c r="AC24" s="1">
        <v>0</v>
      </c>
      <c r="AD24" s="1">
        <v>0</v>
      </c>
      <c r="AE24" s="1">
        <v>0</v>
      </c>
      <c r="AF24" s="1">
        <v>0</v>
      </c>
      <c r="AG24" s="1">
        <v>0</v>
      </c>
      <c r="AH24" s="1">
        <v>28181875.5</v>
      </c>
      <c r="AI24" s="1">
        <v>0</v>
      </c>
      <c r="AJ24" s="1">
        <v>0</v>
      </c>
      <c r="AK24" s="1">
        <v>0</v>
      </c>
      <c r="AL24" s="1">
        <v>1413826.5</v>
      </c>
      <c r="AM24" s="1">
        <v>-1413826.5</v>
      </c>
      <c r="AN24" s="28">
        <v>-478316.90266679227</v>
      </c>
      <c r="AO24" s="28"/>
      <c r="AP24" s="28"/>
      <c r="AQ24" s="28">
        <f t="shared" si="0"/>
        <v>27703558.597333208</v>
      </c>
      <c r="AR24" s="1">
        <f t="shared" si="1"/>
        <v>27703558.597333208</v>
      </c>
      <c r="AT24" t="s">
        <v>73</v>
      </c>
    </row>
    <row r="25" spans="1:46" x14ac:dyDescent="0.35">
      <c r="A25" t="s">
        <v>97</v>
      </c>
      <c r="B25" t="s">
        <v>104</v>
      </c>
      <c r="C25" t="s">
        <v>59</v>
      </c>
      <c r="D25" t="s">
        <v>49</v>
      </c>
      <c r="E25">
        <v>2</v>
      </c>
      <c r="F25" t="s">
        <v>86</v>
      </c>
      <c r="G25">
        <v>2.6</v>
      </c>
      <c r="H25" t="s">
        <v>370</v>
      </c>
      <c r="I25" t="s">
        <v>385</v>
      </c>
      <c r="J25" t="s">
        <v>386</v>
      </c>
      <c r="K25" t="s">
        <v>80</v>
      </c>
      <c r="L25" t="s">
        <v>81</v>
      </c>
      <c r="M25" t="s">
        <v>390</v>
      </c>
      <c r="N25" t="s">
        <v>392</v>
      </c>
      <c r="O25">
        <v>0</v>
      </c>
      <c r="P25" t="s">
        <v>346</v>
      </c>
      <c r="Q25">
        <v>62</v>
      </c>
      <c r="R25" t="s">
        <v>388</v>
      </c>
      <c r="S25" t="s">
        <v>391</v>
      </c>
      <c r="T25" t="s">
        <v>389</v>
      </c>
      <c r="U25">
        <v>4000</v>
      </c>
      <c r="V25" t="s">
        <v>155</v>
      </c>
      <c r="W25">
        <v>4211</v>
      </c>
      <c r="X25" t="s">
        <v>154</v>
      </c>
      <c r="Y25">
        <v>0</v>
      </c>
      <c r="Z25" t="s">
        <v>52</v>
      </c>
      <c r="AA25" s="1">
        <v>95000000</v>
      </c>
      <c r="AB25" s="1">
        <v>0</v>
      </c>
      <c r="AC25" s="1">
        <v>70000000</v>
      </c>
      <c r="AD25" s="1">
        <v>70000000</v>
      </c>
      <c r="AE25" s="1">
        <v>70000000</v>
      </c>
      <c r="AF25" s="1">
        <v>70000000</v>
      </c>
      <c r="AG25" s="1">
        <v>70000000</v>
      </c>
      <c r="AH25" s="1">
        <v>25000000</v>
      </c>
      <c r="AI25" s="1">
        <v>0</v>
      </c>
      <c r="AJ25" s="1">
        <v>95000000</v>
      </c>
      <c r="AK25" s="1">
        <v>0</v>
      </c>
      <c r="AL25" s="1">
        <v>0</v>
      </c>
      <c r="AM25" s="1">
        <v>95000000</v>
      </c>
      <c r="AN25" s="28"/>
      <c r="AO25" s="28"/>
      <c r="AP25" s="28"/>
      <c r="AQ25" s="28">
        <f t="shared" si="0"/>
        <v>95000000</v>
      </c>
      <c r="AR25" s="1">
        <f t="shared" si="1"/>
        <v>25000000</v>
      </c>
    </row>
    <row r="26" spans="1:46" x14ac:dyDescent="0.35">
      <c r="A26" t="s">
        <v>97</v>
      </c>
      <c r="B26" t="s">
        <v>104</v>
      </c>
      <c r="C26" t="s">
        <v>59</v>
      </c>
      <c r="D26" t="s">
        <v>114</v>
      </c>
      <c r="E26">
        <v>3</v>
      </c>
      <c r="F26" t="s">
        <v>441</v>
      </c>
      <c r="G26">
        <v>3.8</v>
      </c>
      <c r="H26" t="s">
        <v>495</v>
      </c>
      <c r="I26" t="s">
        <v>496</v>
      </c>
      <c r="J26" t="s">
        <v>497</v>
      </c>
      <c r="K26" t="s">
        <v>60</v>
      </c>
      <c r="L26" t="s">
        <v>61</v>
      </c>
      <c r="M26" t="s">
        <v>498</v>
      </c>
      <c r="N26" t="s">
        <v>500</v>
      </c>
      <c r="O26">
        <v>5</v>
      </c>
      <c r="P26" t="s">
        <v>55</v>
      </c>
      <c r="Q26">
        <v>56</v>
      </c>
      <c r="R26" t="s">
        <v>507</v>
      </c>
      <c r="S26" t="s">
        <v>499</v>
      </c>
      <c r="T26" t="s">
        <v>502</v>
      </c>
      <c r="U26">
        <v>5000</v>
      </c>
      <c r="V26" t="s">
        <v>115</v>
      </c>
      <c r="W26">
        <v>5691</v>
      </c>
      <c r="X26" t="s">
        <v>190</v>
      </c>
      <c r="Y26">
        <v>0</v>
      </c>
      <c r="Z26" t="s">
        <v>601</v>
      </c>
      <c r="AA26" s="1">
        <f>250000+17800000</f>
        <v>18050000</v>
      </c>
      <c r="AB26" s="1">
        <v>250000</v>
      </c>
      <c r="AC26" s="1">
        <v>0</v>
      </c>
      <c r="AD26" s="1">
        <v>0</v>
      </c>
      <c r="AE26" s="1">
        <v>0</v>
      </c>
      <c r="AF26" s="1">
        <v>0</v>
      </c>
      <c r="AG26" s="1">
        <v>0</v>
      </c>
      <c r="AH26" s="1">
        <f>AA26-AC26</f>
        <v>18050000</v>
      </c>
      <c r="AI26" s="1">
        <v>0</v>
      </c>
      <c r="AJ26" s="1">
        <v>17800000</v>
      </c>
      <c r="AK26" s="1">
        <v>0</v>
      </c>
      <c r="AL26" s="1">
        <v>0</v>
      </c>
      <c r="AM26" s="1">
        <v>17800000</v>
      </c>
      <c r="AN26" s="28"/>
      <c r="AO26" s="28">
        <v>6600000</v>
      </c>
      <c r="AP26" s="28"/>
      <c r="AQ26" s="28">
        <f t="shared" si="0"/>
        <v>24650000</v>
      </c>
      <c r="AR26" s="1">
        <f t="shared" si="1"/>
        <v>24650000</v>
      </c>
    </row>
    <row r="27" spans="1:46" x14ac:dyDescent="0.35">
      <c r="A27" t="s">
        <v>97</v>
      </c>
      <c r="B27" t="s">
        <v>104</v>
      </c>
      <c r="C27" t="s">
        <v>59</v>
      </c>
      <c r="D27" t="s">
        <v>49</v>
      </c>
      <c r="E27">
        <v>1</v>
      </c>
      <c r="F27" t="s">
        <v>41</v>
      </c>
      <c r="G27">
        <v>1.3</v>
      </c>
      <c r="H27" t="s">
        <v>42</v>
      </c>
      <c r="I27" t="s">
        <v>43</v>
      </c>
      <c r="J27" t="s">
        <v>44</v>
      </c>
      <c r="K27" t="s">
        <v>45</v>
      </c>
      <c r="L27" t="s">
        <v>46</v>
      </c>
      <c r="M27" t="s">
        <v>47</v>
      </c>
      <c r="N27" t="s">
        <v>54</v>
      </c>
      <c r="O27">
        <v>5</v>
      </c>
      <c r="P27" t="s">
        <v>55</v>
      </c>
      <c r="Q27">
        <v>5</v>
      </c>
      <c r="R27" t="s">
        <v>117</v>
      </c>
      <c r="S27" t="s">
        <v>113</v>
      </c>
      <c r="T27" t="s">
        <v>118</v>
      </c>
      <c r="U27">
        <v>3000</v>
      </c>
      <c r="V27" t="s">
        <v>50</v>
      </c>
      <c r="W27">
        <v>3421</v>
      </c>
      <c r="X27" t="s">
        <v>143</v>
      </c>
      <c r="Y27">
        <v>0</v>
      </c>
      <c r="Z27" t="s">
        <v>52</v>
      </c>
      <c r="AA27" s="1">
        <v>40000000</v>
      </c>
      <c r="AB27" s="1">
        <v>40000000</v>
      </c>
      <c r="AC27" s="1">
        <v>16187905.109999999</v>
      </c>
      <c r="AD27" s="1">
        <v>16187905.109999999</v>
      </c>
      <c r="AE27" s="1">
        <v>16187905.109999999</v>
      </c>
      <c r="AF27" s="1">
        <v>16187905.109999999</v>
      </c>
      <c r="AG27" s="1">
        <v>13761570.33</v>
      </c>
      <c r="AH27" s="1">
        <v>23812094.890000001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28"/>
      <c r="AO27" s="28"/>
      <c r="AP27" s="28"/>
      <c r="AQ27" s="28">
        <f t="shared" si="0"/>
        <v>40000000</v>
      </c>
      <c r="AR27" s="1">
        <f t="shared" si="1"/>
        <v>23812094.890000001</v>
      </c>
    </row>
    <row r="28" spans="1:46" x14ac:dyDescent="0.35">
      <c r="A28" t="s">
        <v>97</v>
      </c>
      <c r="B28" t="s">
        <v>104</v>
      </c>
      <c r="C28" t="s">
        <v>40</v>
      </c>
      <c r="D28" t="s">
        <v>49</v>
      </c>
      <c r="E28">
        <v>2</v>
      </c>
      <c r="F28" t="s">
        <v>86</v>
      </c>
      <c r="G28">
        <v>2.1</v>
      </c>
      <c r="H28" t="s">
        <v>297</v>
      </c>
      <c r="I28" t="s">
        <v>298</v>
      </c>
      <c r="J28" t="s">
        <v>299</v>
      </c>
      <c r="K28" t="s">
        <v>60</v>
      </c>
      <c r="L28" t="s">
        <v>61</v>
      </c>
      <c r="M28" t="s">
        <v>90</v>
      </c>
      <c r="N28" t="s">
        <v>93</v>
      </c>
      <c r="O28">
        <v>2</v>
      </c>
      <c r="P28" t="s">
        <v>167</v>
      </c>
      <c r="Q28">
        <v>27</v>
      </c>
      <c r="R28" t="s">
        <v>301</v>
      </c>
      <c r="S28" t="s">
        <v>300</v>
      </c>
      <c r="T28" t="s">
        <v>302</v>
      </c>
      <c r="U28">
        <v>3000</v>
      </c>
      <c r="V28" t="s">
        <v>50</v>
      </c>
      <c r="W28">
        <v>3581</v>
      </c>
      <c r="X28" t="s">
        <v>245</v>
      </c>
      <c r="Y28">
        <v>0</v>
      </c>
      <c r="Z28" t="s">
        <v>52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1">
        <v>0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28">
        <v>0</v>
      </c>
      <c r="AO28" s="28">
        <v>23800000</v>
      </c>
      <c r="AP28" s="28">
        <v>0</v>
      </c>
      <c r="AQ28" s="28">
        <f t="shared" si="0"/>
        <v>23800000</v>
      </c>
      <c r="AR28" s="1">
        <f t="shared" si="1"/>
        <v>23800000</v>
      </c>
    </row>
    <row r="29" spans="1:46" x14ac:dyDescent="0.35">
      <c r="A29" t="s">
        <v>97</v>
      </c>
      <c r="B29" t="s">
        <v>104</v>
      </c>
      <c r="C29" t="s">
        <v>59</v>
      </c>
      <c r="D29" t="s">
        <v>49</v>
      </c>
      <c r="E29">
        <v>2</v>
      </c>
      <c r="F29" t="s">
        <v>86</v>
      </c>
      <c r="G29">
        <v>2.2000000000000002</v>
      </c>
      <c r="H29" t="s">
        <v>87</v>
      </c>
      <c r="I29" t="s">
        <v>88</v>
      </c>
      <c r="J29" t="s">
        <v>89</v>
      </c>
      <c r="K29" t="s">
        <v>60</v>
      </c>
      <c r="L29" t="s">
        <v>61</v>
      </c>
      <c r="M29" t="s">
        <v>90</v>
      </c>
      <c r="N29" t="s">
        <v>93</v>
      </c>
      <c r="O29">
        <v>1</v>
      </c>
      <c r="P29" t="s">
        <v>94</v>
      </c>
      <c r="Q29">
        <v>29</v>
      </c>
      <c r="R29" t="s">
        <v>95</v>
      </c>
      <c r="S29" t="s">
        <v>91</v>
      </c>
      <c r="T29" t="s">
        <v>96</v>
      </c>
      <c r="U29">
        <v>3000</v>
      </c>
      <c r="V29" s="18" t="s">
        <v>50</v>
      </c>
      <c r="W29">
        <v>3261</v>
      </c>
      <c r="X29" t="s">
        <v>204</v>
      </c>
      <c r="Y29">
        <v>0</v>
      </c>
      <c r="Z29" t="s">
        <v>52</v>
      </c>
      <c r="AA29" s="1">
        <v>50000000</v>
      </c>
      <c r="AB29" s="1">
        <v>50000000</v>
      </c>
      <c r="AC29" s="1">
        <v>46629194.399999999</v>
      </c>
      <c r="AD29" s="1">
        <v>46629194.399999999</v>
      </c>
      <c r="AE29" s="1">
        <v>45922462.799999997</v>
      </c>
      <c r="AF29" s="1">
        <v>45922462.799999997</v>
      </c>
      <c r="AG29" s="1">
        <v>45922462.799999997</v>
      </c>
      <c r="AH29" s="1">
        <v>3370805.6000000015</v>
      </c>
      <c r="AI29" s="1">
        <v>0</v>
      </c>
      <c r="AJ29" s="1">
        <v>0</v>
      </c>
      <c r="AK29" s="1">
        <v>0</v>
      </c>
      <c r="AL29" s="1">
        <v>0</v>
      </c>
      <c r="AM29" s="1">
        <v>0</v>
      </c>
      <c r="AN29" s="28"/>
      <c r="AO29" s="28">
        <v>20000000</v>
      </c>
      <c r="AP29" s="28"/>
      <c r="AQ29" s="28">
        <f t="shared" si="0"/>
        <v>70000000</v>
      </c>
      <c r="AR29" s="1">
        <f t="shared" si="1"/>
        <v>23370805.600000001</v>
      </c>
    </row>
    <row r="30" spans="1:46" x14ac:dyDescent="0.35">
      <c r="A30" t="s">
        <v>514</v>
      </c>
      <c r="B30" t="s">
        <v>515</v>
      </c>
      <c r="C30" t="s">
        <v>40</v>
      </c>
      <c r="D30" t="s">
        <v>49</v>
      </c>
      <c r="E30">
        <v>1</v>
      </c>
      <c r="F30" t="s">
        <v>41</v>
      </c>
      <c r="G30">
        <v>1.3</v>
      </c>
      <c r="H30" t="s">
        <v>42</v>
      </c>
      <c r="I30" t="s">
        <v>43</v>
      </c>
      <c r="J30" t="s">
        <v>44</v>
      </c>
      <c r="K30" t="s">
        <v>60</v>
      </c>
      <c r="L30" t="s">
        <v>61</v>
      </c>
      <c r="M30" t="s">
        <v>62</v>
      </c>
      <c r="N30" t="s">
        <v>68</v>
      </c>
      <c r="O30">
        <v>5</v>
      </c>
      <c r="P30" t="s">
        <v>55</v>
      </c>
      <c r="Q30">
        <v>9</v>
      </c>
      <c r="R30" t="s">
        <v>186</v>
      </c>
      <c r="S30" t="s">
        <v>63</v>
      </c>
      <c r="T30" t="s">
        <v>69</v>
      </c>
      <c r="U30">
        <v>3000</v>
      </c>
      <c r="V30" t="s">
        <v>50</v>
      </c>
      <c r="W30">
        <v>3251</v>
      </c>
      <c r="X30" t="s">
        <v>203</v>
      </c>
      <c r="Y30">
        <v>0</v>
      </c>
      <c r="Z30" t="s">
        <v>52</v>
      </c>
      <c r="AA30" s="1">
        <v>57000000</v>
      </c>
      <c r="AB30" s="1">
        <v>63000000</v>
      </c>
      <c r="AC30" s="1">
        <v>33810866.020000003</v>
      </c>
      <c r="AD30" s="1">
        <v>33810866.020000003</v>
      </c>
      <c r="AE30" s="1">
        <v>12210655.35</v>
      </c>
      <c r="AF30" s="1">
        <v>12210655.35</v>
      </c>
      <c r="AG30" s="1">
        <v>12210655.35</v>
      </c>
      <c r="AH30" s="1">
        <v>23189133.979999997</v>
      </c>
      <c r="AI30" s="1">
        <v>0</v>
      </c>
      <c r="AJ30" s="1">
        <v>0</v>
      </c>
      <c r="AK30" s="1">
        <v>0</v>
      </c>
      <c r="AL30" s="1">
        <v>6000000</v>
      </c>
      <c r="AM30" s="1">
        <v>-6000000</v>
      </c>
      <c r="AN30" s="28"/>
      <c r="AO30" s="28"/>
      <c r="AP30" s="28">
        <v>15000000</v>
      </c>
      <c r="AQ30" s="28">
        <f t="shared" si="0"/>
        <v>42000000</v>
      </c>
      <c r="AR30" s="1">
        <f t="shared" si="1"/>
        <v>8189133.9799999967</v>
      </c>
    </row>
    <row r="31" spans="1:46" x14ac:dyDescent="0.35">
      <c r="A31" t="s">
        <v>523</v>
      </c>
      <c r="B31" t="s">
        <v>527</v>
      </c>
      <c r="C31" t="s">
        <v>59</v>
      </c>
      <c r="D31" t="s">
        <v>49</v>
      </c>
      <c r="E31">
        <v>1</v>
      </c>
      <c r="F31" t="s">
        <v>41</v>
      </c>
      <c r="G31">
        <v>1.3</v>
      </c>
      <c r="H31" t="s">
        <v>42</v>
      </c>
      <c r="I31" t="s">
        <v>43</v>
      </c>
      <c r="J31" t="s">
        <v>44</v>
      </c>
      <c r="K31" t="s">
        <v>60</v>
      </c>
      <c r="L31" t="s">
        <v>61</v>
      </c>
      <c r="M31" t="s">
        <v>62</v>
      </c>
      <c r="N31" t="s">
        <v>68</v>
      </c>
      <c r="O31">
        <v>5</v>
      </c>
      <c r="P31" t="s">
        <v>55</v>
      </c>
      <c r="Q31">
        <v>12</v>
      </c>
      <c r="R31" t="s">
        <v>64</v>
      </c>
      <c r="S31" t="s">
        <v>63</v>
      </c>
      <c r="T31" t="s">
        <v>69</v>
      </c>
      <c r="U31">
        <v>1000</v>
      </c>
      <c r="V31" t="s">
        <v>64</v>
      </c>
      <c r="W31">
        <v>1432</v>
      </c>
      <c r="X31" t="s">
        <v>216</v>
      </c>
      <c r="Y31">
        <v>3</v>
      </c>
      <c r="Z31" t="s">
        <v>83</v>
      </c>
      <c r="AA31" s="28">
        <v>34174617.520000003</v>
      </c>
      <c r="AB31" s="1">
        <v>0</v>
      </c>
      <c r="AC31" s="1">
        <v>10529356.359999999</v>
      </c>
      <c r="AD31" s="1">
        <v>10529356.359999999</v>
      </c>
      <c r="AE31" s="1">
        <v>10529356.359999999</v>
      </c>
      <c r="AF31" s="1">
        <v>10529356.359999999</v>
      </c>
      <c r="AG31" s="1">
        <v>10529356.359999999</v>
      </c>
      <c r="AH31" s="1">
        <v>23645261.160000004</v>
      </c>
      <c r="AI31" s="1">
        <v>34174617.520000003</v>
      </c>
      <c r="AJ31" s="1">
        <v>0</v>
      </c>
      <c r="AK31" s="1">
        <v>0</v>
      </c>
      <c r="AL31" s="1">
        <v>0</v>
      </c>
      <c r="AM31" s="1">
        <v>34174617.520000003</v>
      </c>
      <c r="AN31" s="28">
        <v>-602679.31000000006</v>
      </c>
      <c r="AO31" s="28"/>
      <c r="AP31" s="28"/>
      <c r="AQ31" s="28">
        <f t="shared" si="0"/>
        <v>33571938.210000001</v>
      </c>
      <c r="AR31" s="1">
        <f t="shared" si="1"/>
        <v>23042581.850000001</v>
      </c>
      <c r="AT31" t="s">
        <v>73</v>
      </c>
    </row>
    <row r="32" spans="1:46" x14ac:dyDescent="0.35">
      <c r="A32" t="s">
        <v>97</v>
      </c>
      <c r="B32" t="s">
        <v>104</v>
      </c>
      <c r="C32" t="s">
        <v>59</v>
      </c>
      <c r="D32" t="s">
        <v>114</v>
      </c>
      <c r="E32">
        <v>1</v>
      </c>
      <c r="F32" t="s">
        <v>41</v>
      </c>
      <c r="G32">
        <v>1.3</v>
      </c>
      <c r="H32" t="s">
        <v>42</v>
      </c>
      <c r="I32" t="s">
        <v>43</v>
      </c>
      <c r="J32" t="s">
        <v>44</v>
      </c>
      <c r="K32" t="s">
        <v>161</v>
      </c>
      <c r="L32" t="s">
        <v>162</v>
      </c>
      <c r="M32" t="s">
        <v>163</v>
      </c>
      <c r="N32" t="s">
        <v>166</v>
      </c>
      <c r="O32">
        <v>2</v>
      </c>
      <c r="P32" t="s">
        <v>167</v>
      </c>
      <c r="Q32">
        <v>48</v>
      </c>
      <c r="R32" t="s">
        <v>172</v>
      </c>
      <c r="S32" t="s">
        <v>164</v>
      </c>
      <c r="T32" t="s">
        <v>169</v>
      </c>
      <c r="U32">
        <v>6000</v>
      </c>
      <c r="V32" t="s">
        <v>123</v>
      </c>
      <c r="W32">
        <v>6121</v>
      </c>
      <c r="X32" t="s">
        <v>165</v>
      </c>
      <c r="Y32">
        <v>0</v>
      </c>
      <c r="Z32" t="s">
        <v>52</v>
      </c>
      <c r="AA32" s="1">
        <v>45325115.149999999</v>
      </c>
      <c r="AB32" s="1">
        <v>45325115.149999999</v>
      </c>
      <c r="AC32" s="1">
        <v>24430703.739999998</v>
      </c>
      <c r="AD32" s="1">
        <v>24430703.739999998</v>
      </c>
      <c r="AE32" s="1">
        <v>8519113.1799999997</v>
      </c>
      <c r="AF32" s="1">
        <v>8519113.1799999997</v>
      </c>
      <c r="AG32" s="1">
        <v>8519113.1799999997</v>
      </c>
      <c r="AH32" s="1">
        <v>20894411.41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28"/>
      <c r="AO32" s="28"/>
      <c r="AP32" s="28"/>
      <c r="AQ32" s="28">
        <f t="shared" si="0"/>
        <v>45325115.149999999</v>
      </c>
      <c r="AR32" s="1">
        <f t="shared" si="1"/>
        <v>20894411.41</v>
      </c>
    </row>
    <row r="33" spans="1:46" x14ac:dyDescent="0.35">
      <c r="A33" t="s">
        <v>97</v>
      </c>
      <c r="B33" t="s">
        <v>104</v>
      </c>
      <c r="C33" t="s">
        <v>59</v>
      </c>
      <c r="D33" t="s">
        <v>49</v>
      </c>
      <c r="E33">
        <v>1</v>
      </c>
      <c r="F33" t="s">
        <v>41</v>
      </c>
      <c r="G33">
        <v>1.3</v>
      </c>
      <c r="H33" t="s">
        <v>42</v>
      </c>
      <c r="I33" t="s">
        <v>43</v>
      </c>
      <c r="J33" t="s">
        <v>44</v>
      </c>
      <c r="K33" t="s">
        <v>60</v>
      </c>
      <c r="L33" t="s">
        <v>61</v>
      </c>
      <c r="M33" t="s">
        <v>62</v>
      </c>
      <c r="N33" t="s">
        <v>68</v>
      </c>
      <c r="O33">
        <v>5</v>
      </c>
      <c r="P33" t="s">
        <v>55</v>
      </c>
      <c r="Q33">
        <v>9</v>
      </c>
      <c r="R33" t="s">
        <v>186</v>
      </c>
      <c r="S33" t="s">
        <v>63</v>
      </c>
      <c r="T33" t="s">
        <v>69</v>
      </c>
      <c r="U33">
        <v>3000</v>
      </c>
      <c r="V33" s="18" t="s">
        <v>50</v>
      </c>
      <c r="W33">
        <v>3551</v>
      </c>
      <c r="X33" t="s">
        <v>210</v>
      </c>
      <c r="Y33">
        <v>0</v>
      </c>
      <c r="Z33" t="s">
        <v>52</v>
      </c>
      <c r="AA33" s="1">
        <v>25300000</v>
      </c>
      <c r="AB33" s="1">
        <v>20000000</v>
      </c>
      <c r="AC33" s="1">
        <v>4659213.5199999996</v>
      </c>
      <c r="AD33" s="1">
        <v>4051162.5</v>
      </c>
      <c r="AE33" s="1">
        <v>3532261.66</v>
      </c>
      <c r="AF33" s="1">
        <v>3038342.17</v>
      </c>
      <c r="AG33" s="1">
        <v>3038342.17</v>
      </c>
      <c r="AH33" s="1">
        <v>20640786.48</v>
      </c>
      <c r="AI33" s="1">
        <v>7000000</v>
      </c>
      <c r="AJ33" s="1">
        <v>0</v>
      </c>
      <c r="AK33" s="1">
        <v>0</v>
      </c>
      <c r="AL33" s="1">
        <v>1700000</v>
      </c>
      <c r="AM33" s="1">
        <v>5300000</v>
      </c>
      <c r="AN33" s="28"/>
      <c r="AO33" s="28"/>
      <c r="AP33" s="28"/>
      <c r="AQ33" s="28">
        <f t="shared" si="0"/>
        <v>25300000</v>
      </c>
      <c r="AR33" s="1">
        <f t="shared" si="1"/>
        <v>20640786.48</v>
      </c>
    </row>
    <row r="34" spans="1:46" x14ac:dyDescent="0.35">
      <c r="A34" t="s">
        <v>514</v>
      </c>
      <c r="B34" t="s">
        <v>515</v>
      </c>
      <c r="C34" t="s">
        <v>40</v>
      </c>
      <c r="D34" t="s">
        <v>49</v>
      </c>
      <c r="E34">
        <v>1</v>
      </c>
      <c r="F34" t="s">
        <v>41</v>
      </c>
      <c r="G34">
        <v>1.7</v>
      </c>
      <c r="H34" t="s">
        <v>77</v>
      </c>
      <c r="I34" t="s">
        <v>78</v>
      </c>
      <c r="J34" t="s">
        <v>79</v>
      </c>
      <c r="K34" t="s">
        <v>80</v>
      </c>
      <c r="L34" t="s">
        <v>81</v>
      </c>
      <c r="M34" t="s">
        <v>62</v>
      </c>
      <c r="N34" t="s">
        <v>68</v>
      </c>
      <c r="O34">
        <v>6</v>
      </c>
      <c r="P34" t="s">
        <v>84</v>
      </c>
      <c r="Q34">
        <v>10</v>
      </c>
      <c r="R34" t="s">
        <v>85</v>
      </c>
      <c r="S34" t="s">
        <v>63</v>
      </c>
      <c r="T34" t="s">
        <v>69</v>
      </c>
      <c r="U34" s="25">
        <v>2000</v>
      </c>
      <c r="V34" s="25" t="s">
        <v>102</v>
      </c>
      <c r="W34" s="25">
        <v>2611</v>
      </c>
      <c r="X34" s="25" t="s">
        <v>198</v>
      </c>
      <c r="Y34" s="25">
        <v>0</v>
      </c>
      <c r="Z34" s="25" t="s">
        <v>52</v>
      </c>
      <c r="AA34" s="1">
        <v>33000000</v>
      </c>
      <c r="AB34" s="1">
        <v>33000000</v>
      </c>
      <c r="AC34" s="1">
        <v>13487969.42</v>
      </c>
      <c r="AD34" s="1">
        <v>10465127.99</v>
      </c>
      <c r="AE34" s="1">
        <v>10465127.99</v>
      </c>
      <c r="AF34" s="1">
        <v>10465127.99</v>
      </c>
      <c r="AG34" s="1">
        <v>10465127.99</v>
      </c>
      <c r="AH34" s="1">
        <v>19512030.579999998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30"/>
      <c r="AO34" s="30">
        <v>15000000</v>
      </c>
      <c r="AP34" s="30"/>
      <c r="AQ34" s="30">
        <f t="shared" si="0"/>
        <v>48000000</v>
      </c>
      <c r="AR34" s="26">
        <f t="shared" si="1"/>
        <v>34512030.579999998</v>
      </c>
      <c r="AS34" s="25" t="s">
        <v>602</v>
      </c>
      <c r="AT34" s="17"/>
    </row>
    <row r="35" spans="1:46" x14ac:dyDescent="0.35">
      <c r="A35" t="s">
        <v>97</v>
      </c>
      <c r="B35" t="s">
        <v>104</v>
      </c>
      <c r="C35" t="s">
        <v>59</v>
      </c>
      <c r="D35" t="s">
        <v>49</v>
      </c>
      <c r="E35">
        <v>1</v>
      </c>
      <c r="F35" t="s">
        <v>41</v>
      </c>
      <c r="G35">
        <v>1.3</v>
      </c>
      <c r="H35" t="s">
        <v>42</v>
      </c>
      <c r="I35" t="s">
        <v>43</v>
      </c>
      <c r="J35" t="s">
        <v>44</v>
      </c>
      <c r="K35" t="s">
        <v>45</v>
      </c>
      <c r="L35" t="s">
        <v>46</v>
      </c>
      <c r="M35" t="s">
        <v>47</v>
      </c>
      <c r="N35" t="s">
        <v>54</v>
      </c>
      <c r="O35">
        <v>5</v>
      </c>
      <c r="P35" t="s">
        <v>55</v>
      </c>
      <c r="Q35">
        <v>5</v>
      </c>
      <c r="R35" t="s">
        <v>117</v>
      </c>
      <c r="S35" t="s">
        <v>113</v>
      </c>
      <c r="T35" t="s">
        <v>118</v>
      </c>
      <c r="U35">
        <v>3000</v>
      </c>
      <c r="V35" t="s">
        <v>50</v>
      </c>
      <c r="W35">
        <v>3411</v>
      </c>
      <c r="X35" t="s">
        <v>110</v>
      </c>
      <c r="Y35">
        <v>0</v>
      </c>
      <c r="Z35" t="s">
        <v>52</v>
      </c>
      <c r="AA35" s="1">
        <v>31860620.57</v>
      </c>
      <c r="AB35" s="1">
        <v>17204100</v>
      </c>
      <c r="AC35" s="1">
        <v>12750431.630000001</v>
      </c>
      <c r="AD35" s="1">
        <v>12750431.630000001</v>
      </c>
      <c r="AE35" s="1">
        <v>12750431.630000001</v>
      </c>
      <c r="AF35" s="1">
        <v>12750431.630000001</v>
      </c>
      <c r="AG35" s="1">
        <v>12750431.630000001</v>
      </c>
      <c r="AH35" s="1">
        <v>19110188.939999998</v>
      </c>
      <c r="AI35" s="1">
        <v>14000000</v>
      </c>
      <c r="AJ35" s="1">
        <v>1700000</v>
      </c>
      <c r="AK35" s="1">
        <v>0</v>
      </c>
      <c r="AL35" s="1">
        <v>1043479.43</v>
      </c>
      <c r="AM35" s="1">
        <v>14656520.57</v>
      </c>
      <c r="AN35" s="28"/>
      <c r="AO35" s="28"/>
      <c r="AP35" s="28"/>
      <c r="AQ35" s="28">
        <f t="shared" si="0"/>
        <v>31860620.57</v>
      </c>
      <c r="AR35" s="1">
        <f t="shared" si="1"/>
        <v>19110188.939999998</v>
      </c>
      <c r="AT35" s="17"/>
    </row>
    <row r="36" spans="1:46" x14ac:dyDescent="0.35">
      <c r="A36" t="s">
        <v>523</v>
      </c>
      <c r="B36" t="s">
        <v>527</v>
      </c>
      <c r="C36" t="s">
        <v>59</v>
      </c>
      <c r="D36" t="s">
        <v>49</v>
      </c>
      <c r="E36">
        <v>1</v>
      </c>
      <c r="F36" t="s">
        <v>41</v>
      </c>
      <c r="G36">
        <v>1.7</v>
      </c>
      <c r="H36" t="s">
        <v>77</v>
      </c>
      <c r="I36" t="s">
        <v>78</v>
      </c>
      <c r="J36" t="s">
        <v>79</v>
      </c>
      <c r="K36" t="s">
        <v>80</v>
      </c>
      <c r="L36" t="s">
        <v>81</v>
      </c>
      <c r="M36" t="s">
        <v>62</v>
      </c>
      <c r="N36" t="s">
        <v>68</v>
      </c>
      <c r="O36">
        <v>6</v>
      </c>
      <c r="P36" t="s">
        <v>84</v>
      </c>
      <c r="Q36">
        <v>10</v>
      </c>
      <c r="R36" t="s">
        <v>85</v>
      </c>
      <c r="S36" t="s">
        <v>63</v>
      </c>
      <c r="T36" t="s">
        <v>69</v>
      </c>
      <c r="U36">
        <v>1000</v>
      </c>
      <c r="V36" t="s">
        <v>64</v>
      </c>
      <c r="W36">
        <v>1591</v>
      </c>
      <c r="X36" t="s">
        <v>219</v>
      </c>
      <c r="Y36">
        <v>3</v>
      </c>
      <c r="Z36" t="s">
        <v>83</v>
      </c>
      <c r="AA36" s="28">
        <v>19479665.379999999</v>
      </c>
      <c r="AB36" s="1">
        <v>0</v>
      </c>
      <c r="AC36" s="1">
        <v>1954400</v>
      </c>
      <c r="AD36" s="1">
        <v>1954400</v>
      </c>
      <c r="AE36" s="1">
        <v>1954400</v>
      </c>
      <c r="AF36" s="1">
        <v>1954400</v>
      </c>
      <c r="AG36" s="1">
        <v>1954400</v>
      </c>
      <c r="AH36" s="1">
        <v>17525265.379999999</v>
      </c>
      <c r="AI36" s="1">
        <v>19479665.379999999</v>
      </c>
      <c r="AJ36" s="1">
        <v>0</v>
      </c>
      <c r="AK36" s="1">
        <v>0</v>
      </c>
      <c r="AL36" s="1">
        <v>0</v>
      </c>
      <c r="AM36" s="1">
        <v>19479665.379999999</v>
      </c>
      <c r="AN36" s="28">
        <v>-573482.92000000004</v>
      </c>
      <c r="AO36" s="28"/>
      <c r="AP36" s="28"/>
      <c r="AQ36" s="28">
        <f t="shared" si="0"/>
        <v>18906182.459999997</v>
      </c>
      <c r="AR36" s="1">
        <f t="shared" si="1"/>
        <v>16951782.459999997</v>
      </c>
      <c r="AT36" t="s">
        <v>73</v>
      </c>
    </row>
    <row r="37" spans="1:46" x14ac:dyDescent="0.35">
      <c r="A37" t="s">
        <v>97</v>
      </c>
      <c r="B37" t="s">
        <v>104</v>
      </c>
      <c r="C37" t="s">
        <v>59</v>
      </c>
      <c r="D37" t="s">
        <v>114</v>
      </c>
      <c r="E37">
        <v>1</v>
      </c>
      <c r="F37" t="s">
        <v>41</v>
      </c>
      <c r="G37">
        <v>1.3</v>
      </c>
      <c r="H37" t="s">
        <v>42</v>
      </c>
      <c r="I37" t="s">
        <v>43</v>
      </c>
      <c r="J37" t="s">
        <v>44</v>
      </c>
      <c r="K37" t="s">
        <v>161</v>
      </c>
      <c r="L37" t="s">
        <v>162</v>
      </c>
      <c r="M37" t="s">
        <v>163</v>
      </c>
      <c r="N37" t="s">
        <v>166</v>
      </c>
      <c r="O37">
        <v>2</v>
      </c>
      <c r="P37" t="s">
        <v>167</v>
      </c>
      <c r="Q37">
        <v>47</v>
      </c>
      <c r="R37" t="s">
        <v>168</v>
      </c>
      <c r="S37" t="s">
        <v>164</v>
      </c>
      <c r="T37" t="s">
        <v>169</v>
      </c>
      <c r="U37">
        <v>6000</v>
      </c>
      <c r="V37" t="s">
        <v>123</v>
      </c>
      <c r="W37">
        <v>6131</v>
      </c>
      <c r="X37" t="s">
        <v>170</v>
      </c>
      <c r="Y37">
        <v>0</v>
      </c>
      <c r="Z37" t="s">
        <v>52</v>
      </c>
      <c r="AA37" s="1">
        <v>16670000</v>
      </c>
      <c r="AB37" s="1">
        <v>16670000</v>
      </c>
      <c r="AC37" s="1">
        <v>0</v>
      </c>
      <c r="AD37" s="1">
        <v>0</v>
      </c>
      <c r="AE37" s="1">
        <v>0</v>
      </c>
      <c r="AF37" s="1">
        <v>0</v>
      </c>
      <c r="AG37" s="1">
        <v>0</v>
      </c>
      <c r="AH37" s="1">
        <v>16670000</v>
      </c>
      <c r="AI37" s="1">
        <v>0</v>
      </c>
      <c r="AJ37" s="1">
        <v>0</v>
      </c>
      <c r="AK37" s="1">
        <v>0</v>
      </c>
      <c r="AL37" s="1">
        <v>0</v>
      </c>
      <c r="AM37" s="1">
        <v>0</v>
      </c>
      <c r="AN37" s="28"/>
      <c r="AO37" s="28"/>
      <c r="AP37" s="28"/>
      <c r="AQ37" s="28">
        <f t="shared" si="0"/>
        <v>16670000</v>
      </c>
      <c r="AR37" s="1">
        <f t="shared" si="1"/>
        <v>16670000</v>
      </c>
    </row>
    <row r="38" spans="1:46" x14ac:dyDescent="0.35">
      <c r="A38" t="s">
        <v>97</v>
      </c>
      <c r="B38" t="s">
        <v>104</v>
      </c>
      <c r="C38" t="s">
        <v>59</v>
      </c>
      <c r="D38" t="s">
        <v>49</v>
      </c>
      <c r="E38">
        <v>1</v>
      </c>
      <c r="F38" t="s">
        <v>41</v>
      </c>
      <c r="G38">
        <v>1.3</v>
      </c>
      <c r="H38" t="s">
        <v>42</v>
      </c>
      <c r="I38" t="s">
        <v>43</v>
      </c>
      <c r="J38" t="s">
        <v>44</v>
      </c>
      <c r="K38" t="s">
        <v>60</v>
      </c>
      <c r="L38" t="s">
        <v>61</v>
      </c>
      <c r="M38" t="s">
        <v>62</v>
      </c>
      <c r="N38" t="s">
        <v>68</v>
      </c>
      <c r="O38">
        <v>5</v>
      </c>
      <c r="P38" t="s">
        <v>55</v>
      </c>
      <c r="Q38">
        <v>9</v>
      </c>
      <c r="R38" t="s">
        <v>186</v>
      </c>
      <c r="S38" t="s">
        <v>63</v>
      </c>
      <c r="T38" t="s">
        <v>69</v>
      </c>
      <c r="U38">
        <v>2000</v>
      </c>
      <c r="V38" t="s">
        <v>102</v>
      </c>
      <c r="W38">
        <v>2611</v>
      </c>
      <c r="X38" t="s">
        <v>198</v>
      </c>
      <c r="Y38">
        <v>0</v>
      </c>
      <c r="Z38" t="s">
        <v>52</v>
      </c>
      <c r="AA38" s="1">
        <v>42700000</v>
      </c>
      <c r="AB38" s="1">
        <v>40700000</v>
      </c>
      <c r="AC38" s="1">
        <v>26252446.809999999</v>
      </c>
      <c r="AD38" s="1">
        <v>21560368.949999999</v>
      </c>
      <c r="AE38" s="1">
        <v>20911059.02</v>
      </c>
      <c r="AF38" s="1">
        <v>16447183.4</v>
      </c>
      <c r="AG38" s="1">
        <v>16447183.4</v>
      </c>
      <c r="AH38" s="1">
        <v>16447553.190000001</v>
      </c>
      <c r="AI38" s="1">
        <v>2000000</v>
      </c>
      <c r="AJ38" s="1">
        <v>0</v>
      </c>
      <c r="AK38" s="1">
        <v>0</v>
      </c>
      <c r="AL38" s="1">
        <v>0</v>
      </c>
      <c r="AM38" s="1">
        <v>2000000</v>
      </c>
      <c r="AN38" s="28"/>
      <c r="AO38" s="28"/>
      <c r="AP38" s="28"/>
      <c r="AQ38" s="28">
        <f t="shared" si="0"/>
        <v>42700000</v>
      </c>
      <c r="AR38" s="1">
        <f t="shared" si="1"/>
        <v>16447553.190000001</v>
      </c>
    </row>
    <row r="39" spans="1:46" x14ac:dyDescent="0.35">
      <c r="A39" t="s">
        <v>97</v>
      </c>
      <c r="B39" t="s">
        <v>104</v>
      </c>
      <c r="C39" t="s">
        <v>59</v>
      </c>
      <c r="D39" t="s">
        <v>49</v>
      </c>
      <c r="E39">
        <v>2</v>
      </c>
      <c r="F39" t="s">
        <v>86</v>
      </c>
      <c r="G39">
        <v>2.7</v>
      </c>
      <c r="H39" t="s">
        <v>393</v>
      </c>
      <c r="I39" t="s">
        <v>394</v>
      </c>
      <c r="J39" t="s">
        <v>393</v>
      </c>
      <c r="K39" t="s">
        <v>60</v>
      </c>
      <c r="L39" t="s">
        <v>61</v>
      </c>
      <c r="M39" t="s">
        <v>343</v>
      </c>
      <c r="N39" t="s">
        <v>345</v>
      </c>
      <c r="O39">
        <v>0</v>
      </c>
      <c r="P39" t="s">
        <v>346</v>
      </c>
      <c r="Q39">
        <v>39</v>
      </c>
      <c r="R39" t="s">
        <v>432</v>
      </c>
      <c r="S39" t="s">
        <v>416</v>
      </c>
      <c r="T39" t="s">
        <v>418</v>
      </c>
      <c r="U39">
        <v>3000</v>
      </c>
      <c r="V39" t="s">
        <v>50</v>
      </c>
      <c r="W39">
        <v>3511</v>
      </c>
      <c r="X39" t="s">
        <v>144</v>
      </c>
      <c r="Y39">
        <v>0</v>
      </c>
      <c r="Z39" t="s">
        <v>52</v>
      </c>
      <c r="AA39" s="1">
        <v>30226080</v>
      </c>
      <c r="AB39" s="1">
        <v>30226080</v>
      </c>
      <c r="AC39" s="1">
        <v>14616000</v>
      </c>
      <c r="AD39" s="1">
        <v>14616000</v>
      </c>
      <c r="AE39" s="1">
        <v>14616000</v>
      </c>
      <c r="AF39" s="1">
        <v>12006000</v>
      </c>
      <c r="AG39" s="1">
        <v>12006000</v>
      </c>
      <c r="AH39" s="1">
        <v>15610080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28"/>
      <c r="AO39" s="28"/>
      <c r="AP39" s="28"/>
      <c r="AQ39" s="28">
        <f t="shared" si="0"/>
        <v>30226080</v>
      </c>
      <c r="AR39" s="1">
        <f t="shared" si="1"/>
        <v>15610080</v>
      </c>
    </row>
    <row r="40" spans="1:46" x14ac:dyDescent="0.35">
      <c r="A40" s="13" t="s">
        <v>523</v>
      </c>
      <c r="B40" s="13" t="s">
        <v>527</v>
      </c>
      <c r="C40" s="13" t="s">
        <v>59</v>
      </c>
      <c r="D40" s="13" t="s">
        <v>49</v>
      </c>
      <c r="E40" s="13">
        <v>1</v>
      </c>
      <c r="F40" s="13" t="s">
        <v>41</v>
      </c>
      <c r="G40" s="13">
        <v>1.3</v>
      </c>
      <c r="H40" s="13" t="s">
        <v>42</v>
      </c>
      <c r="I40" s="13" t="s">
        <v>43</v>
      </c>
      <c r="J40" s="13" t="s">
        <v>44</v>
      </c>
      <c r="K40" s="13" t="s">
        <v>60</v>
      </c>
      <c r="L40" s="13" t="s">
        <v>61</v>
      </c>
      <c r="M40" s="13" t="s">
        <v>62</v>
      </c>
      <c r="N40" s="13" t="s">
        <v>68</v>
      </c>
      <c r="O40" s="13">
        <v>5</v>
      </c>
      <c r="P40" s="13" t="s">
        <v>55</v>
      </c>
      <c r="Q40" s="13">
        <v>12</v>
      </c>
      <c r="R40" s="13" t="s">
        <v>64</v>
      </c>
      <c r="S40" s="13" t="s">
        <v>63</v>
      </c>
      <c r="T40" s="13" t="s">
        <v>69</v>
      </c>
      <c r="U40" s="13">
        <v>1000</v>
      </c>
      <c r="V40" s="13" t="s">
        <v>64</v>
      </c>
      <c r="W40" s="13">
        <v>1411</v>
      </c>
      <c r="X40" s="13" t="s">
        <v>74</v>
      </c>
      <c r="Y40" s="13">
        <v>1</v>
      </c>
      <c r="Z40" s="13" t="s">
        <v>73</v>
      </c>
      <c r="AA40" s="14">
        <v>40981313.789999999</v>
      </c>
      <c r="AB40" s="1">
        <v>41030639.359999999</v>
      </c>
      <c r="AC40" s="1">
        <v>26613495.059999999</v>
      </c>
      <c r="AD40" s="1">
        <v>26613495.059999999</v>
      </c>
      <c r="AE40" s="1">
        <v>26613495.059999999</v>
      </c>
      <c r="AF40" s="1">
        <v>26613495.059999999</v>
      </c>
      <c r="AG40" s="1">
        <v>26613495.059999999</v>
      </c>
      <c r="AH40" s="1">
        <v>14367818.73</v>
      </c>
      <c r="AI40" s="1">
        <v>62151.73</v>
      </c>
      <c r="AJ40" s="1">
        <v>0</v>
      </c>
      <c r="AK40" s="1">
        <v>0</v>
      </c>
      <c r="AL40" s="1">
        <v>111477.3</v>
      </c>
      <c r="AM40" s="1">
        <v>-49325.57</v>
      </c>
      <c r="AN40" s="27">
        <f>40882859.7-AA40</f>
        <v>-98454.089999996126</v>
      </c>
      <c r="AO40" s="27"/>
      <c r="AP40" s="27"/>
      <c r="AQ40" s="27">
        <f t="shared" si="0"/>
        <v>40882859.700000003</v>
      </c>
      <c r="AR40" s="14">
        <f t="shared" si="1"/>
        <v>14269364.640000004</v>
      </c>
      <c r="AS40" s="13"/>
      <c r="AT40" t="s">
        <v>73</v>
      </c>
    </row>
    <row r="41" spans="1:46" x14ac:dyDescent="0.35">
      <c r="A41" s="12" t="s">
        <v>523</v>
      </c>
      <c r="B41" s="12" t="s">
        <v>527</v>
      </c>
      <c r="C41" s="12" t="s">
        <v>59</v>
      </c>
      <c r="D41" s="12" t="s">
        <v>49</v>
      </c>
      <c r="E41" s="12">
        <v>1</v>
      </c>
      <c r="F41" s="12" t="s">
        <v>41</v>
      </c>
      <c r="G41" s="12">
        <v>1.3</v>
      </c>
      <c r="H41" s="12" t="s">
        <v>42</v>
      </c>
      <c r="I41" s="12" t="s">
        <v>43</v>
      </c>
      <c r="J41" s="12" t="s">
        <v>44</v>
      </c>
      <c r="K41" s="12" t="s">
        <v>60</v>
      </c>
      <c r="L41" s="12" t="s">
        <v>61</v>
      </c>
      <c r="M41" s="12" t="s">
        <v>62</v>
      </c>
      <c r="N41" s="12" t="s">
        <v>68</v>
      </c>
      <c r="O41" s="12">
        <v>5</v>
      </c>
      <c r="P41" s="12" t="s">
        <v>55</v>
      </c>
      <c r="Q41" s="12">
        <v>12</v>
      </c>
      <c r="R41" s="12" t="s">
        <v>64</v>
      </c>
      <c r="S41" s="12" t="s">
        <v>63</v>
      </c>
      <c r="T41" s="12" t="s">
        <v>69</v>
      </c>
      <c r="U41" s="12">
        <v>1000</v>
      </c>
      <c r="V41" s="12" t="s">
        <v>64</v>
      </c>
      <c r="W41" s="12">
        <v>1322</v>
      </c>
      <c r="X41" s="12" t="s">
        <v>71</v>
      </c>
      <c r="Y41" s="12">
        <v>2</v>
      </c>
      <c r="Z41" s="12" t="s">
        <v>66</v>
      </c>
      <c r="AA41" s="11">
        <v>10259124.880000001</v>
      </c>
      <c r="AB41" s="1">
        <v>0</v>
      </c>
      <c r="AC41" s="1">
        <v>37330.28</v>
      </c>
      <c r="AD41" s="1">
        <v>37330.28</v>
      </c>
      <c r="AE41" s="1">
        <v>37330.28</v>
      </c>
      <c r="AF41" s="1">
        <v>28996.78</v>
      </c>
      <c r="AG41" s="1">
        <v>28996.78</v>
      </c>
      <c r="AH41" s="1">
        <v>10221794.600000001</v>
      </c>
      <c r="AI41" s="1">
        <v>10259124.880000001</v>
      </c>
      <c r="AJ41" s="1">
        <v>0</v>
      </c>
      <c r="AK41" s="1">
        <v>0</v>
      </c>
      <c r="AL41" s="1">
        <v>0</v>
      </c>
      <c r="AM41" s="1">
        <v>10259124.880000001</v>
      </c>
      <c r="AN41" s="29">
        <v>3947918.4388350006</v>
      </c>
      <c r="AO41" s="29"/>
      <c r="AP41" s="29"/>
      <c r="AQ41" s="29">
        <f t="shared" si="0"/>
        <v>14207043.318835001</v>
      </c>
      <c r="AR41" s="11">
        <f t="shared" si="1"/>
        <v>14169713.038835002</v>
      </c>
      <c r="AS41" s="12"/>
      <c r="AT41" s="12" t="s">
        <v>66</v>
      </c>
    </row>
    <row r="42" spans="1:46" x14ac:dyDescent="0.35">
      <c r="A42" t="s">
        <v>97</v>
      </c>
      <c r="B42" t="s">
        <v>104</v>
      </c>
      <c r="C42" t="s">
        <v>59</v>
      </c>
      <c r="D42" t="s">
        <v>49</v>
      </c>
      <c r="E42">
        <v>2</v>
      </c>
      <c r="F42" t="s">
        <v>86</v>
      </c>
      <c r="G42">
        <v>2.2000000000000002</v>
      </c>
      <c r="H42" t="s">
        <v>87</v>
      </c>
      <c r="I42" t="s">
        <v>88</v>
      </c>
      <c r="J42" t="s">
        <v>89</v>
      </c>
      <c r="K42" t="s">
        <v>60</v>
      </c>
      <c r="L42" t="s">
        <v>61</v>
      </c>
      <c r="M42" t="s">
        <v>90</v>
      </c>
      <c r="N42" t="s">
        <v>93</v>
      </c>
      <c r="O42">
        <v>1</v>
      </c>
      <c r="P42" t="s">
        <v>94</v>
      </c>
      <c r="Q42">
        <v>29</v>
      </c>
      <c r="R42" t="s">
        <v>95</v>
      </c>
      <c r="S42" t="s">
        <v>91</v>
      </c>
      <c r="T42" t="s">
        <v>96</v>
      </c>
      <c r="U42">
        <v>3000</v>
      </c>
      <c r="V42" t="s">
        <v>50</v>
      </c>
      <c r="W42">
        <v>3111</v>
      </c>
      <c r="X42" t="s">
        <v>92</v>
      </c>
      <c r="Y42">
        <v>0</v>
      </c>
      <c r="Z42" t="s">
        <v>52</v>
      </c>
      <c r="AA42" s="1">
        <v>159918108.22999999</v>
      </c>
      <c r="AB42" s="1">
        <v>248334549.97</v>
      </c>
      <c r="AC42" s="1">
        <v>146580205.30000001</v>
      </c>
      <c r="AD42" s="1">
        <v>146580205.30000001</v>
      </c>
      <c r="AE42" s="1">
        <v>146580205.30000001</v>
      </c>
      <c r="AF42" s="1">
        <v>125817276.3</v>
      </c>
      <c r="AG42" s="1">
        <v>125817276.3</v>
      </c>
      <c r="AH42" s="1">
        <v>13337902.929999977</v>
      </c>
      <c r="AI42" s="1">
        <v>0</v>
      </c>
      <c r="AJ42" s="1">
        <v>0</v>
      </c>
      <c r="AK42" s="1">
        <v>0</v>
      </c>
      <c r="AL42" s="1">
        <v>88416441.739999995</v>
      </c>
      <c r="AM42" s="1">
        <v>-88416441.739999995</v>
      </c>
      <c r="AN42" s="28"/>
      <c r="AO42" s="28"/>
      <c r="AP42" s="28">
        <v>13337902.929999977</v>
      </c>
      <c r="AQ42" s="28">
        <f t="shared" si="0"/>
        <v>146580205.30000001</v>
      </c>
      <c r="AR42" s="1">
        <f t="shared" si="1"/>
        <v>0</v>
      </c>
    </row>
    <row r="43" spans="1:46" x14ac:dyDescent="0.35">
      <c r="A43" t="s">
        <v>97</v>
      </c>
      <c r="B43" t="s">
        <v>104</v>
      </c>
      <c r="C43" t="s">
        <v>59</v>
      </c>
      <c r="D43" t="s">
        <v>49</v>
      </c>
      <c r="E43">
        <v>2</v>
      </c>
      <c r="F43" t="s">
        <v>86</v>
      </c>
      <c r="G43">
        <v>2.7</v>
      </c>
      <c r="H43" t="s">
        <v>393</v>
      </c>
      <c r="I43" t="s">
        <v>394</v>
      </c>
      <c r="J43" t="s">
        <v>393</v>
      </c>
      <c r="K43" t="s">
        <v>364</v>
      </c>
      <c r="L43" t="s">
        <v>365</v>
      </c>
      <c r="M43" t="s">
        <v>343</v>
      </c>
      <c r="N43" t="s">
        <v>345</v>
      </c>
      <c r="O43">
        <v>0</v>
      </c>
      <c r="P43" t="s">
        <v>346</v>
      </c>
      <c r="Q43">
        <v>41</v>
      </c>
      <c r="R43" t="s">
        <v>401</v>
      </c>
      <c r="S43" t="s">
        <v>366</v>
      </c>
      <c r="T43" t="s">
        <v>368</v>
      </c>
      <c r="U43">
        <v>4000</v>
      </c>
      <c r="V43" t="s">
        <v>155</v>
      </c>
      <c r="W43">
        <v>4411</v>
      </c>
      <c r="X43" t="s">
        <v>402</v>
      </c>
      <c r="Y43">
        <v>0</v>
      </c>
      <c r="Z43" t="s">
        <v>52</v>
      </c>
      <c r="AA43" s="1">
        <v>22320394.5</v>
      </c>
      <c r="AB43" s="1">
        <v>55000000</v>
      </c>
      <c r="AC43" s="1">
        <v>9912000</v>
      </c>
      <c r="AD43" s="1">
        <v>9912000</v>
      </c>
      <c r="AE43" s="1">
        <v>9912000</v>
      </c>
      <c r="AF43" s="1">
        <v>8928000</v>
      </c>
      <c r="AG43" s="1">
        <v>8640000</v>
      </c>
      <c r="AH43" s="1">
        <v>12408394.5</v>
      </c>
      <c r="AI43" s="1">
        <v>0</v>
      </c>
      <c r="AJ43" s="1">
        <v>0</v>
      </c>
      <c r="AK43" s="1">
        <v>0</v>
      </c>
      <c r="AL43" s="1">
        <v>32679605.5</v>
      </c>
      <c r="AM43" s="1">
        <v>-32679605.5</v>
      </c>
      <c r="AN43" s="28"/>
      <c r="AO43" s="28"/>
      <c r="AP43" s="28"/>
      <c r="AQ43" s="28">
        <f t="shared" si="0"/>
        <v>22320394.5</v>
      </c>
      <c r="AR43" s="1">
        <f t="shared" si="1"/>
        <v>12408394.5</v>
      </c>
    </row>
    <row r="44" spans="1:46" x14ac:dyDescent="0.35">
      <c r="A44" t="s">
        <v>97</v>
      </c>
      <c r="B44" t="s">
        <v>104</v>
      </c>
      <c r="C44" t="s">
        <v>59</v>
      </c>
      <c r="D44" t="s">
        <v>49</v>
      </c>
      <c r="E44">
        <v>2</v>
      </c>
      <c r="F44" t="s">
        <v>86</v>
      </c>
      <c r="G44">
        <v>2.7</v>
      </c>
      <c r="H44" t="s">
        <v>393</v>
      </c>
      <c r="I44" t="s">
        <v>394</v>
      </c>
      <c r="J44" t="s">
        <v>393</v>
      </c>
      <c r="K44" t="s">
        <v>364</v>
      </c>
      <c r="L44" t="s">
        <v>365</v>
      </c>
      <c r="M44" t="s">
        <v>343</v>
      </c>
      <c r="N44" t="s">
        <v>345</v>
      </c>
      <c r="O44">
        <v>0</v>
      </c>
      <c r="P44" t="s">
        <v>346</v>
      </c>
      <c r="Q44">
        <v>43</v>
      </c>
      <c r="R44" t="s">
        <v>406</v>
      </c>
      <c r="S44" t="s">
        <v>366</v>
      </c>
      <c r="T44" t="s">
        <v>368</v>
      </c>
      <c r="U44">
        <v>4000</v>
      </c>
      <c r="V44" t="s">
        <v>155</v>
      </c>
      <c r="W44">
        <v>4411</v>
      </c>
      <c r="X44" t="s">
        <v>402</v>
      </c>
      <c r="Y44">
        <v>0</v>
      </c>
      <c r="Z44" t="s">
        <v>52</v>
      </c>
      <c r="AA44" s="1">
        <v>12000000</v>
      </c>
      <c r="AB44" s="1">
        <v>12000000</v>
      </c>
      <c r="AC44" s="1">
        <v>0</v>
      </c>
      <c r="AD44" s="1">
        <v>0</v>
      </c>
      <c r="AE44" s="1">
        <v>0</v>
      </c>
      <c r="AF44" s="1">
        <v>0</v>
      </c>
      <c r="AG44" s="1">
        <v>0</v>
      </c>
      <c r="AH44" s="1">
        <v>12000000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28"/>
      <c r="AO44" s="28"/>
      <c r="AP44" s="28"/>
      <c r="AQ44" s="28">
        <f t="shared" si="0"/>
        <v>12000000</v>
      </c>
      <c r="AR44" s="1">
        <f t="shared" si="1"/>
        <v>12000000</v>
      </c>
    </row>
    <row r="45" spans="1:46" x14ac:dyDescent="0.35">
      <c r="A45" t="s">
        <v>523</v>
      </c>
      <c r="B45" t="s">
        <v>527</v>
      </c>
      <c r="C45" t="s">
        <v>59</v>
      </c>
      <c r="D45" t="s">
        <v>49</v>
      </c>
      <c r="E45">
        <v>1</v>
      </c>
      <c r="F45" t="s">
        <v>41</v>
      </c>
      <c r="G45">
        <v>1.7</v>
      </c>
      <c r="H45" t="s">
        <v>77</v>
      </c>
      <c r="I45" t="s">
        <v>78</v>
      </c>
      <c r="J45" t="s">
        <v>79</v>
      </c>
      <c r="K45" t="s">
        <v>80</v>
      </c>
      <c r="L45" t="s">
        <v>81</v>
      </c>
      <c r="M45" t="s">
        <v>62</v>
      </c>
      <c r="N45" t="s">
        <v>68</v>
      </c>
      <c r="O45">
        <v>6</v>
      </c>
      <c r="P45" t="s">
        <v>84</v>
      </c>
      <c r="Q45">
        <v>10</v>
      </c>
      <c r="R45" t="s">
        <v>85</v>
      </c>
      <c r="S45" t="s">
        <v>63</v>
      </c>
      <c r="T45" t="s">
        <v>69</v>
      </c>
      <c r="U45">
        <v>1000</v>
      </c>
      <c r="V45" t="s">
        <v>64</v>
      </c>
      <c r="W45">
        <v>1411</v>
      </c>
      <c r="X45" t="s">
        <v>74</v>
      </c>
      <c r="Y45">
        <v>3</v>
      </c>
      <c r="Z45" t="s">
        <v>83</v>
      </c>
      <c r="AA45" s="28">
        <v>12174570.220000001</v>
      </c>
      <c r="AB45" s="1">
        <v>12785343</v>
      </c>
      <c r="AC45" s="1">
        <v>0</v>
      </c>
      <c r="AD45" s="1">
        <v>0</v>
      </c>
      <c r="AE45" s="1">
        <v>0</v>
      </c>
      <c r="AF45" s="1">
        <v>0</v>
      </c>
      <c r="AG45" s="1">
        <v>0</v>
      </c>
      <c r="AH45" s="1">
        <v>12174570.220000001</v>
      </c>
      <c r="AI45" s="1">
        <v>0</v>
      </c>
      <c r="AJ45" s="1">
        <v>0</v>
      </c>
      <c r="AK45" s="1">
        <v>0</v>
      </c>
      <c r="AL45" s="1">
        <v>610772.78</v>
      </c>
      <c r="AM45" s="1">
        <v>-610772.78</v>
      </c>
      <c r="AN45" s="28">
        <v>-206632.90595179982</v>
      </c>
      <c r="AO45" s="28"/>
      <c r="AP45" s="28"/>
      <c r="AQ45" s="28">
        <f t="shared" si="0"/>
        <v>11967937.314048201</v>
      </c>
      <c r="AR45" s="1">
        <f t="shared" si="1"/>
        <v>11967937.314048201</v>
      </c>
      <c r="AT45" t="s">
        <v>73</v>
      </c>
    </row>
    <row r="46" spans="1:46" x14ac:dyDescent="0.35">
      <c r="A46" t="s">
        <v>510</v>
      </c>
      <c r="B46" t="s">
        <v>511</v>
      </c>
      <c r="C46" t="s">
        <v>40</v>
      </c>
      <c r="D46" t="s">
        <v>49</v>
      </c>
      <c r="E46">
        <v>1</v>
      </c>
      <c r="F46" t="s">
        <v>41</v>
      </c>
      <c r="G46">
        <v>1.7</v>
      </c>
      <c r="H46" t="s">
        <v>77</v>
      </c>
      <c r="I46" t="s">
        <v>78</v>
      </c>
      <c r="J46" t="s">
        <v>79</v>
      </c>
      <c r="K46" t="s">
        <v>80</v>
      </c>
      <c r="L46" t="s">
        <v>81</v>
      </c>
      <c r="M46" t="s">
        <v>62</v>
      </c>
      <c r="N46" t="s">
        <v>68</v>
      </c>
      <c r="O46">
        <v>6</v>
      </c>
      <c r="P46" t="s">
        <v>84</v>
      </c>
      <c r="Q46">
        <v>10</v>
      </c>
      <c r="R46" t="s">
        <v>85</v>
      </c>
      <c r="S46" t="s">
        <v>63</v>
      </c>
      <c r="T46" t="s">
        <v>69</v>
      </c>
      <c r="U46">
        <v>1000</v>
      </c>
      <c r="V46" t="s">
        <v>64</v>
      </c>
      <c r="W46">
        <v>1711</v>
      </c>
      <c r="X46" t="s">
        <v>512</v>
      </c>
      <c r="Y46">
        <v>0</v>
      </c>
      <c r="Z46" t="s">
        <v>52</v>
      </c>
      <c r="AA46" s="1">
        <v>23000000</v>
      </c>
      <c r="AB46" s="1">
        <v>0</v>
      </c>
      <c r="AC46" s="1">
        <v>11691383.619999999</v>
      </c>
      <c r="AD46" s="1">
        <v>11691383.619999999</v>
      </c>
      <c r="AE46" s="1">
        <v>11691383.619999999</v>
      </c>
      <c r="AF46" s="1">
        <v>11691383.619999999</v>
      </c>
      <c r="AG46" s="1">
        <v>11691383.619999999</v>
      </c>
      <c r="AH46" s="1">
        <v>11308616.380000001</v>
      </c>
      <c r="AI46" s="1">
        <v>23000000</v>
      </c>
      <c r="AJ46" s="1">
        <v>0</v>
      </c>
      <c r="AK46" s="1">
        <v>0</v>
      </c>
      <c r="AL46" s="1">
        <v>0</v>
      </c>
      <c r="AM46" s="1">
        <v>23000000</v>
      </c>
      <c r="AN46" s="28"/>
      <c r="AO46" s="28"/>
      <c r="AP46" s="28"/>
      <c r="AQ46" s="28">
        <f t="shared" si="0"/>
        <v>23000000</v>
      </c>
      <c r="AR46" s="1">
        <f t="shared" si="1"/>
        <v>11308616.380000001</v>
      </c>
    </row>
    <row r="47" spans="1:46" x14ac:dyDescent="0.35">
      <c r="A47" t="s">
        <v>97</v>
      </c>
      <c r="B47" t="s">
        <v>104</v>
      </c>
      <c r="C47" t="s">
        <v>59</v>
      </c>
      <c r="D47" t="s">
        <v>49</v>
      </c>
      <c r="E47">
        <v>1</v>
      </c>
      <c r="F47" t="s">
        <v>41</v>
      </c>
      <c r="G47">
        <v>1.3</v>
      </c>
      <c r="H47" t="s">
        <v>42</v>
      </c>
      <c r="I47" t="s">
        <v>43</v>
      </c>
      <c r="J47" t="s">
        <v>44</v>
      </c>
      <c r="K47" t="s">
        <v>45</v>
      </c>
      <c r="L47" t="s">
        <v>46</v>
      </c>
      <c r="M47" t="s">
        <v>47</v>
      </c>
      <c r="N47" t="s">
        <v>54</v>
      </c>
      <c r="O47">
        <v>5</v>
      </c>
      <c r="P47" t="s">
        <v>55</v>
      </c>
      <c r="Q47">
        <v>5</v>
      </c>
      <c r="R47" t="s">
        <v>117</v>
      </c>
      <c r="S47" t="s">
        <v>113</v>
      </c>
      <c r="T47" t="s">
        <v>118</v>
      </c>
      <c r="U47">
        <v>3000</v>
      </c>
      <c r="V47" s="18" t="s">
        <v>50</v>
      </c>
      <c r="W47">
        <v>3571</v>
      </c>
      <c r="X47" t="s">
        <v>145</v>
      </c>
      <c r="Y47">
        <v>51</v>
      </c>
      <c r="Z47" t="s">
        <v>146</v>
      </c>
      <c r="AA47" s="1">
        <v>10000000</v>
      </c>
      <c r="AB47" s="1">
        <v>0</v>
      </c>
      <c r="AC47" s="1">
        <v>0</v>
      </c>
      <c r="AD47" s="1">
        <v>0</v>
      </c>
      <c r="AE47" s="1">
        <v>0</v>
      </c>
      <c r="AF47" s="1">
        <v>0</v>
      </c>
      <c r="AG47" s="1">
        <v>0</v>
      </c>
      <c r="AH47" s="1">
        <v>10000000</v>
      </c>
      <c r="AI47" s="1">
        <v>10000000</v>
      </c>
      <c r="AJ47" s="1">
        <v>0</v>
      </c>
      <c r="AK47" s="1">
        <v>0</v>
      </c>
      <c r="AL47" s="1">
        <v>0</v>
      </c>
      <c r="AM47" s="1">
        <v>10000000</v>
      </c>
      <c r="AN47" s="28"/>
      <c r="AO47" s="28"/>
      <c r="AP47" s="28"/>
      <c r="AQ47" s="28">
        <f t="shared" si="0"/>
        <v>10000000</v>
      </c>
      <c r="AR47" s="1">
        <f t="shared" si="1"/>
        <v>10000000</v>
      </c>
    </row>
    <row r="48" spans="1:46" x14ac:dyDescent="0.35">
      <c r="A48" t="s">
        <v>97</v>
      </c>
      <c r="B48" t="s">
        <v>104</v>
      </c>
      <c r="C48" t="s">
        <v>59</v>
      </c>
      <c r="D48" t="s">
        <v>49</v>
      </c>
      <c r="E48">
        <v>3</v>
      </c>
      <c r="F48" t="s">
        <v>441</v>
      </c>
      <c r="G48">
        <v>3.1</v>
      </c>
      <c r="H48" t="s">
        <v>442</v>
      </c>
      <c r="I48" t="s">
        <v>443</v>
      </c>
      <c r="J48" t="s">
        <v>444</v>
      </c>
      <c r="K48" t="s">
        <v>60</v>
      </c>
      <c r="L48" t="s">
        <v>61</v>
      </c>
      <c r="M48" t="s">
        <v>445</v>
      </c>
      <c r="N48" t="s">
        <v>447</v>
      </c>
      <c r="O48">
        <v>7</v>
      </c>
      <c r="P48" t="s">
        <v>448</v>
      </c>
      <c r="Q48">
        <v>52</v>
      </c>
      <c r="R48" t="s">
        <v>454</v>
      </c>
      <c r="S48" t="s">
        <v>451</v>
      </c>
      <c r="T48" t="s">
        <v>455</v>
      </c>
      <c r="U48">
        <v>4000</v>
      </c>
      <c r="V48" t="s">
        <v>155</v>
      </c>
      <c r="W48">
        <v>4351</v>
      </c>
      <c r="X48" t="s">
        <v>452</v>
      </c>
      <c r="Y48">
        <v>27</v>
      </c>
      <c r="Z48" t="s">
        <v>453</v>
      </c>
      <c r="AA48" s="1">
        <v>10000000</v>
      </c>
      <c r="AB48" s="1">
        <v>10000000</v>
      </c>
      <c r="AC48" s="1">
        <v>0</v>
      </c>
      <c r="AD48" s="1">
        <v>0</v>
      </c>
      <c r="AE48" s="1">
        <v>0</v>
      </c>
      <c r="AF48" s="1">
        <v>0</v>
      </c>
      <c r="AG48" s="1">
        <v>0</v>
      </c>
      <c r="AH48" s="1">
        <v>10000000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28"/>
      <c r="AO48" s="28"/>
      <c r="AP48" s="28"/>
      <c r="AQ48" s="28">
        <f t="shared" si="0"/>
        <v>10000000</v>
      </c>
      <c r="AR48" s="1">
        <f t="shared" si="1"/>
        <v>10000000</v>
      </c>
    </row>
    <row r="49" spans="1:46" x14ac:dyDescent="0.35">
      <c r="A49" t="s">
        <v>97</v>
      </c>
      <c r="B49" t="s">
        <v>104</v>
      </c>
      <c r="C49" t="s">
        <v>59</v>
      </c>
      <c r="D49" t="s">
        <v>114</v>
      </c>
      <c r="E49">
        <v>1</v>
      </c>
      <c r="F49" t="s">
        <v>41</v>
      </c>
      <c r="G49">
        <v>1.3</v>
      </c>
      <c r="H49" t="s">
        <v>42</v>
      </c>
      <c r="I49" t="s">
        <v>43</v>
      </c>
      <c r="J49" t="s">
        <v>44</v>
      </c>
      <c r="K49" t="s">
        <v>161</v>
      </c>
      <c r="L49" t="s">
        <v>162</v>
      </c>
      <c r="M49" t="s">
        <v>163</v>
      </c>
      <c r="N49" t="s">
        <v>166</v>
      </c>
      <c r="O49">
        <v>2</v>
      </c>
      <c r="P49" t="s">
        <v>167</v>
      </c>
      <c r="Q49">
        <v>49</v>
      </c>
      <c r="R49" t="s">
        <v>173</v>
      </c>
      <c r="S49" t="s">
        <v>164</v>
      </c>
      <c r="T49" t="s">
        <v>169</v>
      </c>
      <c r="U49">
        <v>6000</v>
      </c>
      <c r="V49" t="s">
        <v>123</v>
      </c>
      <c r="W49">
        <v>6121</v>
      </c>
      <c r="X49" t="s">
        <v>165</v>
      </c>
      <c r="Y49">
        <v>52</v>
      </c>
      <c r="Z49" t="s">
        <v>174</v>
      </c>
      <c r="AA49" s="1">
        <v>10000000</v>
      </c>
      <c r="AB49" s="1">
        <v>0</v>
      </c>
      <c r="AC49" s="1">
        <v>0</v>
      </c>
      <c r="AD49" s="1">
        <v>0</v>
      </c>
      <c r="AE49" s="1">
        <v>0</v>
      </c>
      <c r="AF49" s="1">
        <v>0</v>
      </c>
      <c r="AG49" s="1">
        <v>0</v>
      </c>
      <c r="AH49" s="1">
        <v>10000000</v>
      </c>
      <c r="AI49" s="1">
        <v>10000000</v>
      </c>
      <c r="AJ49" s="1">
        <v>0</v>
      </c>
      <c r="AK49" s="1">
        <v>0</v>
      </c>
      <c r="AL49" s="1">
        <v>0</v>
      </c>
      <c r="AM49" s="1">
        <v>10000000</v>
      </c>
      <c r="AN49" s="28"/>
      <c r="AO49" s="28"/>
      <c r="AP49" s="28"/>
      <c r="AQ49" s="28">
        <f t="shared" si="0"/>
        <v>10000000</v>
      </c>
      <c r="AR49" s="1">
        <f t="shared" si="1"/>
        <v>10000000</v>
      </c>
    </row>
    <row r="50" spans="1:46" x14ac:dyDescent="0.35">
      <c r="A50" t="s">
        <v>97</v>
      </c>
      <c r="B50" t="s">
        <v>104</v>
      </c>
      <c r="C50" t="s">
        <v>59</v>
      </c>
      <c r="D50" t="s">
        <v>49</v>
      </c>
      <c r="E50">
        <v>2</v>
      </c>
      <c r="F50" t="s">
        <v>86</v>
      </c>
      <c r="G50">
        <v>2.2000000000000002</v>
      </c>
      <c r="H50" t="s">
        <v>87</v>
      </c>
      <c r="I50" t="s">
        <v>88</v>
      </c>
      <c r="J50" t="s">
        <v>89</v>
      </c>
      <c r="K50" t="s">
        <v>60</v>
      </c>
      <c r="L50" t="s">
        <v>61</v>
      </c>
      <c r="M50" t="s">
        <v>163</v>
      </c>
      <c r="N50" t="s">
        <v>166</v>
      </c>
      <c r="O50">
        <v>1</v>
      </c>
      <c r="P50" t="s">
        <v>94</v>
      </c>
      <c r="Q50">
        <v>63</v>
      </c>
      <c r="R50" t="s">
        <v>318</v>
      </c>
      <c r="S50" t="s">
        <v>316</v>
      </c>
      <c r="T50" t="s">
        <v>319</v>
      </c>
      <c r="U50">
        <v>3000</v>
      </c>
      <c r="V50" s="18" t="s">
        <v>50</v>
      </c>
      <c r="W50">
        <v>3321</v>
      </c>
      <c r="X50" t="s">
        <v>313</v>
      </c>
      <c r="Y50">
        <v>0</v>
      </c>
      <c r="Z50" t="s">
        <v>52</v>
      </c>
      <c r="AA50" s="1">
        <v>1000000</v>
      </c>
      <c r="AB50" s="1">
        <v>0</v>
      </c>
      <c r="AC50" s="1">
        <v>0</v>
      </c>
      <c r="AD50" s="1">
        <v>0</v>
      </c>
      <c r="AE50" s="1">
        <v>0</v>
      </c>
      <c r="AF50" s="1">
        <v>0</v>
      </c>
      <c r="AG50" s="1">
        <v>0</v>
      </c>
      <c r="AH50" s="1">
        <v>1000000</v>
      </c>
      <c r="AI50" s="1">
        <v>1000000</v>
      </c>
      <c r="AJ50" s="1">
        <v>0</v>
      </c>
      <c r="AK50" s="1">
        <v>0</v>
      </c>
      <c r="AL50" s="1">
        <v>0</v>
      </c>
      <c r="AM50" s="1">
        <v>1000000</v>
      </c>
      <c r="AN50" s="28"/>
      <c r="AO50" s="28">
        <v>9000000</v>
      </c>
      <c r="AP50" s="28"/>
      <c r="AQ50" s="28">
        <f t="shared" si="0"/>
        <v>10000000</v>
      </c>
      <c r="AR50" s="1">
        <f t="shared" si="1"/>
        <v>10000000</v>
      </c>
    </row>
    <row r="51" spans="1:46" x14ac:dyDescent="0.35">
      <c r="A51" t="s">
        <v>97</v>
      </c>
      <c r="B51" t="s">
        <v>104</v>
      </c>
      <c r="C51" t="s">
        <v>59</v>
      </c>
      <c r="D51" t="s">
        <v>114</v>
      </c>
      <c r="E51">
        <v>1</v>
      </c>
      <c r="F51" t="s">
        <v>41</v>
      </c>
      <c r="G51">
        <v>1.3</v>
      </c>
      <c r="H51" t="s">
        <v>42</v>
      </c>
      <c r="I51" t="s">
        <v>43</v>
      </c>
      <c r="J51" t="s">
        <v>44</v>
      </c>
      <c r="K51" t="s">
        <v>161</v>
      </c>
      <c r="L51" t="s">
        <v>162</v>
      </c>
      <c r="M51" t="s">
        <v>163</v>
      </c>
      <c r="N51" t="s">
        <v>166</v>
      </c>
      <c r="O51">
        <v>2</v>
      </c>
      <c r="P51" t="s">
        <v>167</v>
      </c>
      <c r="Q51">
        <v>49</v>
      </c>
      <c r="R51" t="s">
        <v>173</v>
      </c>
      <c r="S51" t="s">
        <v>164</v>
      </c>
      <c r="T51" t="s">
        <v>169</v>
      </c>
      <c r="U51">
        <v>6000</v>
      </c>
      <c r="V51" t="s">
        <v>123</v>
      </c>
      <c r="W51">
        <v>6131</v>
      </c>
      <c r="X51" t="s">
        <v>170</v>
      </c>
      <c r="Y51" t="s">
        <v>579</v>
      </c>
      <c r="Z51" t="s">
        <v>604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1">
        <v>0</v>
      </c>
      <c r="AG51" s="1">
        <v>0</v>
      </c>
      <c r="AH51" s="1">
        <v>0</v>
      </c>
      <c r="AI51" s="1">
        <v>0</v>
      </c>
      <c r="AJ51" s="1">
        <v>0</v>
      </c>
      <c r="AK51" s="1">
        <v>0</v>
      </c>
      <c r="AL51" s="1">
        <v>0</v>
      </c>
      <c r="AM51" s="1">
        <v>0</v>
      </c>
      <c r="AN51" s="28">
        <v>0</v>
      </c>
      <c r="AO51" s="28">
        <v>10000000</v>
      </c>
      <c r="AP51" s="28">
        <v>0</v>
      </c>
      <c r="AQ51" s="28">
        <f t="shared" si="0"/>
        <v>10000000</v>
      </c>
      <c r="AR51" s="1">
        <f t="shared" si="1"/>
        <v>10000000</v>
      </c>
    </row>
    <row r="52" spans="1:46" x14ac:dyDescent="0.35">
      <c r="A52" t="s">
        <v>540</v>
      </c>
      <c r="B52" t="s">
        <v>541</v>
      </c>
      <c r="C52" t="s">
        <v>40</v>
      </c>
      <c r="D52" t="s">
        <v>114</v>
      </c>
      <c r="E52">
        <v>1</v>
      </c>
      <c r="F52" t="s">
        <v>41</v>
      </c>
      <c r="G52">
        <v>1.3</v>
      </c>
      <c r="H52" t="s">
        <v>42</v>
      </c>
      <c r="I52" t="s">
        <v>43</v>
      </c>
      <c r="J52" t="s">
        <v>44</v>
      </c>
      <c r="K52" t="s">
        <v>161</v>
      </c>
      <c r="L52" t="s">
        <v>162</v>
      </c>
      <c r="M52" t="s">
        <v>163</v>
      </c>
      <c r="N52" t="s">
        <v>166</v>
      </c>
      <c r="O52">
        <v>2</v>
      </c>
      <c r="P52" t="s">
        <v>167</v>
      </c>
      <c r="Q52">
        <v>49</v>
      </c>
      <c r="R52" t="s">
        <v>173</v>
      </c>
      <c r="S52" t="s">
        <v>164</v>
      </c>
      <c r="T52" t="s">
        <v>169</v>
      </c>
      <c r="U52">
        <v>6000</v>
      </c>
      <c r="V52" t="s">
        <v>123</v>
      </c>
      <c r="W52">
        <v>6131</v>
      </c>
      <c r="X52" t="s">
        <v>170</v>
      </c>
      <c r="Y52">
        <v>0</v>
      </c>
      <c r="Z52" t="s">
        <v>52</v>
      </c>
      <c r="AA52" s="1">
        <v>9100000</v>
      </c>
      <c r="AB52" s="1">
        <v>0</v>
      </c>
      <c r="AC52" s="1">
        <v>0</v>
      </c>
      <c r="AD52" s="1">
        <v>0</v>
      </c>
      <c r="AE52" s="1">
        <v>0</v>
      </c>
      <c r="AF52" s="1">
        <v>0</v>
      </c>
      <c r="AG52" s="1">
        <v>0</v>
      </c>
      <c r="AH52" s="1">
        <v>9100000</v>
      </c>
      <c r="AI52" s="1">
        <v>9100000</v>
      </c>
      <c r="AJ52" s="1">
        <v>0</v>
      </c>
      <c r="AK52" s="1">
        <v>0</v>
      </c>
      <c r="AL52" s="1">
        <v>0</v>
      </c>
      <c r="AM52" s="1">
        <v>9100000</v>
      </c>
      <c r="AN52" s="28"/>
      <c r="AO52" s="28">
        <v>400000</v>
      </c>
      <c r="AP52" s="28"/>
      <c r="AQ52" s="28">
        <f t="shared" si="0"/>
        <v>9500000</v>
      </c>
      <c r="AR52" s="1">
        <f t="shared" si="1"/>
        <v>9500000</v>
      </c>
    </row>
    <row r="53" spans="1:46" x14ac:dyDescent="0.35">
      <c r="A53" t="s">
        <v>538</v>
      </c>
      <c r="B53" t="s">
        <v>539</v>
      </c>
      <c r="C53" t="s">
        <v>40</v>
      </c>
      <c r="D53" t="s">
        <v>114</v>
      </c>
      <c r="E53">
        <v>1</v>
      </c>
      <c r="F53" t="s">
        <v>41</v>
      </c>
      <c r="G53">
        <v>1.3</v>
      </c>
      <c r="H53" t="s">
        <v>42</v>
      </c>
      <c r="I53" t="s">
        <v>43</v>
      </c>
      <c r="J53" t="s">
        <v>44</v>
      </c>
      <c r="K53" t="s">
        <v>161</v>
      </c>
      <c r="L53" t="s">
        <v>162</v>
      </c>
      <c r="M53" t="s">
        <v>163</v>
      </c>
      <c r="N53" t="s">
        <v>166</v>
      </c>
      <c r="O53">
        <v>2</v>
      </c>
      <c r="P53" t="s">
        <v>167</v>
      </c>
      <c r="Q53">
        <v>49</v>
      </c>
      <c r="R53" t="s">
        <v>173</v>
      </c>
      <c r="S53" t="s">
        <v>164</v>
      </c>
      <c r="T53" t="s">
        <v>169</v>
      </c>
      <c r="U53">
        <v>6000</v>
      </c>
      <c r="V53" t="s">
        <v>123</v>
      </c>
      <c r="W53">
        <v>6131</v>
      </c>
      <c r="X53" t="s">
        <v>170</v>
      </c>
      <c r="Y53">
        <v>0</v>
      </c>
      <c r="Z53" t="s">
        <v>52</v>
      </c>
      <c r="AA53" s="1">
        <v>9100000</v>
      </c>
      <c r="AB53" s="1">
        <v>0</v>
      </c>
      <c r="AC53" s="1">
        <v>0</v>
      </c>
      <c r="AD53" s="1">
        <v>0</v>
      </c>
      <c r="AE53" s="1">
        <v>0</v>
      </c>
      <c r="AF53" s="1">
        <v>0</v>
      </c>
      <c r="AG53" s="1">
        <v>0</v>
      </c>
      <c r="AH53" s="1">
        <v>9100000</v>
      </c>
      <c r="AI53" s="1">
        <v>9100000</v>
      </c>
      <c r="AJ53" s="1">
        <v>0</v>
      </c>
      <c r="AK53" s="1">
        <v>0</v>
      </c>
      <c r="AL53" s="1">
        <v>0</v>
      </c>
      <c r="AM53" s="1">
        <v>9100000</v>
      </c>
      <c r="AN53" s="28"/>
      <c r="AO53" s="28">
        <v>400000</v>
      </c>
      <c r="AP53" s="28"/>
      <c r="AQ53" s="28">
        <f t="shared" si="0"/>
        <v>9500000</v>
      </c>
      <c r="AR53" s="1">
        <f t="shared" si="1"/>
        <v>9500000</v>
      </c>
    </row>
    <row r="54" spans="1:46" x14ac:dyDescent="0.35">
      <c r="A54" t="s">
        <v>523</v>
      </c>
      <c r="B54" t="s">
        <v>527</v>
      </c>
      <c r="C54" t="s">
        <v>59</v>
      </c>
      <c r="D54" t="s">
        <v>524</v>
      </c>
      <c r="E54">
        <v>1</v>
      </c>
      <c r="F54" t="s">
        <v>41</v>
      </c>
      <c r="G54">
        <v>1.3</v>
      </c>
      <c r="H54" t="s">
        <v>42</v>
      </c>
      <c r="I54" t="s">
        <v>43</v>
      </c>
      <c r="J54" t="s">
        <v>44</v>
      </c>
      <c r="K54" t="s">
        <v>45</v>
      </c>
      <c r="L54" t="s">
        <v>46</v>
      </c>
      <c r="M54" t="s">
        <v>47</v>
      </c>
      <c r="N54" t="s">
        <v>54</v>
      </c>
      <c r="O54">
        <v>5</v>
      </c>
      <c r="P54" t="s">
        <v>55</v>
      </c>
      <c r="Q54">
        <v>7</v>
      </c>
      <c r="R54" t="s">
        <v>56</v>
      </c>
      <c r="S54" t="s">
        <v>48</v>
      </c>
      <c r="T54" t="s">
        <v>57</v>
      </c>
      <c r="U54">
        <v>9000</v>
      </c>
      <c r="V54" t="s">
        <v>526</v>
      </c>
      <c r="W54">
        <v>9111</v>
      </c>
      <c r="X54" t="s">
        <v>525</v>
      </c>
      <c r="Y54">
        <v>0</v>
      </c>
      <c r="Z54" t="s">
        <v>52</v>
      </c>
      <c r="AA54" s="1">
        <v>38364867</v>
      </c>
      <c r="AB54" s="1">
        <v>38364867</v>
      </c>
      <c r="AC54" s="1">
        <v>29106393.609999999</v>
      </c>
      <c r="AD54" s="1">
        <v>29106393.609999999</v>
      </c>
      <c r="AE54" s="1">
        <v>29106393.609999999</v>
      </c>
      <c r="AF54" s="1">
        <v>29106393.609999999</v>
      </c>
      <c r="AG54" s="1">
        <v>29106393.609999999</v>
      </c>
      <c r="AH54" s="1">
        <v>9258473.3900000006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28"/>
      <c r="AO54" s="28"/>
      <c r="AP54" s="28"/>
      <c r="AQ54" s="28">
        <f t="shared" si="0"/>
        <v>38364867</v>
      </c>
      <c r="AR54" s="1">
        <f t="shared" si="1"/>
        <v>9258473.3900000006</v>
      </c>
    </row>
    <row r="55" spans="1:46" x14ac:dyDescent="0.35">
      <c r="A55" t="s">
        <v>97</v>
      </c>
      <c r="B55" t="s">
        <v>104</v>
      </c>
      <c r="C55" t="s">
        <v>59</v>
      </c>
      <c r="D55" t="s">
        <v>114</v>
      </c>
      <c r="E55">
        <v>1</v>
      </c>
      <c r="F55" t="s">
        <v>41</v>
      </c>
      <c r="G55">
        <v>1.3</v>
      </c>
      <c r="H55" t="s">
        <v>42</v>
      </c>
      <c r="I55" t="s">
        <v>43</v>
      </c>
      <c r="J55" t="s">
        <v>44</v>
      </c>
      <c r="K55" t="s">
        <v>45</v>
      </c>
      <c r="L55" t="s">
        <v>46</v>
      </c>
      <c r="M55" t="s">
        <v>47</v>
      </c>
      <c r="N55" t="s">
        <v>54</v>
      </c>
      <c r="O55">
        <v>5</v>
      </c>
      <c r="P55" t="s">
        <v>55</v>
      </c>
      <c r="Q55">
        <v>5</v>
      </c>
      <c r="R55" t="s">
        <v>117</v>
      </c>
      <c r="S55" t="s">
        <v>113</v>
      </c>
      <c r="T55" t="s">
        <v>118</v>
      </c>
      <c r="U55">
        <v>5000</v>
      </c>
      <c r="V55" t="s">
        <v>115</v>
      </c>
      <c r="W55">
        <v>5811</v>
      </c>
      <c r="X55" t="s">
        <v>182</v>
      </c>
      <c r="Y55" t="s">
        <v>579</v>
      </c>
      <c r="Z55" t="s">
        <v>580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1">
        <v>0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28"/>
      <c r="AO55" s="28">
        <v>9000000</v>
      </c>
      <c r="AP55" s="28"/>
      <c r="AQ55" s="28">
        <f t="shared" si="0"/>
        <v>9000000</v>
      </c>
      <c r="AR55" s="1">
        <f t="shared" si="1"/>
        <v>9000000</v>
      </c>
      <c r="AS55" t="s">
        <v>581</v>
      </c>
    </row>
    <row r="56" spans="1:46" x14ac:dyDescent="0.35">
      <c r="A56" t="s">
        <v>97</v>
      </c>
      <c r="B56" t="s">
        <v>104</v>
      </c>
      <c r="C56" t="s">
        <v>59</v>
      </c>
      <c r="D56" t="s">
        <v>49</v>
      </c>
      <c r="E56">
        <v>2</v>
      </c>
      <c r="F56" t="s">
        <v>86</v>
      </c>
      <c r="G56">
        <v>2.2000000000000002</v>
      </c>
      <c r="H56" t="s">
        <v>87</v>
      </c>
      <c r="I56" t="s">
        <v>88</v>
      </c>
      <c r="J56" t="s">
        <v>89</v>
      </c>
      <c r="K56" t="s">
        <v>60</v>
      </c>
      <c r="L56" t="s">
        <v>61</v>
      </c>
      <c r="M56" t="s">
        <v>90</v>
      </c>
      <c r="N56" t="s">
        <v>93</v>
      </c>
      <c r="O56">
        <v>1</v>
      </c>
      <c r="P56" t="s">
        <v>94</v>
      </c>
      <c r="Q56">
        <v>29</v>
      </c>
      <c r="R56" t="s">
        <v>95</v>
      </c>
      <c r="S56" t="s">
        <v>91</v>
      </c>
      <c r="T56" t="s">
        <v>96</v>
      </c>
      <c r="U56">
        <v>3000</v>
      </c>
      <c r="V56" s="18" t="s">
        <v>50</v>
      </c>
      <c r="W56">
        <v>3571</v>
      </c>
      <c r="X56" t="s">
        <v>145</v>
      </c>
      <c r="Y56">
        <v>11</v>
      </c>
      <c r="Z56" t="s">
        <v>314</v>
      </c>
      <c r="AA56" s="1">
        <v>28160440</v>
      </c>
      <c r="AB56" s="1">
        <v>99999994.560000002</v>
      </c>
      <c r="AC56" s="1">
        <v>0</v>
      </c>
      <c r="AD56" s="1">
        <v>0</v>
      </c>
      <c r="AE56" s="1">
        <v>0</v>
      </c>
      <c r="AF56" s="1">
        <v>0</v>
      </c>
      <c r="AG56" s="1">
        <v>0</v>
      </c>
      <c r="AH56" s="1">
        <v>396</v>
      </c>
      <c r="AI56" s="1">
        <v>0</v>
      </c>
      <c r="AJ56" s="1">
        <v>5.44</v>
      </c>
      <c r="AK56" s="1">
        <v>0</v>
      </c>
      <c r="AL56" s="1">
        <v>71839560</v>
      </c>
      <c r="AM56" s="1">
        <v>-71839554.560000002</v>
      </c>
      <c r="AN56" s="28"/>
      <c r="AO56" s="28"/>
      <c r="AP56" s="28">
        <v>19160440</v>
      </c>
      <c r="AQ56" s="28">
        <f t="shared" si="0"/>
        <v>9000000</v>
      </c>
      <c r="AR56" s="1">
        <f t="shared" si="1"/>
        <v>9000000</v>
      </c>
    </row>
    <row r="57" spans="1:46" x14ac:dyDescent="0.35">
      <c r="A57" t="s">
        <v>97</v>
      </c>
      <c r="B57" t="s">
        <v>104</v>
      </c>
      <c r="C57" t="s">
        <v>59</v>
      </c>
      <c r="D57" t="s">
        <v>49</v>
      </c>
      <c r="E57">
        <v>1</v>
      </c>
      <c r="F57" t="s">
        <v>41</v>
      </c>
      <c r="G57">
        <v>1.3</v>
      </c>
      <c r="H57" t="s">
        <v>42</v>
      </c>
      <c r="I57" t="s">
        <v>43</v>
      </c>
      <c r="J57" t="s">
        <v>44</v>
      </c>
      <c r="K57" t="s">
        <v>60</v>
      </c>
      <c r="L57" t="s">
        <v>61</v>
      </c>
      <c r="M57" t="s">
        <v>220</v>
      </c>
      <c r="N57" t="s">
        <v>222</v>
      </c>
      <c r="O57">
        <v>5</v>
      </c>
      <c r="P57" t="s">
        <v>55</v>
      </c>
      <c r="Q57">
        <v>14</v>
      </c>
      <c r="R57" t="s">
        <v>230</v>
      </c>
      <c r="S57" t="s">
        <v>229</v>
      </c>
      <c r="T57" t="s">
        <v>231</v>
      </c>
      <c r="U57">
        <v>3000</v>
      </c>
      <c r="V57" t="s">
        <v>50</v>
      </c>
      <c r="W57">
        <v>3361</v>
      </c>
      <c r="X57" t="s">
        <v>142</v>
      </c>
      <c r="Y57">
        <v>0</v>
      </c>
      <c r="Z57" t="s">
        <v>52</v>
      </c>
      <c r="AA57" s="1">
        <v>15000000</v>
      </c>
      <c r="AB57" s="1">
        <v>15000000</v>
      </c>
      <c r="AC57" s="1">
        <v>6940791.71</v>
      </c>
      <c r="AD57" s="1">
        <v>6939282.0199999996</v>
      </c>
      <c r="AE57" s="1">
        <v>6939282.0199999996</v>
      </c>
      <c r="AF57" s="1">
        <v>6191043.9900000002</v>
      </c>
      <c r="AG57" s="1">
        <v>6080243.3499999996</v>
      </c>
      <c r="AH57" s="1">
        <v>8059208.29</v>
      </c>
      <c r="AI57" s="1">
        <v>0</v>
      </c>
      <c r="AJ57" s="1">
        <v>0</v>
      </c>
      <c r="AK57" s="1">
        <v>0</v>
      </c>
      <c r="AL57" s="1">
        <v>0</v>
      </c>
      <c r="AM57" s="1">
        <v>0</v>
      </c>
      <c r="AN57" s="28"/>
      <c r="AO57" s="28"/>
      <c r="AP57" s="28"/>
      <c r="AQ57" s="28">
        <f t="shared" si="0"/>
        <v>15000000</v>
      </c>
      <c r="AR57" s="1">
        <f t="shared" si="1"/>
        <v>8059208.29</v>
      </c>
    </row>
    <row r="58" spans="1:46" x14ac:dyDescent="0.35">
      <c r="A58" t="s">
        <v>97</v>
      </c>
      <c r="B58" t="s">
        <v>104</v>
      </c>
      <c r="C58" t="s">
        <v>59</v>
      </c>
      <c r="D58" t="s">
        <v>114</v>
      </c>
      <c r="E58">
        <v>1</v>
      </c>
      <c r="F58" t="s">
        <v>41</v>
      </c>
      <c r="G58">
        <v>1.3</v>
      </c>
      <c r="H58" t="s">
        <v>42</v>
      </c>
      <c r="I58" t="s">
        <v>43</v>
      </c>
      <c r="J58" t="s">
        <v>44</v>
      </c>
      <c r="K58" t="s">
        <v>45</v>
      </c>
      <c r="L58" t="s">
        <v>46</v>
      </c>
      <c r="M58" t="s">
        <v>47</v>
      </c>
      <c r="N58" t="s">
        <v>54</v>
      </c>
      <c r="O58">
        <v>5</v>
      </c>
      <c r="P58" t="s">
        <v>55</v>
      </c>
      <c r="Q58">
        <v>5</v>
      </c>
      <c r="R58" t="s">
        <v>117</v>
      </c>
      <c r="S58" t="s">
        <v>113</v>
      </c>
      <c r="T58" t="s">
        <v>118</v>
      </c>
      <c r="U58">
        <v>6000</v>
      </c>
      <c r="V58" t="s">
        <v>123</v>
      </c>
      <c r="W58">
        <v>6321</v>
      </c>
      <c r="X58" t="s">
        <v>121</v>
      </c>
      <c r="Y58">
        <v>44</v>
      </c>
      <c r="Z58" t="s">
        <v>124</v>
      </c>
      <c r="AA58" s="1">
        <v>23580360</v>
      </c>
      <c r="AB58" s="1">
        <v>23580348.52</v>
      </c>
      <c r="AC58" s="1">
        <v>15720240</v>
      </c>
      <c r="AD58" s="1">
        <v>15720240</v>
      </c>
      <c r="AE58" s="1">
        <v>15720240</v>
      </c>
      <c r="AF58" s="1">
        <v>15720240</v>
      </c>
      <c r="AG58" s="1">
        <v>15720240</v>
      </c>
      <c r="AH58" s="1">
        <v>7860120</v>
      </c>
      <c r="AI58" s="1">
        <v>0</v>
      </c>
      <c r="AJ58" s="1">
        <v>11.48</v>
      </c>
      <c r="AK58" s="1">
        <v>0</v>
      </c>
      <c r="AL58" s="1">
        <v>0</v>
      </c>
      <c r="AM58" s="1">
        <v>11.48</v>
      </c>
      <c r="AN58" s="28"/>
      <c r="AO58" s="28">
        <v>0</v>
      </c>
      <c r="AP58" s="28"/>
      <c r="AQ58" s="28">
        <f t="shared" si="0"/>
        <v>23580360</v>
      </c>
      <c r="AR58" s="1">
        <f t="shared" si="1"/>
        <v>7860120</v>
      </c>
    </row>
    <row r="59" spans="1:46" x14ac:dyDescent="0.35">
      <c r="A59" t="s">
        <v>97</v>
      </c>
      <c r="B59" t="s">
        <v>104</v>
      </c>
      <c r="C59" t="s">
        <v>59</v>
      </c>
      <c r="D59" t="s">
        <v>49</v>
      </c>
      <c r="E59">
        <v>2</v>
      </c>
      <c r="F59" t="s">
        <v>86</v>
      </c>
      <c r="G59">
        <v>2.2999999999999998</v>
      </c>
      <c r="H59" t="s">
        <v>328</v>
      </c>
      <c r="I59" t="s">
        <v>329</v>
      </c>
      <c r="J59" t="s">
        <v>330</v>
      </c>
      <c r="K59" t="s">
        <v>60</v>
      </c>
      <c r="L59" t="s">
        <v>61</v>
      </c>
      <c r="M59" t="s">
        <v>270</v>
      </c>
      <c r="N59" t="s">
        <v>272</v>
      </c>
      <c r="O59">
        <v>2</v>
      </c>
      <c r="P59" t="s">
        <v>167</v>
      </c>
      <c r="Q59">
        <v>24</v>
      </c>
      <c r="R59" t="s">
        <v>332</v>
      </c>
      <c r="S59" t="s">
        <v>331</v>
      </c>
      <c r="T59" t="s">
        <v>333</v>
      </c>
      <c r="U59">
        <v>3000</v>
      </c>
      <c r="V59" t="s">
        <v>50</v>
      </c>
      <c r="W59">
        <v>3391</v>
      </c>
      <c r="X59" t="s">
        <v>152</v>
      </c>
      <c r="Y59">
        <v>0</v>
      </c>
      <c r="Z59" t="s">
        <v>52</v>
      </c>
      <c r="AA59" s="1">
        <v>11500000</v>
      </c>
      <c r="AB59" s="1">
        <v>12000000</v>
      </c>
      <c r="AC59" s="1">
        <v>3762670.9</v>
      </c>
      <c r="AD59" s="1">
        <v>3537485.9</v>
      </c>
      <c r="AE59" s="1">
        <v>3333334.02</v>
      </c>
      <c r="AF59" s="1">
        <v>1887717.19</v>
      </c>
      <c r="AG59" s="1">
        <v>1887717.19</v>
      </c>
      <c r="AH59" s="1">
        <v>7737329.0999999996</v>
      </c>
      <c r="AI59" s="1">
        <v>0</v>
      </c>
      <c r="AJ59" s="1">
        <v>0</v>
      </c>
      <c r="AK59" s="1">
        <v>0</v>
      </c>
      <c r="AL59" s="1">
        <v>500000</v>
      </c>
      <c r="AM59" s="1">
        <v>-500000</v>
      </c>
      <c r="AN59" s="28"/>
      <c r="AO59" s="28"/>
      <c r="AP59" s="28"/>
      <c r="AQ59" s="28">
        <f t="shared" si="0"/>
        <v>11500000</v>
      </c>
      <c r="AR59" s="1">
        <f t="shared" si="1"/>
        <v>7737329.0999999996</v>
      </c>
    </row>
    <row r="60" spans="1:46" x14ac:dyDescent="0.35">
      <c r="A60" s="13" t="s">
        <v>523</v>
      </c>
      <c r="B60" s="13" t="s">
        <v>527</v>
      </c>
      <c r="C60" s="13" t="s">
        <v>59</v>
      </c>
      <c r="D60" s="13" t="s">
        <v>49</v>
      </c>
      <c r="E60" s="13">
        <v>1</v>
      </c>
      <c r="F60" s="13" t="s">
        <v>41</v>
      </c>
      <c r="G60" s="13">
        <v>1.3</v>
      </c>
      <c r="H60" s="13" t="s">
        <v>42</v>
      </c>
      <c r="I60" s="13" t="s">
        <v>43</v>
      </c>
      <c r="J60" s="13" t="s">
        <v>44</v>
      </c>
      <c r="K60" s="13" t="s">
        <v>60</v>
      </c>
      <c r="L60" s="13" t="s">
        <v>61</v>
      </c>
      <c r="M60" s="13" t="s">
        <v>62</v>
      </c>
      <c r="N60" s="13" t="s">
        <v>68</v>
      </c>
      <c r="O60" s="13">
        <v>5</v>
      </c>
      <c r="P60" s="13" t="s">
        <v>55</v>
      </c>
      <c r="Q60" s="13">
        <v>12</v>
      </c>
      <c r="R60" s="13" t="s">
        <v>64</v>
      </c>
      <c r="S60" s="13" t="s">
        <v>63</v>
      </c>
      <c r="T60" s="13" t="s">
        <v>69</v>
      </c>
      <c r="U60" s="13">
        <v>1000</v>
      </c>
      <c r="V60" s="13" t="s">
        <v>64</v>
      </c>
      <c r="W60" s="13">
        <v>1421</v>
      </c>
      <c r="X60" s="13" t="s">
        <v>75</v>
      </c>
      <c r="Y60" s="13">
        <v>1</v>
      </c>
      <c r="Z60" s="13" t="s">
        <v>73</v>
      </c>
      <c r="AA60" s="14">
        <v>20490656.890000001</v>
      </c>
      <c r="AB60" s="1">
        <v>20515317.440000001</v>
      </c>
      <c r="AC60" s="1">
        <v>12958343.43</v>
      </c>
      <c r="AD60" s="1">
        <v>12958343.43</v>
      </c>
      <c r="AE60" s="1">
        <v>12958343.43</v>
      </c>
      <c r="AF60" s="1">
        <v>12958343.43</v>
      </c>
      <c r="AG60" s="1">
        <v>12958343.43</v>
      </c>
      <c r="AH60" s="1">
        <v>7532313.4600000009</v>
      </c>
      <c r="AI60" s="1">
        <v>28850.89</v>
      </c>
      <c r="AJ60" s="1">
        <v>1.56</v>
      </c>
      <c r="AK60" s="1">
        <v>0</v>
      </c>
      <c r="AL60" s="1">
        <v>53513</v>
      </c>
      <c r="AM60" s="1">
        <v>-24660.55</v>
      </c>
      <c r="AN60" s="27">
        <f>20441429.85-AA60</f>
        <v>-49227.039999999106</v>
      </c>
      <c r="AO60" s="27"/>
      <c r="AP60" s="27"/>
      <c r="AQ60" s="27">
        <f t="shared" si="0"/>
        <v>20441429.850000001</v>
      </c>
      <c r="AR60" s="14">
        <f t="shared" si="1"/>
        <v>7483086.4200000018</v>
      </c>
      <c r="AS60" s="13"/>
      <c r="AT60" t="s">
        <v>73</v>
      </c>
    </row>
    <row r="61" spans="1:46" x14ac:dyDescent="0.35">
      <c r="A61" t="s">
        <v>97</v>
      </c>
      <c r="B61" t="s">
        <v>104</v>
      </c>
      <c r="C61" t="s">
        <v>59</v>
      </c>
      <c r="D61" t="s">
        <v>49</v>
      </c>
      <c r="E61">
        <v>1</v>
      </c>
      <c r="F61" t="s">
        <v>41</v>
      </c>
      <c r="G61">
        <v>1.3</v>
      </c>
      <c r="H61" t="s">
        <v>42</v>
      </c>
      <c r="I61" t="s">
        <v>43</v>
      </c>
      <c r="J61" t="s">
        <v>44</v>
      </c>
      <c r="K61" t="s">
        <v>60</v>
      </c>
      <c r="L61" t="s">
        <v>61</v>
      </c>
      <c r="M61" t="s">
        <v>62</v>
      </c>
      <c r="N61" t="s">
        <v>68</v>
      </c>
      <c r="O61">
        <v>5</v>
      </c>
      <c r="P61" t="s">
        <v>55</v>
      </c>
      <c r="Q61">
        <v>12</v>
      </c>
      <c r="R61" t="s">
        <v>64</v>
      </c>
      <c r="S61" t="s">
        <v>63</v>
      </c>
      <c r="T61" t="s">
        <v>69</v>
      </c>
      <c r="U61">
        <v>1000</v>
      </c>
      <c r="V61" t="s">
        <v>64</v>
      </c>
      <c r="W61">
        <v>1211</v>
      </c>
      <c r="X61" t="s">
        <v>213</v>
      </c>
      <c r="Y61">
        <v>2</v>
      </c>
      <c r="Z61" t="s">
        <v>66</v>
      </c>
      <c r="AA61" s="1">
        <v>6052682</v>
      </c>
      <c r="AB61" s="1">
        <v>6052682</v>
      </c>
      <c r="AC61" s="1">
        <v>949002.65</v>
      </c>
      <c r="AD61" s="1">
        <v>949002.65</v>
      </c>
      <c r="AE61" s="1">
        <v>949002.65</v>
      </c>
      <c r="AF61" s="1">
        <v>949002.65</v>
      </c>
      <c r="AG61" s="1">
        <v>949002.65</v>
      </c>
      <c r="AH61" s="1">
        <v>5103679.3499999996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28">
        <v>2000000</v>
      </c>
      <c r="AO61" s="28"/>
      <c r="AP61" s="28"/>
      <c r="AQ61" s="28">
        <f t="shared" si="0"/>
        <v>8052682</v>
      </c>
      <c r="AR61" s="1">
        <f t="shared" si="1"/>
        <v>7103679.3499999996</v>
      </c>
      <c r="AS61" t="s">
        <v>588</v>
      </c>
      <c r="AT61" t="s">
        <v>588</v>
      </c>
    </row>
    <row r="62" spans="1:46" x14ac:dyDescent="0.35">
      <c r="A62" t="s">
        <v>97</v>
      </c>
      <c r="B62" t="s">
        <v>104</v>
      </c>
      <c r="C62" t="s">
        <v>59</v>
      </c>
      <c r="D62" t="s">
        <v>49</v>
      </c>
      <c r="E62">
        <v>1</v>
      </c>
      <c r="F62" t="s">
        <v>41</v>
      </c>
      <c r="G62">
        <v>1.3</v>
      </c>
      <c r="H62" t="s">
        <v>42</v>
      </c>
      <c r="I62" t="s">
        <v>43</v>
      </c>
      <c r="J62" t="s">
        <v>44</v>
      </c>
      <c r="K62" t="s">
        <v>60</v>
      </c>
      <c r="L62" t="s">
        <v>61</v>
      </c>
      <c r="M62" t="s">
        <v>62</v>
      </c>
      <c r="N62" t="s">
        <v>68</v>
      </c>
      <c r="O62">
        <v>5</v>
      </c>
      <c r="P62" t="s">
        <v>55</v>
      </c>
      <c r="Q62">
        <v>9</v>
      </c>
      <c r="R62" t="s">
        <v>186</v>
      </c>
      <c r="S62" t="s">
        <v>63</v>
      </c>
      <c r="T62" t="s">
        <v>69</v>
      </c>
      <c r="U62">
        <v>3000</v>
      </c>
      <c r="V62" s="18" t="s">
        <v>50</v>
      </c>
      <c r="W62">
        <v>3571</v>
      </c>
      <c r="X62" t="s">
        <v>145</v>
      </c>
      <c r="Y62">
        <v>0</v>
      </c>
      <c r="Z62" t="s">
        <v>52</v>
      </c>
      <c r="AA62" s="1">
        <v>20158794</v>
      </c>
      <c r="AB62" s="1">
        <v>20000000</v>
      </c>
      <c r="AC62" s="1">
        <v>13479670.35</v>
      </c>
      <c r="AD62" s="1">
        <v>12437518.039999999</v>
      </c>
      <c r="AE62" s="1">
        <v>11820095.51</v>
      </c>
      <c r="AF62" s="1">
        <v>9845285.2699999996</v>
      </c>
      <c r="AG62" s="1">
        <v>9845285.2699999996</v>
      </c>
      <c r="AH62" s="1">
        <v>6679123.6500000004</v>
      </c>
      <c r="AI62" s="1">
        <v>0</v>
      </c>
      <c r="AJ62" s="1">
        <v>158794</v>
      </c>
      <c r="AK62" s="1">
        <v>0</v>
      </c>
      <c r="AL62" s="1">
        <v>0</v>
      </c>
      <c r="AM62" s="1">
        <v>158794</v>
      </c>
      <c r="AN62" s="28"/>
      <c r="AO62" s="28"/>
      <c r="AP62" s="28"/>
      <c r="AQ62" s="28">
        <f t="shared" si="0"/>
        <v>20158794</v>
      </c>
      <c r="AR62" s="1">
        <f t="shared" si="1"/>
        <v>6679123.6500000004</v>
      </c>
    </row>
    <row r="63" spans="1:46" x14ac:dyDescent="0.35">
      <c r="A63" t="s">
        <v>97</v>
      </c>
      <c r="B63" t="s">
        <v>104</v>
      </c>
      <c r="C63" t="s">
        <v>59</v>
      </c>
      <c r="D63" t="s">
        <v>49</v>
      </c>
      <c r="E63">
        <v>1</v>
      </c>
      <c r="F63" t="s">
        <v>41</v>
      </c>
      <c r="G63">
        <v>1.3</v>
      </c>
      <c r="H63" t="s">
        <v>42</v>
      </c>
      <c r="I63" t="s">
        <v>43</v>
      </c>
      <c r="J63" t="s">
        <v>44</v>
      </c>
      <c r="K63" t="s">
        <v>45</v>
      </c>
      <c r="L63" t="s">
        <v>46</v>
      </c>
      <c r="M63" t="s">
        <v>47</v>
      </c>
      <c r="N63" t="s">
        <v>54</v>
      </c>
      <c r="O63">
        <v>5</v>
      </c>
      <c r="P63" t="s">
        <v>55</v>
      </c>
      <c r="Q63">
        <v>5</v>
      </c>
      <c r="R63" t="s">
        <v>117</v>
      </c>
      <c r="S63" t="s">
        <v>113</v>
      </c>
      <c r="T63" t="s">
        <v>118</v>
      </c>
      <c r="U63">
        <v>3000</v>
      </c>
      <c r="V63" t="s">
        <v>50</v>
      </c>
      <c r="W63">
        <v>3511</v>
      </c>
      <c r="X63" t="s">
        <v>144</v>
      </c>
      <c r="Y63">
        <v>10</v>
      </c>
      <c r="Z63" t="s">
        <v>122</v>
      </c>
      <c r="AA63" s="1">
        <v>20000000</v>
      </c>
      <c r="AB63" s="1">
        <v>20000000</v>
      </c>
      <c r="AC63" s="1">
        <v>13337966.439999999</v>
      </c>
      <c r="AD63" s="1">
        <v>13337966.439999999</v>
      </c>
      <c r="AE63" s="1">
        <v>13337966.439999999</v>
      </c>
      <c r="AF63" s="1">
        <v>11656722.279999999</v>
      </c>
      <c r="AG63" s="1">
        <v>11656722.279999999</v>
      </c>
      <c r="AH63" s="1">
        <v>6662033.5600000005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28"/>
      <c r="AO63" s="28"/>
      <c r="AP63" s="28"/>
      <c r="AQ63" s="28">
        <f t="shared" si="0"/>
        <v>20000000</v>
      </c>
      <c r="AR63" s="1">
        <f t="shared" si="1"/>
        <v>6662033.5600000005</v>
      </c>
    </row>
    <row r="64" spans="1:46" x14ac:dyDescent="0.35">
      <c r="A64" t="s">
        <v>97</v>
      </c>
      <c r="B64" t="s">
        <v>104</v>
      </c>
      <c r="C64" t="s">
        <v>59</v>
      </c>
      <c r="D64" t="s">
        <v>49</v>
      </c>
      <c r="E64">
        <v>1</v>
      </c>
      <c r="F64" t="s">
        <v>41</v>
      </c>
      <c r="G64">
        <v>1.3</v>
      </c>
      <c r="H64" t="s">
        <v>42</v>
      </c>
      <c r="I64" t="s">
        <v>43</v>
      </c>
      <c r="J64" t="s">
        <v>44</v>
      </c>
      <c r="K64" t="s">
        <v>60</v>
      </c>
      <c r="L64" t="s">
        <v>61</v>
      </c>
      <c r="M64" t="s">
        <v>90</v>
      </c>
      <c r="N64" t="s">
        <v>93</v>
      </c>
      <c r="O64">
        <v>2</v>
      </c>
      <c r="P64" t="s">
        <v>167</v>
      </c>
      <c r="Q64">
        <v>25</v>
      </c>
      <c r="R64" t="s">
        <v>254</v>
      </c>
      <c r="S64" t="s">
        <v>253</v>
      </c>
      <c r="T64" t="s">
        <v>255</v>
      </c>
      <c r="U64">
        <v>2000</v>
      </c>
      <c r="V64" s="18" t="s">
        <v>102</v>
      </c>
      <c r="W64">
        <v>2421</v>
      </c>
      <c r="X64" t="s">
        <v>192</v>
      </c>
      <c r="Y64">
        <v>0</v>
      </c>
      <c r="Z64" t="s">
        <v>52</v>
      </c>
      <c r="AA64" s="1">
        <v>19406000</v>
      </c>
      <c r="AB64" s="1">
        <v>20000000</v>
      </c>
      <c r="AC64" s="1">
        <v>12771798.130000001</v>
      </c>
      <c r="AD64" s="1">
        <v>12771798.130000001</v>
      </c>
      <c r="AE64" s="1">
        <v>796219.36</v>
      </c>
      <c r="AF64" s="1">
        <v>19508.88</v>
      </c>
      <c r="AG64" s="1">
        <v>19508.88</v>
      </c>
      <c r="AH64" s="1">
        <v>6634201.8699999992</v>
      </c>
      <c r="AI64" s="1">
        <v>0</v>
      </c>
      <c r="AJ64" s="1">
        <v>0</v>
      </c>
      <c r="AK64" s="1">
        <v>0</v>
      </c>
      <c r="AL64" s="1">
        <v>594000</v>
      </c>
      <c r="AM64" s="1">
        <v>-594000</v>
      </c>
      <c r="AN64" s="28"/>
      <c r="AO64" s="28"/>
      <c r="AP64" s="28"/>
      <c r="AQ64" s="28">
        <f t="shared" si="0"/>
        <v>19406000</v>
      </c>
      <c r="AR64" s="1">
        <f t="shared" si="1"/>
        <v>6634201.8699999992</v>
      </c>
    </row>
    <row r="65" spans="1:46" x14ac:dyDescent="0.35">
      <c r="A65" t="s">
        <v>97</v>
      </c>
      <c r="B65" t="s">
        <v>104</v>
      </c>
      <c r="C65" t="s">
        <v>59</v>
      </c>
      <c r="D65" t="s">
        <v>49</v>
      </c>
      <c r="E65">
        <v>1</v>
      </c>
      <c r="F65" t="s">
        <v>41</v>
      </c>
      <c r="G65">
        <v>1.3</v>
      </c>
      <c r="H65" t="s">
        <v>42</v>
      </c>
      <c r="I65" t="s">
        <v>43</v>
      </c>
      <c r="J65" t="s">
        <v>44</v>
      </c>
      <c r="K65" t="s">
        <v>60</v>
      </c>
      <c r="L65" t="s">
        <v>61</v>
      </c>
      <c r="M65" t="s">
        <v>62</v>
      </c>
      <c r="N65" t="s">
        <v>68</v>
      </c>
      <c r="O65">
        <v>5</v>
      </c>
      <c r="P65" t="s">
        <v>55</v>
      </c>
      <c r="Q65">
        <v>9</v>
      </c>
      <c r="R65" t="s">
        <v>186</v>
      </c>
      <c r="S65" t="s">
        <v>63</v>
      </c>
      <c r="T65" t="s">
        <v>69</v>
      </c>
      <c r="U65">
        <v>3000</v>
      </c>
      <c r="V65" s="18" t="s">
        <v>50</v>
      </c>
      <c r="W65">
        <v>3941</v>
      </c>
      <c r="X65" t="s">
        <v>149</v>
      </c>
      <c r="Y65">
        <v>0</v>
      </c>
      <c r="Z65" t="s">
        <v>52</v>
      </c>
      <c r="AA65" s="1">
        <v>17430446.73</v>
      </c>
      <c r="AB65" s="1">
        <v>15000000</v>
      </c>
      <c r="AC65" s="1">
        <v>15935769.720000001</v>
      </c>
      <c r="AD65" s="1">
        <v>15935769.720000001</v>
      </c>
      <c r="AE65" s="1">
        <v>15935769.720000001</v>
      </c>
      <c r="AF65" s="1">
        <v>15935769.720000001</v>
      </c>
      <c r="AG65" s="1">
        <v>15935769.720000001</v>
      </c>
      <c r="AH65" s="1">
        <f>AA65-AC65</f>
        <v>1494677.0099999998</v>
      </c>
      <c r="AI65" s="1">
        <v>1830446.73</v>
      </c>
      <c r="AJ65" s="1">
        <v>600000</v>
      </c>
      <c r="AK65" s="1">
        <v>0</v>
      </c>
      <c r="AL65" s="1">
        <v>0</v>
      </c>
      <c r="AM65" s="1">
        <v>2430446.73</v>
      </c>
      <c r="AN65" s="28"/>
      <c r="AO65" s="28">
        <v>5000000</v>
      </c>
      <c r="AP65" s="28"/>
      <c r="AQ65" s="28">
        <f t="shared" si="0"/>
        <v>22430446.73</v>
      </c>
      <c r="AR65" s="1">
        <f t="shared" si="1"/>
        <v>6494677.0099999998</v>
      </c>
    </row>
    <row r="66" spans="1:46" x14ac:dyDescent="0.35">
      <c r="A66" t="s">
        <v>97</v>
      </c>
      <c r="B66" t="s">
        <v>104</v>
      </c>
      <c r="C66" t="s">
        <v>59</v>
      </c>
      <c r="D66" t="s">
        <v>49</v>
      </c>
      <c r="E66">
        <v>1</v>
      </c>
      <c r="F66" t="s">
        <v>41</v>
      </c>
      <c r="G66">
        <v>1.3</v>
      </c>
      <c r="H66" t="s">
        <v>42</v>
      </c>
      <c r="I66" t="s">
        <v>43</v>
      </c>
      <c r="J66" t="s">
        <v>44</v>
      </c>
      <c r="K66" t="s">
        <v>60</v>
      </c>
      <c r="L66" t="s">
        <v>61</v>
      </c>
      <c r="M66" t="s">
        <v>90</v>
      </c>
      <c r="N66" t="s">
        <v>93</v>
      </c>
      <c r="O66">
        <v>2</v>
      </c>
      <c r="P66" t="s">
        <v>167</v>
      </c>
      <c r="Q66">
        <v>25</v>
      </c>
      <c r="R66" t="s">
        <v>254</v>
      </c>
      <c r="S66" t="s">
        <v>253</v>
      </c>
      <c r="T66" t="s">
        <v>255</v>
      </c>
      <c r="U66">
        <v>3000</v>
      </c>
      <c r="V66" t="s">
        <v>50</v>
      </c>
      <c r="W66">
        <v>3261</v>
      </c>
      <c r="X66" t="s">
        <v>204</v>
      </c>
      <c r="Y66">
        <v>0</v>
      </c>
      <c r="Z66" t="s">
        <v>52</v>
      </c>
      <c r="AA66" s="1">
        <v>6379000</v>
      </c>
      <c r="AB66" s="1">
        <v>20000000</v>
      </c>
      <c r="AC66" s="1">
        <v>0</v>
      </c>
      <c r="AD66" s="1">
        <v>0</v>
      </c>
      <c r="AE66" s="1">
        <v>0</v>
      </c>
      <c r="AF66" s="1">
        <v>0</v>
      </c>
      <c r="AG66" s="1">
        <v>0</v>
      </c>
      <c r="AH66" s="1">
        <v>6379000</v>
      </c>
      <c r="AI66" s="1">
        <v>0</v>
      </c>
      <c r="AJ66" s="1">
        <v>0</v>
      </c>
      <c r="AK66" s="1">
        <v>0</v>
      </c>
      <c r="AL66" s="1">
        <v>13621000</v>
      </c>
      <c r="AM66" s="1">
        <v>-13621000</v>
      </c>
      <c r="AN66" s="28"/>
      <c r="AO66" s="28"/>
      <c r="AP66" s="28">
        <v>5000000</v>
      </c>
      <c r="AQ66" s="28">
        <f t="shared" ref="AQ66:AQ129" si="2">AA66+AN66+AO66-AP66</f>
        <v>1379000</v>
      </c>
      <c r="AR66" s="1">
        <f t="shared" ref="AR66:AR129" si="3">AQ66-AC66</f>
        <v>1379000</v>
      </c>
    </row>
    <row r="67" spans="1:46" x14ac:dyDescent="0.35">
      <c r="A67" t="s">
        <v>97</v>
      </c>
      <c r="B67" t="s">
        <v>104</v>
      </c>
      <c r="C67" t="s">
        <v>59</v>
      </c>
      <c r="D67" t="s">
        <v>49</v>
      </c>
      <c r="E67">
        <v>2</v>
      </c>
      <c r="F67" t="s">
        <v>86</v>
      </c>
      <c r="G67">
        <v>2.4</v>
      </c>
      <c r="H67" t="s">
        <v>338</v>
      </c>
      <c r="I67" t="s">
        <v>352</v>
      </c>
      <c r="J67" t="s">
        <v>353</v>
      </c>
      <c r="K67" t="s">
        <v>80</v>
      </c>
      <c r="L67" t="s">
        <v>81</v>
      </c>
      <c r="M67" t="s">
        <v>358</v>
      </c>
      <c r="N67" t="s">
        <v>360</v>
      </c>
      <c r="O67">
        <v>4</v>
      </c>
      <c r="P67" t="s">
        <v>355</v>
      </c>
      <c r="Q67">
        <v>59</v>
      </c>
      <c r="R67" t="s">
        <v>356</v>
      </c>
      <c r="S67" t="s">
        <v>359</v>
      </c>
      <c r="T67" t="s">
        <v>360</v>
      </c>
      <c r="U67">
        <v>4000</v>
      </c>
      <c r="V67" t="s">
        <v>155</v>
      </c>
      <c r="W67">
        <v>4211</v>
      </c>
      <c r="X67" t="s">
        <v>154</v>
      </c>
      <c r="Y67">
        <v>0</v>
      </c>
      <c r="Z67" t="s">
        <v>52</v>
      </c>
      <c r="AA67" s="1">
        <v>19813000</v>
      </c>
      <c r="AB67" s="1">
        <v>0</v>
      </c>
      <c r="AC67" s="1">
        <v>13507541.26</v>
      </c>
      <c r="AD67" s="1">
        <v>13507541.26</v>
      </c>
      <c r="AE67" s="1">
        <v>13507541.26</v>
      </c>
      <c r="AF67" s="1">
        <v>13507541.26</v>
      </c>
      <c r="AG67" s="1">
        <v>13507541.26</v>
      </c>
      <c r="AH67" s="1">
        <v>6305458.7400000002</v>
      </c>
      <c r="AI67" s="1">
        <v>0</v>
      </c>
      <c r="AJ67" s="1">
        <v>19813000</v>
      </c>
      <c r="AK67" s="1">
        <v>0</v>
      </c>
      <c r="AL67" s="1">
        <v>0</v>
      </c>
      <c r="AM67" s="1">
        <v>19813000</v>
      </c>
      <c r="AN67" s="28"/>
      <c r="AO67" s="28">
        <v>0</v>
      </c>
      <c r="AP67" s="28"/>
      <c r="AQ67" s="28">
        <f t="shared" si="2"/>
        <v>19813000</v>
      </c>
      <c r="AR67" s="1">
        <f t="shared" si="3"/>
        <v>6305458.7400000002</v>
      </c>
    </row>
    <row r="68" spans="1:46" x14ac:dyDescent="0.35">
      <c r="A68" s="12" t="s">
        <v>523</v>
      </c>
      <c r="B68" s="12" t="s">
        <v>527</v>
      </c>
      <c r="C68" s="12" t="s">
        <v>59</v>
      </c>
      <c r="D68" s="12" t="s">
        <v>49</v>
      </c>
      <c r="E68" s="12">
        <v>1</v>
      </c>
      <c r="F68" s="12" t="s">
        <v>41</v>
      </c>
      <c r="G68" s="12">
        <v>1.3</v>
      </c>
      <c r="H68" s="12" t="s">
        <v>42</v>
      </c>
      <c r="I68" s="12" t="s">
        <v>43</v>
      </c>
      <c r="J68" s="12" t="s">
        <v>44</v>
      </c>
      <c r="K68" s="12" t="s">
        <v>60</v>
      </c>
      <c r="L68" s="12" t="s">
        <v>61</v>
      </c>
      <c r="M68" s="12" t="s">
        <v>62</v>
      </c>
      <c r="N68" s="12" t="s">
        <v>68</v>
      </c>
      <c r="O68" s="12">
        <v>5</v>
      </c>
      <c r="P68" s="12" t="s">
        <v>55</v>
      </c>
      <c r="Q68" s="12">
        <v>12</v>
      </c>
      <c r="R68" s="12" t="s">
        <v>64</v>
      </c>
      <c r="S68" s="12" t="s">
        <v>63</v>
      </c>
      <c r="T68" s="12" t="s">
        <v>69</v>
      </c>
      <c r="U68" s="12">
        <v>1000</v>
      </c>
      <c r="V68" s="12" t="s">
        <v>64</v>
      </c>
      <c r="W68" s="12">
        <v>1432</v>
      </c>
      <c r="X68" s="12" t="s">
        <v>216</v>
      </c>
      <c r="Y68" s="12">
        <v>2</v>
      </c>
      <c r="Z68" s="12" t="s">
        <v>66</v>
      </c>
      <c r="AA68" s="11">
        <v>14073897.66</v>
      </c>
      <c r="AB68" s="1">
        <v>0</v>
      </c>
      <c r="AC68" s="1">
        <v>9989240.4299999997</v>
      </c>
      <c r="AD68" s="1">
        <v>9989240.4299999997</v>
      </c>
      <c r="AE68" s="1">
        <v>9989240.4299999997</v>
      </c>
      <c r="AF68" s="1">
        <v>9989240.4299999997</v>
      </c>
      <c r="AG68" s="1">
        <v>9989240.4299999997</v>
      </c>
      <c r="AH68" s="1">
        <v>4084657.2300000004</v>
      </c>
      <c r="AI68" s="1">
        <v>6558795.6600000001</v>
      </c>
      <c r="AJ68" s="1">
        <v>7515102</v>
      </c>
      <c r="AK68" s="1">
        <v>0</v>
      </c>
      <c r="AL68" s="1">
        <v>0</v>
      </c>
      <c r="AM68" s="1">
        <v>14073897.66</v>
      </c>
      <c r="AN68" s="29">
        <v>1780874.6012134291</v>
      </c>
      <c r="AO68" s="29"/>
      <c r="AP68" s="29"/>
      <c r="AQ68" s="29">
        <f t="shared" si="2"/>
        <v>15854772.261213429</v>
      </c>
      <c r="AR68" s="11">
        <f t="shared" si="3"/>
        <v>5865531.8312134296</v>
      </c>
      <c r="AS68" s="12"/>
      <c r="AT68" s="12" t="s">
        <v>66</v>
      </c>
    </row>
    <row r="69" spans="1:46" x14ac:dyDescent="0.35">
      <c r="A69" s="13" t="s">
        <v>523</v>
      </c>
      <c r="B69" s="13" t="s">
        <v>527</v>
      </c>
      <c r="C69" s="13" t="s">
        <v>59</v>
      </c>
      <c r="D69" s="13" t="s">
        <v>49</v>
      </c>
      <c r="E69" s="13">
        <v>1</v>
      </c>
      <c r="F69" s="13" t="s">
        <v>41</v>
      </c>
      <c r="G69" s="13">
        <v>1.3</v>
      </c>
      <c r="H69" s="13" t="s">
        <v>42</v>
      </c>
      <c r="I69" s="13" t="s">
        <v>43</v>
      </c>
      <c r="J69" s="13" t="s">
        <v>44</v>
      </c>
      <c r="K69" s="13" t="s">
        <v>60</v>
      </c>
      <c r="L69" s="13" t="s">
        <v>61</v>
      </c>
      <c r="M69" s="13" t="s">
        <v>62</v>
      </c>
      <c r="N69" s="13" t="s">
        <v>68</v>
      </c>
      <c r="O69" s="13">
        <v>5</v>
      </c>
      <c r="P69" s="13" t="s">
        <v>55</v>
      </c>
      <c r="Q69" s="13">
        <v>12</v>
      </c>
      <c r="R69" s="13" t="s">
        <v>64</v>
      </c>
      <c r="S69" s="13" t="s">
        <v>63</v>
      </c>
      <c r="T69" s="13" t="s">
        <v>69</v>
      </c>
      <c r="U69" s="13">
        <v>1000</v>
      </c>
      <c r="V69" s="13" t="s">
        <v>64</v>
      </c>
      <c r="W69" s="13">
        <v>1111</v>
      </c>
      <c r="X69" s="13" t="s">
        <v>529</v>
      </c>
      <c r="Y69" s="13">
        <v>1</v>
      </c>
      <c r="Z69" s="13" t="s">
        <v>73</v>
      </c>
      <c r="AA69" s="14">
        <v>14273064</v>
      </c>
      <c r="AB69" s="1">
        <v>14346945</v>
      </c>
      <c r="AC69" s="1">
        <v>8492637.0999999996</v>
      </c>
      <c r="AD69" s="1">
        <v>8492637.0999999996</v>
      </c>
      <c r="AE69" s="1">
        <v>8492637.0999999996</v>
      </c>
      <c r="AF69" s="1">
        <v>8492637.0999999996</v>
      </c>
      <c r="AG69" s="1">
        <v>8492637.0999999996</v>
      </c>
      <c r="AH69" s="1">
        <v>5780426.9000000004</v>
      </c>
      <c r="AI69" s="1">
        <v>0</v>
      </c>
      <c r="AJ69" s="1">
        <v>16.5</v>
      </c>
      <c r="AK69" s="1">
        <v>0</v>
      </c>
      <c r="AL69" s="1">
        <v>73897.5</v>
      </c>
      <c r="AM69" s="1">
        <v>-73881</v>
      </c>
      <c r="AN69" s="27">
        <v>73897.199999999255</v>
      </c>
      <c r="AO69" s="27"/>
      <c r="AP69" s="27"/>
      <c r="AQ69" s="27">
        <f t="shared" si="2"/>
        <v>14346961.199999999</v>
      </c>
      <c r="AR69" s="14">
        <f t="shared" si="3"/>
        <v>5854324.0999999996</v>
      </c>
      <c r="AS69" s="13"/>
      <c r="AT69" t="s">
        <v>73</v>
      </c>
    </row>
    <row r="70" spans="1:46" x14ac:dyDescent="0.35">
      <c r="A70" t="s">
        <v>97</v>
      </c>
      <c r="B70" t="s">
        <v>104</v>
      </c>
      <c r="C70" t="s">
        <v>59</v>
      </c>
      <c r="D70" t="s">
        <v>49</v>
      </c>
      <c r="E70">
        <v>1</v>
      </c>
      <c r="F70" t="s">
        <v>41</v>
      </c>
      <c r="G70">
        <v>1.3</v>
      </c>
      <c r="H70" t="s">
        <v>42</v>
      </c>
      <c r="I70" t="s">
        <v>43</v>
      </c>
      <c r="J70" t="s">
        <v>44</v>
      </c>
      <c r="K70" t="s">
        <v>45</v>
      </c>
      <c r="L70" t="s">
        <v>46</v>
      </c>
      <c r="M70" t="s">
        <v>47</v>
      </c>
      <c r="N70" t="s">
        <v>54</v>
      </c>
      <c r="O70">
        <v>5</v>
      </c>
      <c r="P70" t="s">
        <v>55</v>
      </c>
      <c r="Q70">
        <v>6</v>
      </c>
      <c r="R70" t="s">
        <v>153</v>
      </c>
      <c r="S70" t="s">
        <v>113</v>
      </c>
      <c r="T70" t="s">
        <v>118</v>
      </c>
      <c r="U70">
        <v>3000</v>
      </c>
      <c r="V70" s="18" t="s">
        <v>50</v>
      </c>
      <c r="W70">
        <v>3391</v>
      </c>
      <c r="X70" t="s">
        <v>152</v>
      </c>
      <c r="Y70">
        <v>0</v>
      </c>
      <c r="Z70" t="s">
        <v>52</v>
      </c>
      <c r="AA70" s="1">
        <v>22600000</v>
      </c>
      <c r="AB70" s="1">
        <v>17000000</v>
      </c>
      <c r="AC70" s="1">
        <v>17000000</v>
      </c>
      <c r="AD70" s="1">
        <v>17000000</v>
      </c>
      <c r="AE70" s="1">
        <v>8500000.0199999996</v>
      </c>
      <c r="AF70" s="1">
        <v>8500000.0199999996</v>
      </c>
      <c r="AG70" s="1">
        <v>8500000.0199999996</v>
      </c>
      <c r="AH70" s="1">
        <v>5600000</v>
      </c>
      <c r="AI70" s="1">
        <v>3000000</v>
      </c>
      <c r="AJ70" s="1">
        <v>2600000</v>
      </c>
      <c r="AK70" s="1">
        <v>0</v>
      </c>
      <c r="AL70" s="1">
        <v>0</v>
      </c>
      <c r="AM70" s="1">
        <v>5600000</v>
      </c>
      <c r="AN70" s="28"/>
      <c r="AO70" s="28"/>
      <c r="AP70" s="28"/>
      <c r="AQ70" s="28">
        <f t="shared" si="2"/>
        <v>22600000</v>
      </c>
      <c r="AR70" s="1">
        <f t="shared" si="3"/>
        <v>5600000</v>
      </c>
    </row>
    <row r="71" spans="1:46" x14ac:dyDescent="0.35">
      <c r="A71" s="13" t="s">
        <v>523</v>
      </c>
      <c r="B71" s="13" t="s">
        <v>527</v>
      </c>
      <c r="C71" s="13" t="s">
        <v>59</v>
      </c>
      <c r="D71" s="13" t="s">
        <v>49</v>
      </c>
      <c r="E71" s="13">
        <v>1</v>
      </c>
      <c r="F71" s="13" t="s">
        <v>41</v>
      </c>
      <c r="G71" s="13">
        <v>1.3</v>
      </c>
      <c r="H71" s="13" t="s">
        <v>42</v>
      </c>
      <c r="I71" s="13" t="s">
        <v>43</v>
      </c>
      <c r="J71" s="13" t="s">
        <v>44</v>
      </c>
      <c r="K71" s="13" t="s">
        <v>60</v>
      </c>
      <c r="L71" s="13" t="s">
        <v>61</v>
      </c>
      <c r="M71" s="13" t="s">
        <v>62</v>
      </c>
      <c r="N71" s="13" t="s">
        <v>68</v>
      </c>
      <c r="O71" s="13">
        <v>5</v>
      </c>
      <c r="P71" s="13" t="s">
        <v>55</v>
      </c>
      <c r="Q71" s="13">
        <v>12</v>
      </c>
      <c r="R71" s="13" t="s">
        <v>64</v>
      </c>
      <c r="S71" s="13" t="s">
        <v>63</v>
      </c>
      <c r="T71" s="13" t="s">
        <v>69</v>
      </c>
      <c r="U71" s="13">
        <v>1000</v>
      </c>
      <c r="V71" s="13" t="s">
        <v>64</v>
      </c>
      <c r="W71" s="13">
        <v>1431</v>
      </c>
      <c r="X71" s="13" t="s">
        <v>76</v>
      </c>
      <c r="Y71" s="13">
        <v>1</v>
      </c>
      <c r="Z71" s="13" t="s">
        <v>73</v>
      </c>
      <c r="AA71" s="14">
        <v>13660437.93</v>
      </c>
      <c r="AB71" s="1">
        <v>13676882.960000001</v>
      </c>
      <c r="AC71" s="1">
        <v>8094928.9100000001</v>
      </c>
      <c r="AD71" s="1">
        <v>8094928.9100000001</v>
      </c>
      <c r="AE71" s="1">
        <v>8094928.9100000001</v>
      </c>
      <c r="AF71" s="1">
        <v>8094928.9100000001</v>
      </c>
      <c r="AG71" s="1">
        <v>8094928.9100000001</v>
      </c>
      <c r="AH71" s="1">
        <v>5565509.0199999996</v>
      </c>
      <c r="AI71" s="1">
        <v>20567.93</v>
      </c>
      <c r="AJ71" s="1">
        <v>0</v>
      </c>
      <c r="AK71" s="1">
        <v>0</v>
      </c>
      <c r="AL71" s="1">
        <v>37012.959999999999</v>
      </c>
      <c r="AM71" s="1">
        <v>-16445.03</v>
      </c>
      <c r="AN71" s="27">
        <f>13627619.9-AA71</f>
        <v>-32818.029999999329</v>
      </c>
      <c r="AO71" s="27"/>
      <c r="AP71" s="27"/>
      <c r="AQ71" s="27">
        <f t="shared" si="2"/>
        <v>13627619.9</v>
      </c>
      <c r="AR71" s="14">
        <f t="shared" si="3"/>
        <v>5532690.9900000002</v>
      </c>
      <c r="AS71" s="13"/>
      <c r="AT71" t="s">
        <v>73</v>
      </c>
    </row>
    <row r="72" spans="1:46" x14ac:dyDescent="0.35">
      <c r="A72" t="s">
        <v>97</v>
      </c>
      <c r="B72" t="s">
        <v>104</v>
      </c>
      <c r="C72" t="s">
        <v>59</v>
      </c>
      <c r="D72" t="s">
        <v>114</v>
      </c>
      <c r="E72">
        <v>1</v>
      </c>
      <c r="F72" t="s">
        <v>41</v>
      </c>
      <c r="G72">
        <v>1.3</v>
      </c>
      <c r="H72" t="s">
        <v>42</v>
      </c>
      <c r="I72" t="s">
        <v>43</v>
      </c>
      <c r="J72" t="s">
        <v>44</v>
      </c>
      <c r="K72" t="s">
        <v>161</v>
      </c>
      <c r="L72" t="s">
        <v>162</v>
      </c>
      <c r="M72" t="s">
        <v>163</v>
      </c>
      <c r="N72" t="s">
        <v>166</v>
      </c>
      <c r="O72">
        <v>2</v>
      </c>
      <c r="P72" t="s">
        <v>167</v>
      </c>
      <c r="Q72">
        <v>48</v>
      </c>
      <c r="R72" t="s">
        <v>172</v>
      </c>
      <c r="S72" t="s">
        <v>164</v>
      </c>
      <c r="T72" t="s">
        <v>169</v>
      </c>
      <c r="U72">
        <v>6000</v>
      </c>
      <c r="V72" t="s">
        <v>123</v>
      </c>
      <c r="W72">
        <v>6151</v>
      </c>
      <c r="X72" t="s">
        <v>171</v>
      </c>
      <c r="Y72">
        <v>0</v>
      </c>
      <c r="Z72" t="s">
        <v>52</v>
      </c>
      <c r="AA72" s="1">
        <v>28397520.850000001</v>
      </c>
      <c r="AB72" s="1">
        <v>28397520.850000001</v>
      </c>
      <c r="AC72" s="1">
        <v>28082901.510000002</v>
      </c>
      <c r="AD72" s="1">
        <v>28082901.510000002</v>
      </c>
      <c r="AE72" s="1">
        <v>16769697.380000001</v>
      </c>
      <c r="AF72" s="1">
        <v>16769697.380000001</v>
      </c>
      <c r="AG72" s="1">
        <v>16769697.380000001</v>
      </c>
      <c r="AH72" s="1">
        <v>314619.33999999985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28"/>
      <c r="AO72" s="28">
        <v>5000000</v>
      </c>
      <c r="AP72" s="28"/>
      <c r="AQ72" s="28">
        <f t="shared" si="2"/>
        <v>33397520.850000001</v>
      </c>
      <c r="AR72" s="1">
        <f t="shared" si="3"/>
        <v>5314619.34</v>
      </c>
    </row>
    <row r="73" spans="1:46" x14ac:dyDescent="0.35">
      <c r="A73" t="s">
        <v>97</v>
      </c>
      <c r="B73" t="s">
        <v>104</v>
      </c>
      <c r="C73" t="s">
        <v>59</v>
      </c>
      <c r="D73" t="s">
        <v>49</v>
      </c>
      <c r="E73">
        <v>2</v>
      </c>
      <c r="F73" t="s">
        <v>86</v>
      </c>
      <c r="G73">
        <v>2.6</v>
      </c>
      <c r="H73" t="s">
        <v>370</v>
      </c>
      <c r="I73" t="s">
        <v>371</v>
      </c>
      <c r="J73" t="s">
        <v>372</v>
      </c>
      <c r="K73" t="s">
        <v>80</v>
      </c>
      <c r="L73" t="s">
        <v>81</v>
      </c>
      <c r="M73" t="s">
        <v>379</v>
      </c>
      <c r="N73" t="s">
        <v>381</v>
      </c>
      <c r="O73">
        <v>0</v>
      </c>
      <c r="P73" t="s">
        <v>346</v>
      </c>
      <c r="Q73">
        <v>58</v>
      </c>
      <c r="R73" t="s">
        <v>374</v>
      </c>
      <c r="S73" t="s">
        <v>380</v>
      </c>
      <c r="T73" t="s">
        <v>375</v>
      </c>
      <c r="U73">
        <v>4000</v>
      </c>
      <c r="V73" t="s">
        <v>155</v>
      </c>
      <c r="W73">
        <v>4211</v>
      </c>
      <c r="X73" t="s">
        <v>154</v>
      </c>
      <c r="Y73">
        <v>0</v>
      </c>
      <c r="Z73" t="s">
        <v>52</v>
      </c>
      <c r="AA73" s="1">
        <v>14064137.279999999</v>
      </c>
      <c r="AB73" s="1">
        <v>0</v>
      </c>
      <c r="AC73" s="1">
        <v>9204080.0800000001</v>
      </c>
      <c r="AD73" s="1">
        <v>9204080.0800000001</v>
      </c>
      <c r="AE73" s="1">
        <v>9204080.0800000001</v>
      </c>
      <c r="AF73" s="1">
        <v>8204080.0800000001</v>
      </c>
      <c r="AG73" s="1">
        <v>8204080.0800000001</v>
      </c>
      <c r="AH73" s="1">
        <v>4860057.1999999993</v>
      </c>
      <c r="AI73" s="1">
        <v>0</v>
      </c>
      <c r="AJ73" s="1">
        <v>14064137.279999999</v>
      </c>
      <c r="AK73" s="1">
        <v>0</v>
      </c>
      <c r="AL73" s="1">
        <v>0</v>
      </c>
      <c r="AM73" s="1">
        <v>14064137.279999999</v>
      </c>
      <c r="AN73" s="28"/>
      <c r="AO73" s="28"/>
      <c r="AP73" s="28"/>
      <c r="AQ73" s="28">
        <f t="shared" si="2"/>
        <v>14064137.279999999</v>
      </c>
      <c r="AR73" s="1">
        <f t="shared" si="3"/>
        <v>4860057.1999999993</v>
      </c>
    </row>
    <row r="74" spans="1:46" x14ac:dyDescent="0.35">
      <c r="A74" t="s">
        <v>514</v>
      </c>
      <c r="B74" t="s">
        <v>515</v>
      </c>
      <c r="C74" t="s">
        <v>40</v>
      </c>
      <c r="D74" t="s">
        <v>49</v>
      </c>
      <c r="E74">
        <v>2</v>
      </c>
      <c r="F74" t="s">
        <v>86</v>
      </c>
      <c r="G74">
        <v>2.2000000000000002</v>
      </c>
      <c r="H74" t="s">
        <v>87</v>
      </c>
      <c r="I74" t="s">
        <v>322</v>
      </c>
      <c r="J74" t="s">
        <v>323</v>
      </c>
      <c r="K74" t="s">
        <v>60</v>
      </c>
      <c r="L74" t="s">
        <v>61</v>
      </c>
      <c r="M74" t="s">
        <v>90</v>
      </c>
      <c r="N74" t="s">
        <v>93</v>
      </c>
      <c r="O74">
        <v>2</v>
      </c>
      <c r="P74" t="s">
        <v>167</v>
      </c>
      <c r="Q74">
        <v>26</v>
      </c>
      <c r="R74" t="s">
        <v>325</v>
      </c>
      <c r="S74" t="s">
        <v>324</v>
      </c>
      <c r="T74" t="s">
        <v>326</v>
      </c>
      <c r="U74">
        <v>3000</v>
      </c>
      <c r="V74" t="s">
        <v>50</v>
      </c>
      <c r="W74">
        <v>3111</v>
      </c>
      <c r="X74" t="s">
        <v>92</v>
      </c>
      <c r="Y74">
        <v>0</v>
      </c>
      <c r="Z74" t="s">
        <v>52</v>
      </c>
      <c r="AA74" s="1">
        <v>69587920.859999999</v>
      </c>
      <c r="AB74" s="1">
        <v>62000000</v>
      </c>
      <c r="AC74" s="1">
        <v>64828269</v>
      </c>
      <c r="AD74" s="1">
        <v>64828269</v>
      </c>
      <c r="AE74" s="1">
        <v>64680988</v>
      </c>
      <c r="AF74" s="1">
        <v>64652488</v>
      </c>
      <c r="AG74" s="1">
        <v>64652488</v>
      </c>
      <c r="AH74" s="1">
        <v>4759651.8599999994</v>
      </c>
      <c r="AI74" s="1">
        <v>7587920.8600000003</v>
      </c>
      <c r="AJ74" s="1">
        <v>0</v>
      </c>
      <c r="AK74" s="1">
        <v>0</v>
      </c>
      <c r="AL74" s="1">
        <v>0</v>
      </c>
      <c r="AM74" s="1">
        <v>7587920.8600000003</v>
      </c>
      <c r="AN74" s="28"/>
      <c r="AO74" s="28">
        <v>0</v>
      </c>
      <c r="AP74" s="28"/>
      <c r="AQ74" s="28">
        <f t="shared" si="2"/>
        <v>69587920.859999999</v>
      </c>
      <c r="AR74" s="1">
        <f t="shared" si="3"/>
        <v>4759651.8599999994</v>
      </c>
    </row>
    <row r="75" spans="1:46" x14ac:dyDescent="0.35">
      <c r="A75" t="s">
        <v>97</v>
      </c>
      <c r="B75" t="s">
        <v>104</v>
      </c>
      <c r="C75" t="s">
        <v>59</v>
      </c>
      <c r="D75" t="s">
        <v>49</v>
      </c>
      <c r="E75">
        <v>2</v>
      </c>
      <c r="F75" t="s">
        <v>86</v>
      </c>
      <c r="G75">
        <v>2.7</v>
      </c>
      <c r="H75" t="s">
        <v>393</v>
      </c>
      <c r="I75" t="s">
        <v>394</v>
      </c>
      <c r="J75" t="s">
        <v>393</v>
      </c>
      <c r="K75" t="s">
        <v>364</v>
      </c>
      <c r="L75" t="s">
        <v>365</v>
      </c>
      <c r="M75" t="s">
        <v>343</v>
      </c>
      <c r="N75" t="s">
        <v>345</v>
      </c>
      <c r="O75">
        <v>0</v>
      </c>
      <c r="P75" t="s">
        <v>346</v>
      </c>
      <c r="Q75">
        <v>41</v>
      </c>
      <c r="R75" t="s">
        <v>401</v>
      </c>
      <c r="S75" t="s">
        <v>366</v>
      </c>
      <c r="T75" t="s">
        <v>368</v>
      </c>
      <c r="U75">
        <v>2000</v>
      </c>
      <c r="V75" s="18" t="s">
        <v>102</v>
      </c>
      <c r="W75">
        <v>2491</v>
      </c>
      <c r="X75" t="s">
        <v>195</v>
      </c>
      <c r="Y75">
        <v>0</v>
      </c>
      <c r="Z75" t="s">
        <v>52</v>
      </c>
      <c r="AA75" s="1">
        <v>632500</v>
      </c>
      <c r="AB75" s="1">
        <v>0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632500</v>
      </c>
      <c r="AI75" s="1">
        <v>632500</v>
      </c>
      <c r="AJ75" s="1">
        <v>0</v>
      </c>
      <c r="AK75" s="1">
        <v>0</v>
      </c>
      <c r="AL75" s="1">
        <v>0</v>
      </c>
      <c r="AM75" s="1">
        <v>632500</v>
      </c>
      <c r="AN75" s="28">
        <v>4000000</v>
      </c>
      <c r="AO75" s="28">
        <v>2500000</v>
      </c>
      <c r="AP75" s="28"/>
      <c r="AQ75" s="28">
        <f t="shared" si="2"/>
        <v>7132500</v>
      </c>
      <c r="AR75" s="1">
        <f t="shared" si="3"/>
        <v>7132500</v>
      </c>
    </row>
    <row r="76" spans="1:46" x14ac:dyDescent="0.35">
      <c r="A76" t="s">
        <v>97</v>
      </c>
      <c r="B76" t="s">
        <v>104</v>
      </c>
      <c r="C76" t="s">
        <v>59</v>
      </c>
      <c r="D76" t="s">
        <v>49</v>
      </c>
      <c r="E76">
        <v>2</v>
      </c>
      <c r="F76" t="s">
        <v>86</v>
      </c>
      <c r="G76">
        <v>2.7</v>
      </c>
      <c r="H76" t="s">
        <v>393</v>
      </c>
      <c r="I76" t="s">
        <v>394</v>
      </c>
      <c r="J76" t="s">
        <v>393</v>
      </c>
      <c r="K76" t="s">
        <v>60</v>
      </c>
      <c r="L76" t="s">
        <v>61</v>
      </c>
      <c r="M76" t="s">
        <v>421</v>
      </c>
      <c r="N76" t="s">
        <v>424</v>
      </c>
      <c r="O76">
        <v>4</v>
      </c>
      <c r="P76" t="s">
        <v>355</v>
      </c>
      <c r="Q76">
        <v>1</v>
      </c>
      <c r="R76" t="s">
        <v>427</v>
      </c>
      <c r="S76" t="s">
        <v>422</v>
      </c>
      <c r="T76" t="s">
        <v>426</v>
      </c>
      <c r="U76">
        <v>4000</v>
      </c>
      <c r="V76" t="s">
        <v>155</v>
      </c>
      <c r="W76">
        <v>4411</v>
      </c>
      <c r="X76" t="s">
        <v>402</v>
      </c>
      <c r="Y76">
        <v>0</v>
      </c>
      <c r="Z76" t="s">
        <v>52</v>
      </c>
      <c r="AA76" s="1">
        <v>5799000</v>
      </c>
      <c r="AB76" s="1">
        <v>3799000</v>
      </c>
      <c r="AC76" s="1">
        <v>1531777</v>
      </c>
      <c r="AD76" s="1">
        <v>1531777</v>
      </c>
      <c r="AE76" s="1">
        <v>1531777</v>
      </c>
      <c r="AF76" s="1">
        <v>1436777</v>
      </c>
      <c r="AG76" s="1">
        <v>1371777</v>
      </c>
      <c r="AH76" s="1">
        <v>4267223</v>
      </c>
      <c r="AI76" s="1">
        <v>2000000</v>
      </c>
      <c r="AJ76" s="1">
        <v>0</v>
      </c>
      <c r="AK76" s="1">
        <v>0</v>
      </c>
      <c r="AL76" s="1">
        <v>0</v>
      </c>
      <c r="AM76" s="1">
        <v>2000000</v>
      </c>
      <c r="AN76" s="28"/>
      <c r="AO76" s="28"/>
      <c r="AP76" s="28"/>
      <c r="AQ76" s="28">
        <f t="shared" si="2"/>
        <v>5799000</v>
      </c>
      <c r="AR76" s="1">
        <f t="shared" si="3"/>
        <v>4267223</v>
      </c>
    </row>
    <row r="77" spans="1:46" x14ac:dyDescent="0.35">
      <c r="A77" t="s">
        <v>523</v>
      </c>
      <c r="B77" t="s">
        <v>527</v>
      </c>
      <c r="C77" t="s">
        <v>59</v>
      </c>
      <c r="D77" t="s">
        <v>524</v>
      </c>
      <c r="E77">
        <v>1</v>
      </c>
      <c r="F77" t="s">
        <v>41</v>
      </c>
      <c r="G77">
        <v>1.3</v>
      </c>
      <c r="H77" t="s">
        <v>42</v>
      </c>
      <c r="I77" t="s">
        <v>43</v>
      </c>
      <c r="J77" t="s">
        <v>44</v>
      </c>
      <c r="K77" t="s">
        <v>45</v>
      </c>
      <c r="L77" t="s">
        <v>46</v>
      </c>
      <c r="M77" t="s">
        <v>47</v>
      </c>
      <c r="N77" t="s">
        <v>54</v>
      </c>
      <c r="O77">
        <v>5</v>
      </c>
      <c r="P77" t="s">
        <v>55</v>
      </c>
      <c r="Q77">
        <v>7</v>
      </c>
      <c r="R77" t="s">
        <v>56</v>
      </c>
      <c r="S77" t="s">
        <v>48</v>
      </c>
      <c r="T77" t="s">
        <v>57</v>
      </c>
      <c r="U77">
        <v>9000</v>
      </c>
      <c r="V77" t="s">
        <v>526</v>
      </c>
      <c r="W77">
        <v>9211</v>
      </c>
      <c r="X77" t="s">
        <v>528</v>
      </c>
      <c r="Y77">
        <v>0</v>
      </c>
      <c r="Z77" t="s">
        <v>52</v>
      </c>
      <c r="AA77" s="1">
        <v>10000000</v>
      </c>
      <c r="AB77" s="1">
        <v>10000000</v>
      </c>
      <c r="AC77" s="1">
        <v>7070032.2199999997</v>
      </c>
      <c r="AD77" s="1">
        <v>7070032.2199999997</v>
      </c>
      <c r="AE77" s="1">
        <v>7070032.2199999997</v>
      </c>
      <c r="AF77" s="1">
        <v>7070032.2199999997</v>
      </c>
      <c r="AG77" s="1">
        <v>7070032.2199999997</v>
      </c>
      <c r="AH77" s="1">
        <v>2929967.7800000003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28"/>
      <c r="AO77" s="28">
        <v>1300000</v>
      </c>
      <c r="AP77" s="28"/>
      <c r="AQ77" s="28">
        <f t="shared" si="2"/>
        <v>11300000</v>
      </c>
      <c r="AR77" s="1">
        <f t="shared" si="3"/>
        <v>4229967.78</v>
      </c>
    </row>
    <row r="78" spans="1:46" x14ac:dyDescent="0.35">
      <c r="A78" t="s">
        <v>97</v>
      </c>
      <c r="B78" t="s">
        <v>104</v>
      </c>
      <c r="C78" t="s">
        <v>59</v>
      </c>
      <c r="D78" t="s">
        <v>49</v>
      </c>
      <c r="E78">
        <v>2</v>
      </c>
      <c r="F78" t="s">
        <v>86</v>
      </c>
      <c r="G78">
        <v>2.7</v>
      </c>
      <c r="H78" t="s">
        <v>393</v>
      </c>
      <c r="I78" t="s">
        <v>394</v>
      </c>
      <c r="J78" t="s">
        <v>393</v>
      </c>
      <c r="K78" t="s">
        <v>341</v>
      </c>
      <c r="L78" t="s">
        <v>342</v>
      </c>
      <c r="M78" t="s">
        <v>343</v>
      </c>
      <c r="N78" t="s">
        <v>345</v>
      </c>
      <c r="O78">
        <v>0</v>
      </c>
      <c r="P78" t="s">
        <v>346</v>
      </c>
      <c r="Q78">
        <v>38</v>
      </c>
      <c r="R78" t="s">
        <v>417</v>
      </c>
      <c r="S78" t="s">
        <v>416</v>
      </c>
      <c r="T78" t="s">
        <v>418</v>
      </c>
      <c r="U78">
        <v>3000</v>
      </c>
      <c r="V78" t="s">
        <v>50</v>
      </c>
      <c r="W78">
        <v>3821</v>
      </c>
      <c r="X78" t="s">
        <v>184</v>
      </c>
      <c r="Y78">
        <v>0</v>
      </c>
      <c r="Z78" t="s">
        <v>52</v>
      </c>
      <c r="AA78" s="1">
        <v>4000000</v>
      </c>
      <c r="AB78" s="1">
        <v>4000000</v>
      </c>
      <c r="AC78" s="1">
        <v>0</v>
      </c>
      <c r="AD78" s="1">
        <v>0</v>
      </c>
      <c r="AE78" s="1">
        <v>0</v>
      </c>
      <c r="AF78" s="1">
        <v>0</v>
      </c>
      <c r="AG78" s="1">
        <v>0</v>
      </c>
      <c r="AH78" s="1">
        <v>4000000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28"/>
      <c r="AO78" s="28"/>
      <c r="AP78" s="28"/>
      <c r="AQ78" s="28">
        <f t="shared" si="2"/>
        <v>4000000</v>
      </c>
      <c r="AR78" s="1">
        <f t="shared" si="3"/>
        <v>4000000</v>
      </c>
    </row>
    <row r="79" spans="1:46" x14ac:dyDescent="0.35">
      <c r="A79" t="s">
        <v>97</v>
      </c>
      <c r="B79" t="s">
        <v>104</v>
      </c>
      <c r="C79" t="s">
        <v>59</v>
      </c>
      <c r="D79" t="s">
        <v>114</v>
      </c>
      <c r="E79">
        <v>1</v>
      </c>
      <c r="F79" t="s">
        <v>41</v>
      </c>
      <c r="G79">
        <v>1.3</v>
      </c>
      <c r="H79" t="s">
        <v>42</v>
      </c>
      <c r="I79" t="s">
        <v>43</v>
      </c>
      <c r="J79" t="s">
        <v>44</v>
      </c>
      <c r="K79" t="s">
        <v>60</v>
      </c>
      <c r="L79" t="s">
        <v>61</v>
      </c>
      <c r="M79" t="s">
        <v>264</v>
      </c>
      <c r="N79" t="s">
        <v>267</v>
      </c>
      <c r="O79">
        <v>5</v>
      </c>
      <c r="P79" t="s">
        <v>55</v>
      </c>
      <c r="Q79">
        <v>54</v>
      </c>
      <c r="R79" t="s">
        <v>268</v>
      </c>
      <c r="S79" t="s">
        <v>265</v>
      </c>
      <c r="T79" t="s">
        <v>269</v>
      </c>
      <c r="U79">
        <v>5000</v>
      </c>
      <c r="V79" t="s">
        <v>115</v>
      </c>
      <c r="W79">
        <v>5191</v>
      </c>
      <c r="X79" t="s">
        <v>116</v>
      </c>
      <c r="Y79">
        <v>42</v>
      </c>
      <c r="Z79" t="s">
        <v>266</v>
      </c>
      <c r="AA79" s="1">
        <v>4000000</v>
      </c>
      <c r="AB79" s="1">
        <v>4000000</v>
      </c>
      <c r="AC79" s="1">
        <v>0</v>
      </c>
      <c r="AD79" s="1">
        <v>0</v>
      </c>
      <c r="AE79" s="1">
        <v>0</v>
      </c>
      <c r="AF79" s="1">
        <v>0</v>
      </c>
      <c r="AG79" s="1">
        <v>0</v>
      </c>
      <c r="AH79" s="1">
        <v>4000000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28"/>
      <c r="AO79" s="28"/>
      <c r="AP79" s="28">
        <v>4000000</v>
      </c>
      <c r="AQ79" s="28">
        <f t="shared" si="2"/>
        <v>0</v>
      </c>
      <c r="AR79" s="1">
        <f t="shared" si="3"/>
        <v>0</v>
      </c>
    </row>
    <row r="80" spans="1:46" x14ac:dyDescent="0.35">
      <c r="A80" t="s">
        <v>97</v>
      </c>
      <c r="B80" t="s">
        <v>104</v>
      </c>
      <c r="C80" t="s">
        <v>59</v>
      </c>
      <c r="D80" t="s">
        <v>114</v>
      </c>
      <c r="E80">
        <v>2</v>
      </c>
      <c r="F80" t="s">
        <v>86</v>
      </c>
      <c r="G80">
        <v>2.2999999999999998</v>
      </c>
      <c r="H80" t="s">
        <v>328</v>
      </c>
      <c r="I80" t="s">
        <v>329</v>
      </c>
      <c r="J80" t="s">
        <v>330</v>
      </c>
      <c r="K80" t="s">
        <v>60</v>
      </c>
      <c r="L80" t="s">
        <v>61</v>
      </c>
      <c r="M80" t="s">
        <v>270</v>
      </c>
      <c r="N80" t="s">
        <v>272</v>
      </c>
      <c r="O80">
        <v>2</v>
      </c>
      <c r="P80" t="s">
        <v>167</v>
      </c>
      <c r="Q80">
        <v>24</v>
      </c>
      <c r="R80" t="s">
        <v>332</v>
      </c>
      <c r="S80" t="s">
        <v>331</v>
      </c>
      <c r="T80" t="s">
        <v>333</v>
      </c>
      <c r="U80">
        <v>5000</v>
      </c>
      <c r="V80" t="s">
        <v>115</v>
      </c>
      <c r="W80">
        <v>5311</v>
      </c>
      <c r="X80" t="s">
        <v>309</v>
      </c>
      <c r="Y80">
        <v>0</v>
      </c>
      <c r="Z80" t="s">
        <v>52</v>
      </c>
      <c r="AA80" s="1">
        <v>4000000</v>
      </c>
      <c r="AB80" s="1">
        <v>4000000</v>
      </c>
      <c r="AC80" s="1">
        <v>5100.43</v>
      </c>
      <c r="AD80" s="1">
        <v>5100.43</v>
      </c>
      <c r="AE80" s="1">
        <v>5100.43</v>
      </c>
      <c r="AF80" s="1">
        <v>5100.43</v>
      </c>
      <c r="AG80" s="1">
        <v>5100.43</v>
      </c>
      <c r="AH80" s="1">
        <v>3994899.57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28"/>
      <c r="AO80" s="28"/>
      <c r="AP80" s="28"/>
      <c r="AQ80" s="28">
        <f t="shared" si="2"/>
        <v>4000000</v>
      </c>
      <c r="AR80" s="1">
        <f t="shared" si="3"/>
        <v>3994899.57</v>
      </c>
    </row>
    <row r="81" spans="1:46" x14ac:dyDescent="0.35">
      <c r="A81" t="s">
        <v>97</v>
      </c>
      <c r="B81" t="s">
        <v>104</v>
      </c>
      <c r="C81" t="s">
        <v>59</v>
      </c>
      <c r="D81" t="s">
        <v>49</v>
      </c>
      <c r="E81">
        <v>2</v>
      </c>
      <c r="F81" t="s">
        <v>86</v>
      </c>
      <c r="G81">
        <v>2.5</v>
      </c>
      <c r="H81" t="s">
        <v>361</v>
      </c>
      <c r="I81" t="s">
        <v>362</v>
      </c>
      <c r="J81" t="s">
        <v>363</v>
      </c>
      <c r="K81" t="s">
        <v>364</v>
      </c>
      <c r="L81" t="s">
        <v>365</v>
      </c>
      <c r="M81" t="s">
        <v>343</v>
      </c>
      <c r="N81" t="s">
        <v>345</v>
      </c>
      <c r="O81">
        <v>0</v>
      </c>
      <c r="P81" t="s">
        <v>346</v>
      </c>
      <c r="Q81">
        <v>40</v>
      </c>
      <c r="R81" t="s">
        <v>367</v>
      </c>
      <c r="S81" t="s">
        <v>366</v>
      </c>
      <c r="T81" t="s">
        <v>368</v>
      </c>
      <c r="U81">
        <v>4000</v>
      </c>
      <c r="V81" t="s">
        <v>155</v>
      </c>
      <c r="W81">
        <v>4431</v>
      </c>
      <c r="X81" t="s">
        <v>369</v>
      </c>
      <c r="Y81">
        <v>0</v>
      </c>
      <c r="Z81" t="s">
        <v>52</v>
      </c>
      <c r="AA81" s="1">
        <v>3900000</v>
      </c>
      <c r="AB81" s="1">
        <v>3900000</v>
      </c>
      <c r="AC81" s="1">
        <v>0</v>
      </c>
      <c r="AD81" s="1">
        <v>0</v>
      </c>
      <c r="AE81" s="1">
        <v>0</v>
      </c>
      <c r="AF81" s="1">
        <v>0</v>
      </c>
      <c r="AG81" s="1">
        <v>0</v>
      </c>
      <c r="AH81" s="1">
        <v>3900000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28"/>
      <c r="AO81" s="28"/>
      <c r="AP81" s="28"/>
      <c r="AQ81" s="28">
        <f t="shared" si="2"/>
        <v>3900000</v>
      </c>
      <c r="AR81" s="1">
        <f t="shared" si="3"/>
        <v>3900000</v>
      </c>
    </row>
    <row r="82" spans="1:46" x14ac:dyDescent="0.35">
      <c r="A82" t="s">
        <v>97</v>
      </c>
      <c r="B82" t="s">
        <v>104</v>
      </c>
      <c r="C82" t="s">
        <v>59</v>
      </c>
      <c r="D82" t="s">
        <v>49</v>
      </c>
      <c r="E82">
        <v>2</v>
      </c>
      <c r="F82" t="s">
        <v>86</v>
      </c>
      <c r="G82">
        <v>2.7</v>
      </c>
      <c r="H82" t="s">
        <v>393</v>
      </c>
      <c r="I82" t="s">
        <v>394</v>
      </c>
      <c r="J82" t="s">
        <v>393</v>
      </c>
      <c r="K82" t="s">
        <v>80</v>
      </c>
      <c r="L82" t="s">
        <v>81</v>
      </c>
      <c r="M82" t="s">
        <v>398</v>
      </c>
      <c r="N82" t="s">
        <v>400</v>
      </c>
      <c r="O82">
        <v>4</v>
      </c>
      <c r="P82" t="s">
        <v>355</v>
      </c>
      <c r="Q82">
        <v>60</v>
      </c>
      <c r="R82" t="s">
        <v>396</v>
      </c>
      <c r="S82" t="s">
        <v>399</v>
      </c>
      <c r="T82" t="s">
        <v>397</v>
      </c>
      <c r="U82">
        <v>4000</v>
      </c>
      <c r="V82" t="s">
        <v>155</v>
      </c>
      <c r="W82">
        <v>4211</v>
      </c>
      <c r="X82" t="s">
        <v>154</v>
      </c>
      <c r="Y82">
        <v>0</v>
      </c>
      <c r="Z82" t="s">
        <v>52</v>
      </c>
      <c r="AA82" s="1">
        <v>9360000</v>
      </c>
      <c r="AB82" s="1">
        <v>0</v>
      </c>
      <c r="AC82" s="1">
        <v>5554660.3600000003</v>
      </c>
      <c r="AD82" s="1">
        <v>5554660.3600000003</v>
      </c>
      <c r="AE82" s="1">
        <v>5554660.3600000003</v>
      </c>
      <c r="AF82" s="1">
        <v>5554660.3600000003</v>
      </c>
      <c r="AG82" s="1">
        <v>5554660.3600000003</v>
      </c>
      <c r="AH82" s="1">
        <v>3805339.6399999997</v>
      </c>
      <c r="AI82" s="1">
        <v>0</v>
      </c>
      <c r="AJ82" s="1">
        <v>9360000</v>
      </c>
      <c r="AK82" s="1">
        <v>0</v>
      </c>
      <c r="AL82" s="1">
        <v>0</v>
      </c>
      <c r="AM82" s="1">
        <v>9360000</v>
      </c>
      <c r="AN82" s="28"/>
      <c r="AO82" s="28"/>
      <c r="AP82" s="28"/>
      <c r="AQ82" s="28">
        <f t="shared" si="2"/>
        <v>9360000</v>
      </c>
      <c r="AR82" s="1">
        <f t="shared" si="3"/>
        <v>3805339.6399999997</v>
      </c>
    </row>
    <row r="83" spans="1:46" x14ac:dyDescent="0.35">
      <c r="A83" t="s">
        <v>97</v>
      </c>
      <c r="B83" t="s">
        <v>104</v>
      </c>
      <c r="C83" t="s">
        <v>59</v>
      </c>
      <c r="D83" t="s">
        <v>49</v>
      </c>
      <c r="E83">
        <v>1</v>
      </c>
      <c r="F83" t="s">
        <v>41</v>
      </c>
      <c r="G83">
        <v>1.3</v>
      </c>
      <c r="H83" t="s">
        <v>42</v>
      </c>
      <c r="I83" t="s">
        <v>43</v>
      </c>
      <c r="J83" t="s">
        <v>44</v>
      </c>
      <c r="K83" t="s">
        <v>45</v>
      </c>
      <c r="L83" t="s">
        <v>46</v>
      </c>
      <c r="M83" t="s">
        <v>47</v>
      </c>
      <c r="N83" t="s">
        <v>54</v>
      </c>
      <c r="O83">
        <v>5</v>
      </c>
      <c r="P83" t="s">
        <v>55</v>
      </c>
      <c r="Q83">
        <v>7</v>
      </c>
      <c r="R83" t="s">
        <v>56</v>
      </c>
      <c r="S83" t="s">
        <v>48</v>
      </c>
      <c r="T83" t="s">
        <v>57</v>
      </c>
      <c r="U83">
        <v>4000</v>
      </c>
      <c r="V83" t="s">
        <v>155</v>
      </c>
      <c r="W83">
        <v>4251</v>
      </c>
      <c r="X83" t="s">
        <v>156</v>
      </c>
      <c r="Y83">
        <v>0</v>
      </c>
      <c r="Z83" t="s">
        <v>52</v>
      </c>
      <c r="AA83" s="1">
        <v>17150000</v>
      </c>
      <c r="AB83" s="1">
        <v>14000000</v>
      </c>
      <c r="AC83" s="1">
        <v>13480691.210000001</v>
      </c>
      <c r="AD83" s="1">
        <v>13480691.210000001</v>
      </c>
      <c r="AE83" s="1">
        <v>13480691.210000001</v>
      </c>
      <c r="AF83" s="1">
        <v>13480691.210000001</v>
      </c>
      <c r="AG83" s="1">
        <v>13480691.210000001</v>
      </c>
      <c r="AH83" s="1">
        <v>3669308.7899999991</v>
      </c>
      <c r="AI83" s="1">
        <v>8000000</v>
      </c>
      <c r="AJ83" s="1">
        <v>800000</v>
      </c>
      <c r="AK83" s="1">
        <v>0</v>
      </c>
      <c r="AL83" s="1">
        <v>5650000</v>
      </c>
      <c r="AM83" s="1">
        <v>3150000</v>
      </c>
      <c r="AN83" s="28"/>
      <c r="AO83" s="28"/>
      <c r="AP83" s="28"/>
      <c r="AQ83" s="28">
        <f t="shared" si="2"/>
        <v>17150000</v>
      </c>
      <c r="AR83" s="1">
        <f t="shared" si="3"/>
        <v>3669308.7899999991</v>
      </c>
    </row>
    <row r="84" spans="1:46" x14ac:dyDescent="0.35">
      <c r="A84" t="s">
        <v>97</v>
      </c>
      <c r="B84" t="s">
        <v>104</v>
      </c>
      <c r="C84" t="s">
        <v>59</v>
      </c>
      <c r="D84" t="s">
        <v>49</v>
      </c>
      <c r="E84">
        <v>3</v>
      </c>
      <c r="F84" t="s">
        <v>441</v>
      </c>
      <c r="G84">
        <v>3.2</v>
      </c>
      <c r="H84" t="s">
        <v>458</v>
      </c>
      <c r="I84" t="s">
        <v>459</v>
      </c>
      <c r="J84" t="s">
        <v>460</v>
      </c>
      <c r="K84" t="s">
        <v>364</v>
      </c>
      <c r="L84" t="s">
        <v>365</v>
      </c>
      <c r="M84" t="s">
        <v>445</v>
      </c>
      <c r="N84" t="s">
        <v>447</v>
      </c>
      <c r="O84">
        <v>7</v>
      </c>
      <c r="P84" t="s">
        <v>448</v>
      </c>
      <c r="Q84">
        <v>51</v>
      </c>
      <c r="R84" t="s">
        <v>462</v>
      </c>
      <c r="S84" t="s">
        <v>461</v>
      </c>
      <c r="T84" t="s">
        <v>463</v>
      </c>
      <c r="U84">
        <v>4000</v>
      </c>
      <c r="V84" t="s">
        <v>155</v>
      </c>
      <c r="W84">
        <v>4311</v>
      </c>
      <c r="X84" t="s">
        <v>467</v>
      </c>
      <c r="Y84">
        <v>6</v>
      </c>
      <c r="Z84" t="s">
        <v>468</v>
      </c>
      <c r="AA84" s="1">
        <v>3500000</v>
      </c>
      <c r="AB84" s="1">
        <v>3499989.56</v>
      </c>
      <c r="AC84" s="1">
        <v>0</v>
      </c>
      <c r="AD84" s="1">
        <v>0</v>
      </c>
      <c r="AE84" s="1">
        <v>0</v>
      </c>
      <c r="AF84" s="1">
        <v>0</v>
      </c>
      <c r="AG84" s="1">
        <v>0</v>
      </c>
      <c r="AH84" s="1">
        <v>3500000</v>
      </c>
      <c r="AI84" s="1">
        <v>0</v>
      </c>
      <c r="AJ84" s="1">
        <v>10.44</v>
      </c>
      <c r="AK84" s="1">
        <v>0</v>
      </c>
      <c r="AL84" s="1">
        <v>0</v>
      </c>
      <c r="AM84" s="1">
        <v>10.44</v>
      </c>
      <c r="AN84" s="28"/>
      <c r="AO84" s="28"/>
      <c r="AP84" s="28"/>
      <c r="AQ84" s="28">
        <f t="shared" si="2"/>
        <v>3500000</v>
      </c>
      <c r="AR84" s="1">
        <f t="shared" si="3"/>
        <v>3500000</v>
      </c>
    </row>
    <row r="85" spans="1:46" x14ac:dyDescent="0.35">
      <c r="A85" t="s">
        <v>523</v>
      </c>
      <c r="B85" t="s">
        <v>527</v>
      </c>
      <c r="C85" t="s">
        <v>59</v>
      </c>
      <c r="D85" t="s">
        <v>49</v>
      </c>
      <c r="E85">
        <v>1</v>
      </c>
      <c r="F85" t="s">
        <v>41</v>
      </c>
      <c r="G85">
        <v>1.7</v>
      </c>
      <c r="H85" t="s">
        <v>77</v>
      </c>
      <c r="I85" t="s">
        <v>78</v>
      </c>
      <c r="J85" t="s">
        <v>79</v>
      </c>
      <c r="K85" t="s">
        <v>80</v>
      </c>
      <c r="L85" t="s">
        <v>81</v>
      </c>
      <c r="M85" t="s">
        <v>62</v>
      </c>
      <c r="N85" t="s">
        <v>68</v>
      </c>
      <c r="O85">
        <v>6</v>
      </c>
      <c r="P85" t="s">
        <v>84</v>
      </c>
      <c r="Q85">
        <v>10</v>
      </c>
      <c r="R85" t="s">
        <v>85</v>
      </c>
      <c r="S85" t="s">
        <v>63</v>
      </c>
      <c r="T85" t="s">
        <v>69</v>
      </c>
      <c r="U85">
        <v>1000</v>
      </c>
      <c r="V85" t="s">
        <v>64</v>
      </c>
      <c r="W85">
        <v>1421</v>
      </c>
      <c r="X85" t="s">
        <v>75</v>
      </c>
      <c r="Y85">
        <v>3</v>
      </c>
      <c r="Z85" t="s">
        <v>83</v>
      </c>
      <c r="AA85" s="28">
        <v>6087285.1100000003</v>
      </c>
      <c r="AB85" s="1">
        <v>6392672</v>
      </c>
      <c r="AC85" s="1">
        <v>2487815.65</v>
      </c>
      <c r="AD85" s="1">
        <v>2487815.65</v>
      </c>
      <c r="AE85" s="1">
        <v>2487815.65</v>
      </c>
      <c r="AF85" s="1">
        <v>2487815.65</v>
      </c>
      <c r="AG85" s="1">
        <v>2487815.65</v>
      </c>
      <c r="AH85" s="1">
        <v>3599469.4600000004</v>
      </c>
      <c r="AI85" s="1">
        <v>0</v>
      </c>
      <c r="AJ85" s="1">
        <v>0</v>
      </c>
      <c r="AK85" s="1">
        <v>0</v>
      </c>
      <c r="AL85" s="1">
        <v>305386.89</v>
      </c>
      <c r="AM85" s="1">
        <v>-305386.89</v>
      </c>
      <c r="AN85" s="28">
        <v>-103316.45297589991</v>
      </c>
      <c r="AO85" s="28"/>
      <c r="AP85" s="28"/>
      <c r="AQ85" s="28">
        <f t="shared" si="2"/>
        <v>5983968.6570241004</v>
      </c>
      <c r="AR85" s="1">
        <f t="shared" si="3"/>
        <v>3496153.0070241005</v>
      </c>
      <c r="AT85" t="s">
        <v>73</v>
      </c>
    </row>
    <row r="86" spans="1:46" x14ac:dyDescent="0.35">
      <c r="A86" t="s">
        <v>97</v>
      </c>
      <c r="B86" t="s">
        <v>104</v>
      </c>
      <c r="C86" t="s">
        <v>59</v>
      </c>
      <c r="D86" t="s">
        <v>114</v>
      </c>
      <c r="E86">
        <v>1</v>
      </c>
      <c r="F86" t="s">
        <v>41</v>
      </c>
      <c r="G86">
        <v>1.3</v>
      </c>
      <c r="H86" t="s">
        <v>42</v>
      </c>
      <c r="I86" t="s">
        <v>43</v>
      </c>
      <c r="J86" t="s">
        <v>44</v>
      </c>
      <c r="K86" t="s">
        <v>60</v>
      </c>
      <c r="L86" t="s">
        <v>61</v>
      </c>
      <c r="M86" t="s">
        <v>175</v>
      </c>
      <c r="N86" t="s">
        <v>179</v>
      </c>
      <c r="O86">
        <v>5</v>
      </c>
      <c r="P86" t="s">
        <v>55</v>
      </c>
      <c r="Q86">
        <v>3</v>
      </c>
      <c r="R86" t="s">
        <v>180</v>
      </c>
      <c r="S86" t="s">
        <v>176</v>
      </c>
      <c r="T86" t="s">
        <v>181</v>
      </c>
      <c r="U86">
        <v>5000</v>
      </c>
      <c r="V86" t="s">
        <v>115</v>
      </c>
      <c r="W86">
        <v>5811</v>
      </c>
      <c r="X86" t="s">
        <v>182</v>
      </c>
      <c r="Y86">
        <v>46</v>
      </c>
      <c r="Z86" t="s">
        <v>183</v>
      </c>
      <c r="AA86" s="1">
        <v>3507496</v>
      </c>
      <c r="AB86" s="1">
        <v>0</v>
      </c>
      <c r="AC86" s="1">
        <v>103734.1</v>
      </c>
      <c r="AD86" s="1">
        <v>103734.1</v>
      </c>
      <c r="AE86" s="1">
        <v>103734.1</v>
      </c>
      <c r="AF86" s="1">
        <v>103734.1</v>
      </c>
      <c r="AG86" s="1">
        <v>103734.1</v>
      </c>
      <c r="AH86" s="1">
        <v>3403761.9</v>
      </c>
      <c r="AI86" s="1">
        <v>3507496</v>
      </c>
      <c r="AJ86" s="1">
        <v>0</v>
      </c>
      <c r="AK86" s="1">
        <v>0</v>
      </c>
      <c r="AL86" s="1">
        <v>0</v>
      </c>
      <c r="AM86" s="1">
        <v>3507496</v>
      </c>
      <c r="AN86" s="28"/>
      <c r="AO86" s="28"/>
      <c r="AP86" s="28">
        <v>3403761.9</v>
      </c>
      <c r="AQ86" s="28">
        <f t="shared" si="2"/>
        <v>103734.10000000009</v>
      </c>
      <c r="AR86" s="1">
        <f t="shared" si="3"/>
        <v>0</v>
      </c>
    </row>
    <row r="87" spans="1:46" x14ac:dyDescent="0.35">
      <c r="A87" t="s">
        <v>97</v>
      </c>
      <c r="B87" t="s">
        <v>104</v>
      </c>
      <c r="C87" t="s">
        <v>59</v>
      </c>
      <c r="D87" t="s">
        <v>49</v>
      </c>
      <c r="E87">
        <v>1</v>
      </c>
      <c r="F87" t="s">
        <v>41</v>
      </c>
      <c r="G87">
        <v>1.7</v>
      </c>
      <c r="H87" t="s">
        <v>77</v>
      </c>
      <c r="I87" t="s">
        <v>280</v>
      </c>
      <c r="J87" t="s">
        <v>281</v>
      </c>
      <c r="K87" t="s">
        <v>80</v>
      </c>
      <c r="L87" t="s">
        <v>81</v>
      </c>
      <c r="M87" t="s">
        <v>62</v>
      </c>
      <c r="N87" t="s">
        <v>68</v>
      </c>
      <c r="O87">
        <v>6</v>
      </c>
      <c r="P87" t="s">
        <v>84</v>
      </c>
      <c r="Q87">
        <v>11</v>
      </c>
      <c r="R87" t="s">
        <v>282</v>
      </c>
      <c r="S87" t="s">
        <v>63</v>
      </c>
      <c r="T87" t="s">
        <v>69</v>
      </c>
      <c r="U87">
        <v>2000</v>
      </c>
      <c r="V87" t="s">
        <v>102</v>
      </c>
      <c r="W87">
        <v>2611</v>
      </c>
      <c r="X87" t="s">
        <v>198</v>
      </c>
      <c r="Y87">
        <v>0</v>
      </c>
      <c r="Z87" t="s">
        <v>52</v>
      </c>
      <c r="AA87" s="1">
        <v>6500000</v>
      </c>
      <c r="AB87" s="1">
        <v>6500000</v>
      </c>
      <c r="AC87" s="1">
        <v>3140105.09</v>
      </c>
      <c r="AD87" s="1">
        <v>2625540.08</v>
      </c>
      <c r="AE87" s="1">
        <v>2625540.08</v>
      </c>
      <c r="AF87" s="1">
        <v>2051026.77</v>
      </c>
      <c r="AG87" s="1">
        <v>2051026.77</v>
      </c>
      <c r="AH87" s="1">
        <v>3359894.91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28"/>
      <c r="AO87" s="28"/>
      <c r="AP87" s="28"/>
      <c r="AQ87" s="28">
        <f t="shared" si="2"/>
        <v>6500000</v>
      </c>
      <c r="AR87" s="1">
        <f t="shared" si="3"/>
        <v>3359894.91</v>
      </c>
    </row>
    <row r="88" spans="1:46" x14ac:dyDescent="0.35">
      <c r="A88" t="s">
        <v>97</v>
      </c>
      <c r="B88" t="s">
        <v>104</v>
      </c>
      <c r="C88" t="s">
        <v>59</v>
      </c>
      <c r="D88" t="s">
        <v>49</v>
      </c>
      <c r="E88">
        <v>1</v>
      </c>
      <c r="F88" t="s">
        <v>41</v>
      </c>
      <c r="G88">
        <v>1.3</v>
      </c>
      <c r="H88" t="s">
        <v>42</v>
      </c>
      <c r="I88" t="s">
        <v>43</v>
      </c>
      <c r="J88" t="s">
        <v>44</v>
      </c>
      <c r="K88" t="s">
        <v>60</v>
      </c>
      <c r="L88" t="s">
        <v>61</v>
      </c>
      <c r="M88" t="s">
        <v>90</v>
      </c>
      <c r="N88" t="s">
        <v>93</v>
      </c>
      <c r="O88">
        <v>2</v>
      </c>
      <c r="P88" t="s">
        <v>167</v>
      </c>
      <c r="Q88">
        <v>25</v>
      </c>
      <c r="R88" t="s">
        <v>254</v>
      </c>
      <c r="S88" t="s">
        <v>253</v>
      </c>
      <c r="T88" t="s">
        <v>255</v>
      </c>
      <c r="U88">
        <v>2000</v>
      </c>
      <c r="V88" s="18" t="s">
        <v>102</v>
      </c>
      <c r="W88">
        <v>2911</v>
      </c>
      <c r="X88" t="s">
        <v>133</v>
      </c>
      <c r="Y88">
        <v>0</v>
      </c>
      <c r="Z88" t="s">
        <v>52</v>
      </c>
      <c r="AA88" s="1">
        <v>3520000</v>
      </c>
      <c r="AB88" s="1">
        <v>1520000</v>
      </c>
      <c r="AC88" s="1">
        <v>376448.53</v>
      </c>
      <c r="AD88" s="1">
        <v>300552.05</v>
      </c>
      <c r="AE88" s="1">
        <v>200951.55</v>
      </c>
      <c r="AF88" s="1">
        <v>11942.48</v>
      </c>
      <c r="AG88" s="1">
        <v>11942.48</v>
      </c>
      <c r="AH88" s="1">
        <v>3143551.4699999997</v>
      </c>
      <c r="AI88" s="1">
        <v>2000000</v>
      </c>
      <c r="AJ88" s="1">
        <v>0</v>
      </c>
      <c r="AK88" s="1">
        <v>0</v>
      </c>
      <c r="AL88" s="1">
        <v>0</v>
      </c>
      <c r="AM88" s="1">
        <v>2000000</v>
      </c>
      <c r="AN88" s="28"/>
      <c r="AO88" s="28"/>
      <c r="AP88" s="28"/>
      <c r="AQ88" s="28">
        <f t="shared" si="2"/>
        <v>3520000</v>
      </c>
      <c r="AR88" s="1">
        <f t="shared" si="3"/>
        <v>3143551.4699999997</v>
      </c>
    </row>
    <row r="89" spans="1:46" x14ac:dyDescent="0.35">
      <c r="A89" t="s">
        <v>97</v>
      </c>
      <c r="B89" t="s">
        <v>104</v>
      </c>
      <c r="C89" t="s">
        <v>59</v>
      </c>
      <c r="D89" t="s">
        <v>49</v>
      </c>
      <c r="E89">
        <v>2</v>
      </c>
      <c r="F89" t="s">
        <v>86</v>
      </c>
      <c r="G89">
        <v>2.6</v>
      </c>
      <c r="H89" t="s">
        <v>370</v>
      </c>
      <c r="I89" t="s">
        <v>371</v>
      </c>
      <c r="J89" t="s">
        <v>372</v>
      </c>
      <c r="K89" t="s">
        <v>80</v>
      </c>
      <c r="L89" t="s">
        <v>81</v>
      </c>
      <c r="M89" t="s">
        <v>382</v>
      </c>
      <c r="N89" t="s">
        <v>384</v>
      </c>
      <c r="O89">
        <v>0</v>
      </c>
      <c r="P89" t="s">
        <v>346</v>
      </c>
      <c r="Q89">
        <v>61</v>
      </c>
      <c r="R89" t="s">
        <v>377</v>
      </c>
      <c r="S89" t="s">
        <v>383</v>
      </c>
      <c r="T89" t="s">
        <v>378</v>
      </c>
      <c r="U89">
        <v>4000</v>
      </c>
      <c r="V89" t="s">
        <v>155</v>
      </c>
      <c r="W89">
        <v>4211</v>
      </c>
      <c r="X89" t="s">
        <v>154</v>
      </c>
      <c r="Y89">
        <v>0</v>
      </c>
      <c r="Z89" t="s">
        <v>52</v>
      </c>
      <c r="AA89" s="1">
        <v>7380968.3300000001</v>
      </c>
      <c r="AB89" s="1">
        <v>0</v>
      </c>
      <c r="AC89" s="1">
        <v>4330302.09</v>
      </c>
      <c r="AD89" s="1">
        <v>4330302.09</v>
      </c>
      <c r="AE89" s="1">
        <v>4330302.09</v>
      </c>
      <c r="AF89" s="1">
        <v>4330302.09</v>
      </c>
      <c r="AG89" s="1">
        <v>4330302.09</v>
      </c>
      <c r="AH89" s="1">
        <v>3050666.24</v>
      </c>
      <c r="AI89" s="1">
        <v>0</v>
      </c>
      <c r="AJ89" s="1">
        <v>7380968.3300000001</v>
      </c>
      <c r="AK89" s="1">
        <v>0</v>
      </c>
      <c r="AL89" s="1">
        <v>0</v>
      </c>
      <c r="AM89" s="1">
        <v>7380968.3300000001</v>
      </c>
      <c r="AN89" s="28"/>
      <c r="AO89" s="28"/>
      <c r="AP89" s="28"/>
      <c r="AQ89" s="28">
        <f t="shared" si="2"/>
        <v>7380968.3300000001</v>
      </c>
      <c r="AR89" s="1">
        <f t="shared" si="3"/>
        <v>3050666.24</v>
      </c>
    </row>
    <row r="90" spans="1:46" x14ac:dyDescent="0.35">
      <c r="A90" t="s">
        <v>97</v>
      </c>
      <c r="B90" t="s">
        <v>104</v>
      </c>
      <c r="C90" t="s">
        <v>59</v>
      </c>
      <c r="D90" t="s">
        <v>49</v>
      </c>
      <c r="E90">
        <v>2</v>
      </c>
      <c r="F90" t="s">
        <v>86</v>
      </c>
      <c r="G90">
        <v>2.2000000000000002</v>
      </c>
      <c r="H90" t="s">
        <v>87</v>
      </c>
      <c r="I90" t="s">
        <v>88</v>
      </c>
      <c r="J90" t="s">
        <v>89</v>
      </c>
      <c r="K90" t="s">
        <v>60</v>
      </c>
      <c r="L90" t="s">
        <v>61</v>
      </c>
      <c r="M90" t="s">
        <v>163</v>
      </c>
      <c r="N90" t="s">
        <v>166</v>
      </c>
      <c r="O90">
        <v>1</v>
      </c>
      <c r="P90" t="s">
        <v>94</v>
      </c>
      <c r="Q90">
        <v>63</v>
      </c>
      <c r="R90" t="s">
        <v>318</v>
      </c>
      <c r="S90" t="s">
        <v>316</v>
      </c>
      <c r="T90" t="s">
        <v>319</v>
      </c>
      <c r="U90">
        <v>3000</v>
      </c>
      <c r="V90" t="s">
        <v>50</v>
      </c>
      <c r="W90">
        <v>3922</v>
      </c>
      <c r="X90" t="s">
        <v>185</v>
      </c>
      <c r="Y90">
        <v>53</v>
      </c>
      <c r="Z90" t="s">
        <v>321</v>
      </c>
      <c r="AA90" s="1">
        <v>8421546</v>
      </c>
      <c r="AB90" s="1">
        <v>0</v>
      </c>
      <c r="AC90" s="1">
        <v>5394275</v>
      </c>
      <c r="AD90" s="1">
        <v>5394275</v>
      </c>
      <c r="AE90" s="1">
        <v>5394275</v>
      </c>
      <c r="AF90" s="1">
        <v>5394275</v>
      </c>
      <c r="AG90" s="1">
        <v>5394275</v>
      </c>
      <c r="AH90" s="1">
        <v>3027271</v>
      </c>
      <c r="AI90" s="1">
        <v>8421546</v>
      </c>
      <c r="AJ90" s="1">
        <v>0</v>
      </c>
      <c r="AK90" s="1">
        <v>0</v>
      </c>
      <c r="AL90" s="1">
        <v>0</v>
      </c>
      <c r="AM90" s="1">
        <v>8421546</v>
      </c>
      <c r="AN90" s="28"/>
      <c r="AO90" s="28"/>
      <c r="AP90" s="28"/>
      <c r="AQ90" s="28">
        <f t="shared" si="2"/>
        <v>8421546</v>
      </c>
      <c r="AR90" s="1">
        <f t="shared" si="3"/>
        <v>3027271</v>
      </c>
    </row>
    <row r="91" spans="1:46" x14ac:dyDescent="0.35">
      <c r="A91" t="s">
        <v>97</v>
      </c>
      <c r="B91" t="s">
        <v>104</v>
      </c>
      <c r="C91" t="s">
        <v>59</v>
      </c>
      <c r="D91" t="s">
        <v>49</v>
      </c>
      <c r="E91">
        <v>1</v>
      </c>
      <c r="F91" t="s">
        <v>41</v>
      </c>
      <c r="G91">
        <v>1.3</v>
      </c>
      <c r="H91" t="s">
        <v>42</v>
      </c>
      <c r="I91" t="s">
        <v>43</v>
      </c>
      <c r="J91" t="s">
        <v>44</v>
      </c>
      <c r="K91" t="s">
        <v>60</v>
      </c>
      <c r="L91" t="s">
        <v>61</v>
      </c>
      <c r="M91" t="s">
        <v>90</v>
      </c>
      <c r="N91" t="s">
        <v>93</v>
      </c>
      <c r="O91">
        <v>2</v>
      </c>
      <c r="P91" t="s">
        <v>167</v>
      </c>
      <c r="Q91">
        <v>25</v>
      </c>
      <c r="R91" t="s">
        <v>254</v>
      </c>
      <c r="S91" t="s">
        <v>253</v>
      </c>
      <c r="T91" t="s">
        <v>255</v>
      </c>
      <c r="U91">
        <v>2000</v>
      </c>
      <c r="V91" s="18" t="s">
        <v>102</v>
      </c>
      <c r="W91">
        <v>2491</v>
      </c>
      <c r="X91" t="s">
        <v>195</v>
      </c>
      <c r="Y91">
        <v>0</v>
      </c>
      <c r="Z91" t="s">
        <v>52</v>
      </c>
      <c r="AA91" s="1">
        <v>9000000</v>
      </c>
      <c r="AB91" s="1">
        <v>6500000</v>
      </c>
      <c r="AC91" s="1">
        <v>5995315</v>
      </c>
      <c r="AD91" s="1">
        <v>5897875</v>
      </c>
      <c r="AE91" s="1">
        <v>5751280</v>
      </c>
      <c r="AF91" s="1">
        <v>893200</v>
      </c>
      <c r="AG91" s="1">
        <v>893200</v>
      </c>
      <c r="AH91" s="1">
        <v>3004685</v>
      </c>
      <c r="AI91" s="1">
        <v>2500000</v>
      </c>
      <c r="AJ91" s="1">
        <v>0</v>
      </c>
      <c r="AK91" s="1">
        <v>0</v>
      </c>
      <c r="AL91" s="1">
        <v>0</v>
      </c>
      <c r="AM91" s="1">
        <v>2500000</v>
      </c>
      <c r="AN91" s="28"/>
      <c r="AO91" s="28"/>
      <c r="AP91" s="28">
        <v>300000</v>
      </c>
      <c r="AQ91" s="28">
        <f t="shared" si="2"/>
        <v>8700000</v>
      </c>
      <c r="AR91" s="1">
        <f t="shared" si="3"/>
        <v>2704685</v>
      </c>
    </row>
    <row r="92" spans="1:46" x14ac:dyDescent="0.35">
      <c r="A92" s="13" t="s">
        <v>523</v>
      </c>
      <c r="B92" s="13" t="s">
        <v>527</v>
      </c>
      <c r="C92" s="13" t="s">
        <v>59</v>
      </c>
      <c r="D92" s="13" t="s">
        <v>49</v>
      </c>
      <c r="E92" s="13">
        <v>1</v>
      </c>
      <c r="F92" s="13" t="s">
        <v>41</v>
      </c>
      <c r="G92" s="13">
        <v>1.3</v>
      </c>
      <c r="H92" s="13" t="s">
        <v>42</v>
      </c>
      <c r="I92" s="13" t="s">
        <v>43</v>
      </c>
      <c r="J92" s="13" t="s">
        <v>44</v>
      </c>
      <c r="K92" s="13" t="s">
        <v>60</v>
      </c>
      <c r="L92" s="13" t="s">
        <v>61</v>
      </c>
      <c r="M92" s="13" t="s">
        <v>62</v>
      </c>
      <c r="N92" s="13" t="s">
        <v>68</v>
      </c>
      <c r="O92" s="13">
        <v>5</v>
      </c>
      <c r="P92" s="13" t="s">
        <v>55</v>
      </c>
      <c r="Q92" s="13">
        <v>12</v>
      </c>
      <c r="R92" s="13" t="s">
        <v>64</v>
      </c>
      <c r="S92" s="13" t="s">
        <v>63</v>
      </c>
      <c r="T92" s="13" t="s">
        <v>69</v>
      </c>
      <c r="U92" s="13">
        <v>1000</v>
      </c>
      <c r="V92" s="13" t="s">
        <v>64</v>
      </c>
      <c r="W92" s="13">
        <v>1321</v>
      </c>
      <c r="X92" s="13" t="s">
        <v>70</v>
      </c>
      <c r="Y92" s="13">
        <v>1</v>
      </c>
      <c r="Z92" s="13" t="s">
        <v>73</v>
      </c>
      <c r="AA92" s="14">
        <v>9486415.2300000004</v>
      </c>
      <c r="AB92" s="1">
        <v>9497844.4000000004</v>
      </c>
      <c r="AC92" s="1">
        <v>6468088.8200000003</v>
      </c>
      <c r="AD92" s="1">
        <v>6468088.8200000003</v>
      </c>
      <c r="AE92" s="1">
        <v>6468088.8200000003</v>
      </c>
      <c r="AF92" s="1">
        <v>6422402.8300000001</v>
      </c>
      <c r="AG92" s="1">
        <v>6417023.7800000003</v>
      </c>
      <c r="AH92" s="1">
        <v>3018326.41</v>
      </c>
      <c r="AI92" s="1">
        <v>14386.83</v>
      </c>
      <c r="AJ92" s="1">
        <v>0</v>
      </c>
      <c r="AK92" s="1">
        <v>0</v>
      </c>
      <c r="AL92" s="1">
        <v>25816</v>
      </c>
      <c r="AM92" s="1">
        <v>-11429.17</v>
      </c>
      <c r="AN92" s="27">
        <f>9463624.93-AA92</f>
        <v>-22790.300000000745</v>
      </c>
      <c r="AO92" s="27"/>
      <c r="AP92" s="27"/>
      <c r="AQ92" s="27">
        <f t="shared" si="2"/>
        <v>9463624.9299999997</v>
      </c>
      <c r="AR92" s="14">
        <f t="shared" si="3"/>
        <v>2995536.1099999994</v>
      </c>
      <c r="AS92" s="13"/>
      <c r="AT92" t="s">
        <v>73</v>
      </c>
    </row>
    <row r="93" spans="1:46" x14ac:dyDescent="0.35">
      <c r="A93" s="13" t="s">
        <v>523</v>
      </c>
      <c r="B93" t="s">
        <v>527</v>
      </c>
      <c r="D93" t="s">
        <v>49</v>
      </c>
      <c r="E93">
        <v>1</v>
      </c>
      <c r="F93" t="s">
        <v>41</v>
      </c>
      <c r="G93">
        <v>1.3</v>
      </c>
      <c r="H93" t="s">
        <v>42</v>
      </c>
      <c r="I93" t="s">
        <v>43</v>
      </c>
      <c r="J93" t="s">
        <v>44</v>
      </c>
      <c r="K93" t="s">
        <v>60</v>
      </c>
      <c r="L93" t="s">
        <v>61</v>
      </c>
      <c r="M93" t="s">
        <v>62</v>
      </c>
      <c r="N93" t="s">
        <v>68</v>
      </c>
      <c r="O93">
        <v>5</v>
      </c>
      <c r="P93" t="s">
        <v>55</v>
      </c>
      <c r="Q93">
        <v>9</v>
      </c>
      <c r="R93" t="s">
        <v>186</v>
      </c>
      <c r="S93" t="s">
        <v>63</v>
      </c>
      <c r="T93" t="s">
        <v>69</v>
      </c>
      <c r="U93">
        <v>3000</v>
      </c>
      <c r="V93" t="s">
        <v>50</v>
      </c>
      <c r="W93">
        <v>3111</v>
      </c>
      <c r="X93" t="s">
        <v>92</v>
      </c>
      <c r="Y93">
        <v>0</v>
      </c>
      <c r="Z93" t="s">
        <v>52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1">
        <v>0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28"/>
      <c r="AO93" s="28">
        <v>2700000</v>
      </c>
      <c r="AP93" s="28"/>
      <c r="AQ93" s="28">
        <f t="shared" si="2"/>
        <v>2700000</v>
      </c>
      <c r="AR93" s="1">
        <f t="shared" si="3"/>
        <v>2700000</v>
      </c>
    </row>
    <row r="94" spans="1:46" x14ac:dyDescent="0.35">
      <c r="A94" t="s">
        <v>97</v>
      </c>
      <c r="B94" t="s">
        <v>104</v>
      </c>
      <c r="C94" t="s">
        <v>59</v>
      </c>
      <c r="D94" t="s">
        <v>49</v>
      </c>
      <c r="E94">
        <v>1</v>
      </c>
      <c r="F94" t="s">
        <v>41</v>
      </c>
      <c r="G94">
        <v>1.3</v>
      </c>
      <c r="H94" t="s">
        <v>42</v>
      </c>
      <c r="I94" t="s">
        <v>43</v>
      </c>
      <c r="J94" t="s">
        <v>44</v>
      </c>
      <c r="K94" t="s">
        <v>60</v>
      </c>
      <c r="L94" t="s">
        <v>61</v>
      </c>
      <c r="M94" t="s">
        <v>62</v>
      </c>
      <c r="N94" t="s">
        <v>68</v>
      </c>
      <c r="O94">
        <v>5</v>
      </c>
      <c r="P94" t="s">
        <v>55</v>
      </c>
      <c r="Q94">
        <v>9</v>
      </c>
      <c r="R94" t="s">
        <v>186</v>
      </c>
      <c r="S94" t="s">
        <v>63</v>
      </c>
      <c r="T94" t="s">
        <v>69</v>
      </c>
      <c r="U94">
        <v>3000</v>
      </c>
      <c r="V94" t="s">
        <v>50</v>
      </c>
      <c r="W94">
        <v>3511</v>
      </c>
      <c r="X94" t="s">
        <v>144</v>
      </c>
      <c r="Y94">
        <v>0</v>
      </c>
      <c r="Z94" t="s">
        <v>52</v>
      </c>
      <c r="AA94" s="1">
        <v>2900000</v>
      </c>
      <c r="AB94" s="1">
        <v>1000000</v>
      </c>
      <c r="AC94" s="1">
        <v>235248.88</v>
      </c>
      <c r="AD94" s="1">
        <v>42683.08</v>
      </c>
      <c r="AE94" s="1">
        <v>25609.86</v>
      </c>
      <c r="AF94" s="1">
        <v>25609.86</v>
      </c>
      <c r="AG94" s="1">
        <v>25609.86</v>
      </c>
      <c r="AH94" s="1">
        <v>2664751.12</v>
      </c>
      <c r="AI94" s="1">
        <v>2500000</v>
      </c>
      <c r="AJ94" s="1">
        <v>0</v>
      </c>
      <c r="AK94" s="1">
        <v>0</v>
      </c>
      <c r="AL94" s="1">
        <v>600000</v>
      </c>
      <c r="AM94" s="1">
        <v>1900000</v>
      </c>
      <c r="AN94" s="28"/>
      <c r="AO94" s="28"/>
      <c r="AP94" s="28">
        <v>500000</v>
      </c>
      <c r="AQ94" s="28">
        <f t="shared" si="2"/>
        <v>2400000</v>
      </c>
      <c r="AR94" s="1">
        <f t="shared" si="3"/>
        <v>2164751.12</v>
      </c>
    </row>
    <row r="95" spans="1:46" x14ac:dyDescent="0.35">
      <c r="A95" t="s">
        <v>97</v>
      </c>
      <c r="B95" t="s">
        <v>104</v>
      </c>
      <c r="C95" t="s">
        <v>59</v>
      </c>
      <c r="D95" t="s">
        <v>114</v>
      </c>
      <c r="E95">
        <v>3</v>
      </c>
      <c r="F95" t="s">
        <v>441</v>
      </c>
      <c r="G95">
        <v>3.8</v>
      </c>
      <c r="H95" t="s">
        <v>495</v>
      </c>
      <c r="I95" t="s">
        <v>496</v>
      </c>
      <c r="J95" t="s">
        <v>497</v>
      </c>
      <c r="K95" t="s">
        <v>60</v>
      </c>
      <c r="L95" t="s">
        <v>61</v>
      </c>
      <c r="M95" t="s">
        <v>498</v>
      </c>
      <c r="N95" t="s">
        <v>500</v>
      </c>
      <c r="O95">
        <v>5</v>
      </c>
      <c r="P95" t="s">
        <v>55</v>
      </c>
      <c r="Q95">
        <v>55</v>
      </c>
      <c r="R95" t="s">
        <v>501</v>
      </c>
      <c r="S95" t="s">
        <v>499</v>
      </c>
      <c r="T95" t="s">
        <v>502</v>
      </c>
      <c r="U95">
        <v>5000</v>
      </c>
      <c r="V95" t="s">
        <v>115</v>
      </c>
      <c r="W95">
        <v>5911</v>
      </c>
      <c r="X95" t="s">
        <v>120</v>
      </c>
      <c r="Y95">
        <v>0</v>
      </c>
      <c r="Z95" t="s">
        <v>52</v>
      </c>
      <c r="AA95" s="1">
        <v>22213641.25</v>
      </c>
      <c r="AB95" s="1">
        <v>32724441.25</v>
      </c>
      <c r="AC95" s="1">
        <v>21642584</v>
      </c>
      <c r="AD95" s="1">
        <v>21294584</v>
      </c>
      <c r="AE95" s="1">
        <v>8456284.0299999993</v>
      </c>
      <c r="AF95" s="1">
        <v>6960850.6900000004</v>
      </c>
      <c r="AG95" s="1">
        <v>6224250.6900000004</v>
      </c>
      <c r="AH95" s="1">
        <v>571057.25</v>
      </c>
      <c r="AI95" s="1">
        <v>4000000</v>
      </c>
      <c r="AJ95" s="1">
        <v>25548000</v>
      </c>
      <c r="AK95" s="1">
        <v>0</v>
      </c>
      <c r="AL95" s="1">
        <v>40058800</v>
      </c>
      <c r="AM95" s="1">
        <v>-10510800</v>
      </c>
      <c r="AN95" s="28">
        <v>1960000</v>
      </c>
      <c r="AO95" s="28"/>
      <c r="AP95" s="28"/>
      <c r="AQ95" s="28">
        <f t="shared" si="2"/>
        <v>24173641.25</v>
      </c>
      <c r="AR95" s="1">
        <f t="shared" si="3"/>
        <v>2531057.25</v>
      </c>
      <c r="AS95" t="s">
        <v>586</v>
      </c>
    </row>
    <row r="96" spans="1:46" x14ac:dyDescent="0.35">
      <c r="A96" t="s">
        <v>97</v>
      </c>
      <c r="B96" t="s">
        <v>104</v>
      </c>
      <c r="C96" t="s">
        <v>59</v>
      </c>
      <c r="D96" t="s">
        <v>49</v>
      </c>
      <c r="E96">
        <v>1</v>
      </c>
      <c r="F96" t="s">
        <v>41</v>
      </c>
      <c r="G96">
        <v>1.7</v>
      </c>
      <c r="H96" t="s">
        <v>77</v>
      </c>
      <c r="I96" t="s">
        <v>78</v>
      </c>
      <c r="J96" t="s">
        <v>79</v>
      </c>
      <c r="K96" t="s">
        <v>80</v>
      </c>
      <c r="L96" t="s">
        <v>81</v>
      </c>
      <c r="M96" t="s">
        <v>270</v>
      </c>
      <c r="N96" t="s">
        <v>272</v>
      </c>
      <c r="O96">
        <v>6</v>
      </c>
      <c r="P96" t="s">
        <v>84</v>
      </c>
      <c r="Q96">
        <v>19</v>
      </c>
      <c r="R96" t="s">
        <v>277</v>
      </c>
      <c r="S96" t="s">
        <v>271</v>
      </c>
      <c r="T96" t="s">
        <v>274</v>
      </c>
      <c r="U96">
        <v>2000</v>
      </c>
      <c r="V96" s="18" t="s">
        <v>102</v>
      </c>
      <c r="W96">
        <v>2831</v>
      </c>
      <c r="X96" t="s">
        <v>294</v>
      </c>
      <c r="Y96" t="s">
        <v>579</v>
      </c>
      <c r="Z96" t="s">
        <v>603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0</v>
      </c>
      <c r="AH96" s="1">
        <v>0</v>
      </c>
      <c r="AI96" s="1">
        <v>0</v>
      </c>
      <c r="AJ96" s="1">
        <v>0</v>
      </c>
      <c r="AK96" s="1">
        <v>0</v>
      </c>
      <c r="AL96" s="1">
        <v>0</v>
      </c>
      <c r="AM96" s="1">
        <v>0</v>
      </c>
      <c r="AN96" s="28">
        <v>0</v>
      </c>
      <c r="AO96" s="28">
        <v>2000000</v>
      </c>
      <c r="AP96" s="28"/>
      <c r="AQ96" s="28">
        <f t="shared" si="2"/>
        <v>2000000</v>
      </c>
      <c r="AR96" s="1">
        <f t="shared" si="3"/>
        <v>2000000</v>
      </c>
      <c r="AS96" t="s">
        <v>599</v>
      </c>
    </row>
    <row r="97" spans="1:46" x14ac:dyDescent="0.35">
      <c r="A97" t="s">
        <v>97</v>
      </c>
      <c r="B97" t="s">
        <v>104</v>
      </c>
      <c r="C97" t="s">
        <v>59</v>
      </c>
      <c r="D97" t="s">
        <v>49</v>
      </c>
      <c r="E97">
        <v>1</v>
      </c>
      <c r="F97" t="s">
        <v>41</v>
      </c>
      <c r="G97">
        <v>1.3</v>
      </c>
      <c r="H97" t="s">
        <v>42</v>
      </c>
      <c r="I97" t="s">
        <v>43</v>
      </c>
      <c r="J97" t="s">
        <v>44</v>
      </c>
      <c r="K97" t="s">
        <v>60</v>
      </c>
      <c r="L97" t="s">
        <v>61</v>
      </c>
      <c r="M97" t="s">
        <v>220</v>
      </c>
      <c r="N97" t="s">
        <v>222</v>
      </c>
      <c r="O97">
        <v>5</v>
      </c>
      <c r="P97" t="s">
        <v>55</v>
      </c>
      <c r="Q97">
        <v>16</v>
      </c>
      <c r="R97" t="s">
        <v>241</v>
      </c>
      <c r="S97" t="s">
        <v>240</v>
      </c>
      <c r="T97" t="s">
        <v>242</v>
      </c>
      <c r="U97">
        <v>3000</v>
      </c>
      <c r="V97" t="s">
        <v>50</v>
      </c>
      <c r="W97">
        <v>3821</v>
      </c>
      <c r="X97" t="s">
        <v>184</v>
      </c>
      <c r="Y97">
        <v>14</v>
      </c>
      <c r="Z97" t="s">
        <v>247</v>
      </c>
      <c r="AA97" s="1">
        <v>2500000</v>
      </c>
      <c r="AB97" s="1">
        <v>2500009.7200000002</v>
      </c>
      <c r="AC97" s="1">
        <v>0</v>
      </c>
      <c r="AD97" s="1">
        <v>0</v>
      </c>
      <c r="AE97" s="1">
        <v>0</v>
      </c>
      <c r="AF97" s="1">
        <v>0</v>
      </c>
      <c r="AG97" s="1">
        <v>0</v>
      </c>
      <c r="AH97" s="1">
        <v>2500000</v>
      </c>
      <c r="AI97" s="1">
        <v>0</v>
      </c>
      <c r="AJ97" s="1">
        <v>0</v>
      </c>
      <c r="AK97" s="1">
        <v>0</v>
      </c>
      <c r="AL97" s="1">
        <v>9.7200000000000006</v>
      </c>
      <c r="AM97" s="1">
        <v>-9.7200000000000006</v>
      </c>
      <c r="AN97" s="28"/>
      <c r="AO97" s="28"/>
      <c r="AP97" s="28"/>
      <c r="AQ97" s="28">
        <f t="shared" si="2"/>
        <v>2500000</v>
      </c>
      <c r="AR97" s="1">
        <f t="shared" si="3"/>
        <v>2500000</v>
      </c>
    </row>
    <row r="98" spans="1:46" x14ac:dyDescent="0.35">
      <c r="A98" t="s">
        <v>542</v>
      </c>
      <c r="B98" t="s">
        <v>543</v>
      </c>
      <c r="C98" t="s">
        <v>40</v>
      </c>
      <c r="D98" t="s">
        <v>114</v>
      </c>
      <c r="E98">
        <v>1</v>
      </c>
      <c r="F98" t="s">
        <v>41</v>
      </c>
      <c r="G98">
        <v>1.3</v>
      </c>
      <c r="H98" t="s">
        <v>42</v>
      </c>
      <c r="I98" t="s">
        <v>43</v>
      </c>
      <c r="J98" t="s">
        <v>44</v>
      </c>
      <c r="K98" t="s">
        <v>161</v>
      </c>
      <c r="L98" t="s">
        <v>162</v>
      </c>
      <c r="M98" t="s">
        <v>163</v>
      </c>
      <c r="N98" t="s">
        <v>166</v>
      </c>
      <c r="O98">
        <v>2</v>
      </c>
      <c r="P98" t="s">
        <v>167</v>
      </c>
      <c r="Q98">
        <v>49</v>
      </c>
      <c r="R98" t="s">
        <v>173</v>
      </c>
      <c r="S98" t="s">
        <v>164</v>
      </c>
      <c r="T98" t="s">
        <v>169</v>
      </c>
      <c r="U98">
        <v>6000</v>
      </c>
      <c r="V98" t="s">
        <v>123</v>
      </c>
      <c r="W98">
        <v>6151</v>
      </c>
      <c r="X98" t="s">
        <v>171</v>
      </c>
      <c r="Y98">
        <v>54</v>
      </c>
      <c r="Z98" t="s">
        <v>544</v>
      </c>
      <c r="AA98" s="1">
        <v>1100000</v>
      </c>
      <c r="AB98" s="1">
        <v>0</v>
      </c>
      <c r="AC98" s="1">
        <v>0</v>
      </c>
      <c r="AD98" s="1">
        <v>0</v>
      </c>
      <c r="AE98" s="1">
        <v>0</v>
      </c>
      <c r="AF98" s="1">
        <v>0</v>
      </c>
      <c r="AG98" s="1">
        <v>0</v>
      </c>
      <c r="AH98" s="1">
        <v>1100000</v>
      </c>
      <c r="AI98" s="1">
        <v>1100000</v>
      </c>
      <c r="AJ98" s="1">
        <v>0</v>
      </c>
      <c r="AK98" s="1">
        <v>0</v>
      </c>
      <c r="AL98" s="1">
        <v>0</v>
      </c>
      <c r="AM98" s="1">
        <v>1100000</v>
      </c>
      <c r="AN98" s="28">
        <v>0</v>
      </c>
      <c r="AO98" s="28">
        <v>1400000</v>
      </c>
      <c r="AP98" s="28"/>
      <c r="AQ98" s="28">
        <f t="shared" si="2"/>
        <v>2500000</v>
      </c>
      <c r="AR98" s="1">
        <f t="shared" si="3"/>
        <v>2500000</v>
      </c>
    </row>
    <row r="99" spans="1:46" x14ac:dyDescent="0.35">
      <c r="A99" t="s">
        <v>97</v>
      </c>
      <c r="B99" t="s">
        <v>104</v>
      </c>
      <c r="C99" t="s">
        <v>59</v>
      </c>
      <c r="D99" t="s">
        <v>49</v>
      </c>
      <c r="E99">
        <v>1</v>
      </c>
      <c r="F99" t="s">
        <v>41</v>
      </c>
      <c r="G99">
        <v>1.3</v>
      </c>
      <c r="H99" t="s">
        <v>42</v>
      </c>
      <c r="I99" t="s">
        <v>43</v>
      </c>
      <c r="J99" t="s">
        <v>44</v>
      </c>
      <c r="K99" t="s">
        <v>45</v>
      </c>
      <c r="L99" t="s">
        <v>46</v>
      </c>
      <c r="M99" t="s">
        <v>47</v>
      </c>
      <c r="N99" t="s">
        <v>54</v>
      </c>
      <c r="O99">
        <v>5</v>
      </c>
      <c r="P99" t="s">
        <v>55</v>
      </c>
      <c r="Q99">
        <v>5</v>
      </c>
      <c r="R99" t="s">
        <v>117</v>
      </c>
      <c r="S99" t="s">
        <v>113</v>
      </c>
      <c r="T99" t="s">
        <v>118</v>
      </c>
      <c r="U99">
        <v>2000</v>
      </c>
      <c r="V99" s="18" t="s">
        <v>102</v>
      </c>
      <c r="W99">
        <v>2181</v>
      </c>
      <c r="X99" t="s">
        <v>127</v>
      </c>
      <c r="Y99">
        <v>0</v>
      </c>
      <c r="Z99" t="s">
        <v>52</v>
      </c>
      <c r="AA99" s="1">
        <v>5977000</v>
      </c>
      <c r="AB99" s="1">
        <v>0</v>
      </c>
      <c r="AC99" s="1">
        <v>3496564.8</v>
      </c>
      <c r="AD99" s="1">
        <v>2988160</v>
      </c>
      <c r="AE99" s="1">
        <v>2988160</v>
      </c>
      <c r="AF99" s="1">
        <v>2988160</v>
      </c>
      <c r="AG99" s="1">
        <v>2988160</v>
      </c>
      <c r="AH99" s="1">
        <v>2480435.2000000002</v>
      </c>
      <c r="AI99" s="1">
        <v>5000000</v>
      </c>
      <c r="AJ99" s="1">
        <v>6000000</v>
      </c>
      <c r="AK99" s="1">
        <v>0</v>
      </c>
      <c r="AL99" s="1">
        <v>5023000</v>
      </c>
      <c r="AM99" s="1">
        <v>5977000</v>
      </c>
      <c r="AN99" s="28"/>
      <c r="AO99" s="28"/>
      <c r="AP99" s="28"/>
      <c r="AQ99" s="28">
        <f t="shared" si="2"/>
        <v>5977000</v>
      </c>
      <c r="AR99" s="1">
        <f t="shared" si="3"/>
        <v>2480435.2000000002</v>
      </c>
    </row>
    <row r="100" spans="1:46" x14ac:dyDescent="0.35">
      <c r="A100" t="s">
        <v>523</v>
      </c>
      <c r="B100" t="s">
        <v>527</v>
      </c>
      <c r="C100" t="s">
        <v>59</v>
      </c>
      <c r="D100" t="s">
        <v>49</v>
      </c>
      <c r="E100">
        <v>1</v>
      </c>
      <c r="F100" t="s">
        <v>41</v>
      </c>
      <c r="G100">
        <v>1.7</v>
      </c>
      <c r="H100" t="s">
        <v>77</v>
      </c>
      <c r="I100" t="s">
        <v>78</v>
      </c>
      <c r="J100" t="s">
        <v>79</v>
      </c>
      <c r="K100" t="s">
        <v>80</v>
      </c>
      <c r="L100" t="s">
        <v>81</v>
      </c>
      <c r="M100" t="s">
        <v>62</v>
      </c>
      <c r="N100" t="s">
        <v>68</v>
      </c>
      <c r="O100">
        <v>6</v>
      </c>
      <c r="P100" t="s">
        <v>84</v>
      </c>
      <c r="Q100">
        <v>10</v>
      </c>
      <c r="R100" t="s">
        <v>85</v>
      </c>
      <c r="S100" t="s">
        <v>63</v>
      </c>
      <c r="T100" t="s">
        <v>69</v>
      </c>
      <c r="U100">
        <v>1000</v>
      </c>
      <c r="V100" t="s">
        <v>64</v>
      </c>
      <c r="W100">
        <v>1431</v>
      </c>
      <c r="X100" t="s">
        <v>76</v>
      </c>
      <c r="Y100">
        <v>3</v>
      </c>
      <c r="Z100" t="s">
        <v>83</v>
      </c>
      <c r="AA100" s="28">
        <v>4058190.07</v>
      </c>
      <c r="AB100" s="1">
        <v>4261782</v>
      </c>
      <c r="AC100" s="1">
        <v>1511135.93</v>
      </c>
      <c r="AD100" s="1">
        <v>1511135.93</v>
      </c>
      <c r="AE100" s="1">
        <v>1511135.93</v>
      </c>
      <c r="AF100" s="1">
        <v>1511135.93</v>
      </c>
      <c r="AG100" s="1">
        <v>1511135.93</v>
      </c>
      <c r="AH100" s="1">
        <v>2547054.1399999997</v>
      </c>
      <c r="AI100" s="1">
        <v>0</v>
      </c>
      <c r="AJ100" s="1">
        <v>0</v>
      </c>
      <c r="AK100" s="1">
        <v>0</v>
      </c>
      <c r="AL100" s="1">
        <v>203591.93</v>
      </c>
      <c r="AM100" s="1">
        <v>-203591.93</v>
      </c>
      <c r="AN100" s="28">
        <v>-68877.631983957253</v>
      </c>
      <c r="AO100" s="28"/>
      <c r="AP100" s="28"/>
      <c r="AQ100" s="28">
        <f t="shared" si="2"/>
        <v>3989312.4380160426</v>
      </c>
      <c r="AR100" s="1">
        <f t="shared" si="3"/>
        <v>2478176.5080160424</v>
      </c>
      <c r="AT100" t="s">
        <v>73</v>
      </c>
    </row>
    <row r="101" spans="1:46" x14ac:dyDescent="0.35">
      <c r="A101" s="12" t="s">
        <v>523</v>
      </c>
      <c r="B101" s="12" t="s">
        <v>527</v>
      </c>
      <c r="C101" s="12" t="s">
        <v>59</v>
      </c>
      <c r="D101" s="12" t="s">
        <v>49</v>
      </c>
      <c r="E101" s="12">
        <v>1</v>
      </c>
      <c r="F101" s="12" t="s">
        <v>41</v>
      </c>
      <c r="G101" s="12">
        <v>1.3</v>
      </c>
      <c r="H101" s="12" t="s">
        <v>42</v>
      </c>
      <c r="I101" s="12" t="s">
        <v>43</v>
      </c>
      <c r="J101" s="12" t="s">
        <v>44</v>
      </c>
      <c r="K101" s="12" t="s">
        <v>60</v>
      </c>
      <c r="L101" s="12" t="s">
        <v>61</v>
      </c>
      <c r="M101" s="12" t="s">
        <v>62</v>
      </c>
      <c r="N101" s="12" t="s">
        <v>68</v>
      </c>
      <c r="O101" s="12">
        <v>5</v>
      </c>
      <c r="P101" s="12" t="s">
        <v>55</v>
      </c>
      <c r="Q101" s="12">
        <v>12</v>
      </c>
      <c r="R101" s="12" t="s">
        <v>64</v>
      </c>
      <c r="S101" s="12" t="s">
        <v>63</v>
      </c>
      <c r="T101" s="12" t="s">
        <v>69</v>
      </c>
      <c r="U101" s="12">
        <v>1000</v>
      </c>
      <c r="V101" s="12" t="s">
        <v>64</v>
      </c>
      <c r="W101" s="12">
        <v>1411</v>
      </c>
      <c r="X101" s="12" t="s">
        <v>74</v>
      </c>
      <c r="Y101" s="12">
        <v>2</v>
      </c>
      <c r="Z101" s="12" t="s">
        <v>66</v>
      </c>
      <c r="AA101" s="11">
        <v>4825336.34</v>
      </c>
      <c r="AB101" s="1">
        <v>2576604.64</v>
      </c>
      <c r="AC101" s="1">
        <v>3028750.56</v>
      </c>
      <c r="AD101" s="1">
        <v>3028750.56</v>
      </c>
      <c r="AE101" s="1">
        <v>3028750.56</v>
      </c>
      <c r="AF101" s="1">
        <v>3028750.56</v>
      </c>
      <c r="AG101" s="1">
        <v>3028750.56</v>
      </c>
      <c r="AH101" s="1">
        <v>1796585.7799999998</v>
      </c>
      <c r="AI101" s="1">
        <v>2248729.94</v>
      </c>
      <c r="AJ101" s="1">
        <v>1.76</v>
      </c>
      <c r="AK101" s="1">
        <v>0</v>
      </c>
      <c r="AL101" s="1">
        <v>0</v>
      </c>
      <c r="AM101" s="1">
        <v>2248731.7000000002</v>
      </c>
      <c r="AN101" s="29">
        <v>610585.57813024148</v>
      </c>
      <c r="AO101" s="29"/>
      <c r="AP101" s="29"/>
      <c r="AQ101" s="29">
        <f t="shared" si="2"/>
        <v>5435921.9181302413</v>
      </c>
      <c r="AR101" s="11">
        <f t="shared" si="3"/>
        <v>2407171.3581302413</v>
      </c>
      <c r="AS101" s="12"/>
      <c r="AT101" s="12" t="s">
        <v>66</v>
      </c>
    </row>
    <row r="102" spans="1:46" x14ac:dyDescent="0.35">
      <c r="A102" s="13" t="s">
        <v>523</v>
      </c>
      <c r="B102" s="13" t="s">
        <v>527</v>
      </c>
      <c r="C102" s="13" t="s">
        <v>59</v>
      </c>
      <c r="D102" s="13" t="s">
        <v>49</v>
      </c>
      <c r="E102" s="13">
        <v>1</v>
      </c>
      <c r="F102" s="13" t="s">
        <v>41</v>
      </c>
      <c r="G102" s="13">
        <v>1.3</v>
      </c>
      <c r="H102" s="13" t="s">
        <v>42</v>
      </c>
      <c r="I102" s="13" t="s">
        <v>43</v>
      </c>
      <c r="J102" s="13" t="s">
        <v>44</v>
      </c>
      <c r="K102" s="13" t="s">
        <v>60</v>
      </c>
      <c r="L102" s="13" t="s">
        <v>61</v>
      </c>
      <c r="M102" s="13" t="s">
        <v>62</v>
      </c>
      <c r="N102" s="13" t="s">
        <v>68</v>
      </c>
      <c r="O102" s="13">
        <v>5</v>
      </c>
      <c r="P102" s="13" t="s">
        <v>55</v>
      </c>
      <c r="Q102" s="13">
        <v>12</v>
      </c>
      <c r="R102" s="13" t="s">
        <v>64</v>
      </c>
      <c r="S102" s="13" t="s">
        <v>63</v>
      </c>
      <c r="T102" s="13" t="s">
        <v>69</v>
      </c>
      <c r="U102" s="13">
        <v>1000</v>
      </c>
      <c r="V102" s="13" t="s">
        <v>64</v>
      </c>
      <c r="W102" s="13">
        <v>1591</v>
      </c>
      <c r="X102" s="13" t="s">
        <v>219</v>
      </c>
      <c r="Y102" s="13">
        <v>1</v>
      </c>
      <c r="Z102" s="13" t="s">
        <v>73</v>
      </c>
      <c r="AA102" s="14">
        <v>92806738.430000007</v>
      </c>
      <c r="AB102" s="1">
        <v>86510824.640000001</v>
      </c>
      <c r="AC102" s="1">
        <v>89834468.019999996</v>
      </c>
      <c r="AD102" s="1">
        <v>89834468.019999996</v>
      </c>
      <c r="AE102" s="1">
        <v>50564157.759999998</v>
      </c>
      <c r="AF102" s="1">
        <v>50563507.759999998</v>
      </c>
      <c r="AG102" s="1">
        <v>50563507.759999998</v>
      </c>
      <c r="AH102" s="1">
        <v>2972270.4100000113</v>
      </c>
      <c r="AI102" s="1">
        <v>6666298.2000000002</v>
      </c>
      <c r="AJ102" s="1">
        <v>3905037.81</v>
      </c>
      <c r="AK102" s="1">
        <v>0</v>
      </c>
      <c r="AL102" s="1">
        <v>4275422.22</v>
      </c>
      <c r="AM102" s="1">
        <v>6295913.79</v>
      </c>
      <c r="AN102" s="27">
        <v>-657728.15</v>
      </c>
      <c r="AO102" s="27"/>
      <c r="AP102" s="27"/>
      <c r="AQ102" s="27">
        <f t="shared" si="2"/>
        <v>92149010.280000001</v>
      </c>
      <c r="AR102" s="14">
        <f t="shared" si="3"/>
        <v>2314542.2600000054</v>
      </c>
      <c r="AS102" s="13"/>
      <c r="AT102" t="s">
        <v>73</v>
      </c>
    </row>
    <row r="103" spans="1:46" x14ac:dyDescent="0.35">
      <c r="A103" t="s">
        <v>97</v>
      </c>
      <c r="B103" t="s">
        <v>104</v>
      </c>
      <c r="C103" t="s">
        <v>59</v>
      </c>
      <c r="D103" t="s">
        <v>49</v>
      </c>
      <c r="E103">
        <v>1</v>
      </c>
      <c r="F103" t="s">
        <v>41</v>
      </c>
      <c r="G103">
        <v>1.3</v>
      </c>
      <c r="H103" t="s">
        <v>42</v>
      </c>
      <c r="I103" t="s">
        <v>43</v>
      </c>
      <c r="J103" t="s">
        <v>44</v>
      </c>
      <c r="K103" t="s">
        <v>45</v>
      </c>
      <c r="L103" t="s">
        <v>46</v>
      </c>
      <c r="M103" t="s">
        <v>47</v>
      </c>
      <c r="N103" t="s">
        <v>54</v>
      </c>
      <c r="O103">
        <v>5</v>
      </c>
      <c r="P103" t="s">
        <v>55</v>
      </c>
      <c r="Q103">
        <v>5</v>
      </c>
      <c r="R103" t="s">
        <v>117</v>
      </c>
      <c r="S103" t="s">
        <v>113</v>
      </c>
      <c r="T103" t="s">
        <v>118</v>
      </c>
      <c r="U103">
        <v>2000</v>
      </c>
      <c r="V103" s="18" t="s">
        <v>102</v>
      </c>
      <c r="W103">
        <v>2111</v>
      </c>
      <c r="X103" t="s">
        <v>103</v>
      </c>
      <c r="Y103">
        <v>0</v>
      </c>
      <c r="Z103" t="s">
        <v>52</v>
      </c>
      <c r="AA103" s="1">
        <v>2330000.06</v>
      </c>
      <c r="AB103" s="1">
        <v>2335000.06</v>
      </c>
      <c r="AC103" s="1">
        <v>22751.82</v>
      </c>
      <c r="AD103" s="1">
        <v>22751.82</v>
      </c>
      <c r="AE103" s="1">
        <v>22751.82</v>
      </c>
      <c r="AF103" s="1">
        <v>22751.82</v>
      </c>
      <c r="AG103" s="1">
        <v>22751.82</v>
      </c>
      <c r="AH103" s="1">
        <v>2307248.2400000002</v>
      </c>
      <c r="AI103" s="1">
        <v>0</v>
      </c>
      <c r="AJ103" s="1">
        <v>0</v>
      </c>
      <c r="AK103" s="1">
        <v>0</v>
      </c>
      <c r="AL103" s="1">
        <v>5000</v>
      </c>
      <c r="AM103" s="1">
        <v>-5000</v>
      </c>
      <c r="AN103" s="28"/>
      <c r="AO103" s="28"/>
      <c r="AP103" s="28"/>
      <c r="AQ103" s="28">
        <f t="shared" si="2"/>
        <v>2330000.06</v>
      </c>
      <c r="AR103" s="1">
        <f t="shared" si="3"/>
        <v>2307248.2400000002</v>
      </c>
    </row>
    <row r="104" spans="1:46" x14ac:dyDescent="0.35">
      <c r="A104" t="s">
        <v>97</v>
      </c>
      <c r="B104" t="s">
        <v>104</v>
      </c>
      <c r="C104" t="s">
        <v>59</v>
      </c>
      <c r="D104" t="s">
        <v>49</v>
      </c>
      <c r="E104">
        <v>3</v>
      </c>
      <c r="F104" t="s">
        <v>441</v>
      </c>
      <c r="G104">
        <v>3.8</v>
      </c>
      <c r="H104" t="s">
        <v>495</v>
      </c>
      <c r="I104" t="s">
        <v>496</v>
      </c>
      <c r="J104" t="s">
        <v>497</v>
      </c>
      <c r="K104" t="s">
        <v>60</v>
      </c>
      <c r="L104" t="s">
        <v>61</v>
      </c>
      <c r="M104" t="s">
        <v>498</v>
      </c>
      <c r="N104" t="s">
        <v>500</v>
      </c>
      <c r="O104">
        <v>5</v>
      </c>
      <c r="P104" t="s">
        <v>55</v>
      </c>
      <c r="Q104">
        <v>55</v>
      </c>
      <c r="R104" t="s">
        <v>501</v>
      </c>
      <c r="S104" t="s">
        <v>499</v>
      </c>
      <c r="T104" t="s">
        <v>502</v>
      </c>
      <c r="U104">
        <v>3000</v>
      </c>
      <c r="V104" s="18" t="s">
        <v>50</v>
      </c>
      <c r="W104">
        <v>3531</v>
      </c>
      <c r="X104" t="s">
        <v>505</v>
      </c>
      <c r="Y104">
        <v>0</v>
      </c>
      <c r="Z104" t="s">
        <v>52</v>
      </c>
      <c r="AA104" s="1">
        <v>3738520</v>
      </c>
      <c r="AB104" s="1">
        <v>3738520</v>
      </c>
      <c r="AC104" s="1">
        <v>1462564</v>
      </c>
      <c r="AD104" s="1">
        <v>1112564</v>
      </c>
      <c r="AE104" s="1">
        <v>1112564</v>
      </c>
      <c r="AF104" s="1">
        <v>187620.51</v>
      </c>
      <c r="AG104" s="1">
        <v>187620.51</v>
      </c>
      <c r="AH104" s="1">
        <v>2275956</v>
      </c>
      <c r="AI104" s="1">
        <v>0</v>
      </c>
      <c r="AJ104" s="1">
        <v>0</v>
      </c>
      <c r="AK104" s="1">
        <v>0</v>
      </c>
      <c r="AL104" s="1">
        <v>0</v>
      </c>
      <c r="AM104" s="1">
        <v>0</v>
      </c>
      <c r="AN104" s="28"/>
      <c r="AO104" s="28"/>
      <c r="AP104" s="28"/>
      <c r="AQ104" s="28">
        <f t="shared" si="2"/>
        <v>3738520</v>
      </c>
      <c r="AR104" s="1">
        <f t="shared" si="3"/>
        <v>2275956</v>
      </c>
    </row>
    <row r="105" spans="1:46" x14ac:dyDescent="0.35">
      <c r="A105" s="12" t="s">
        <v>58</v>
      </c>
      <c r="B105" s="12" t="s">
        <v>67</v>
      </c>
      <c r="C105" s="12" t="s">
        <v>59</v>
      </c>
      <c r="D105" s="12" t="s">
        <v>49</v>
      </c>
      <c r="E105" s="12">
        <v>1</v>
      </c>
      <c r="F105" s="12" t="s">
        <v>41</v>
      </c>
      <c r="G105" s="12">
        <v>1.3</v>
      </c>
      <c r="H105" s="12" t="s">
        <v>42</v>
      </c>
      <c r="I105" s="12" t="s">
        <v>43</v>
      </c>
      <c r="J105" s="12" t="s">
        <v>44</v>
      </c>
      <c r="K105" s="12" t="s">
        <v>60</v>
      </c>
      <c r="L105" s="12" t="s">
        <v>61</v>
      </c>
      <c r="M105" s="12" t="s">
        <v>62</v>
      </c>
      <c r="N105" s="12" t="s">
        <v>68</v>
      </c>
      <c r="O105" s="12">
        <v>5</v>
      </c>
      <c r="P105" s="12" t="s">
        <v>55</v>
      </c>
      <c r="Q105" s="12">
        <v>12</v>
      </c>
      <c r="R105" s="12" t="s">
        <v>64</v>
      </c>
      <c r="S105" s="12" t="s">
        <v>63</v>
      </c>
      <c r="T105" s="12" t="s">
        <v>69</v>
      </c>
      <c r="U105" s="12">
        <v>1000</v>
      </c>
      <c r="V105" s="12" t="s">
        <v>64</v>
      </c>
      <c r="W105" s="12">
        <v>1221</v>
      </c>
      <c r="X105" s="12" t="s">
        <v>65</v>
      </c>
      <c r="Y105" s="12">
        <v>2</v>
      </c>
      <c r="Z105" s="12" t="s">
        <v>66</v>
      </c>
      <c r="AA105" s="11">
        <v>39814165.93</v>
      </c>
      <c r="AB105" s="1">
        <v>40995131.840000004</v>
      </c>
      <c r="AC105" s="1">
        <v>37780162.590000004</v>
      </c>
      <c r="AD105" s="1">
        <v>37780162.590000004</v>
      </c>
      <c r="AE105" s="1">
        <v>37780162.590000004</v>
      </c>
      <c r="AF105" s="1">
        <v>37780162.590000004</v>
      </c>
      <c r="AG105" s="1">
        <v>37780162.590000004</v>
      </c>
      <c r="AH105" s="1">
        <v>2034003.3399999961</v>
      </c>
      <c r="AI105" s="1">
        <v>0</v>
      </c>
      <c r="AJ105" s="1">
        <v>22.16</v>
      </c>
      <c r="AK105" s="1">
        <v>0</v>
      </c>
      <c r="AL105" s="1">
        <v>1180988.07</v>
      </c>
      <c r="AM105" s="1">
        <v>-1180965.9099999999</v>
      </c>
      <c r="AN105" s="29"/>
      <c r="AO105" s="29"/>
      <c r="AP105" s="29"/>
      <c r="AQ105" s="29">
        <f t="shared" si="2"/>
        <v>39814165.93</v>
      </c>
      <c r="AR105" s="11">
        <f t="shared" si="3"/>
        <v>2034003.3399999961</v>
      </c>
      <c r="AS105" s="12"/>
      <c r="AT105" s="12" t="s">
        <v>66</v>
      </c>
    </row>
    <row r="106" spans="1:46" x14ac:dyDescent="0.35">
      <c r="A106" t="s">
        <v>97</v>
      </c>
      <c r="B106" t="s">
        <v>104</v>
      </c>
      <c r="C106" t="s">
        <v>59</v>
      </c>
      <c r="D106" t="s">
        <v>49</v>
      </c>
      <c r="E106">
        <v>3</v>
      </c>
      <c r="F106" t="s">
        <v>441</v>
      </c>
      <c r="G106">
        <v>3.2</v>
      </c>
      <c r="H106" t="s">
        <v>458</v>
      </c>
      <c r="I106" t="s">
        <v>459</v>
      </c>
      <c r="J106" t="s">
        <v>460</v>
      </c>
      <c r="K106" t="s">
        <v>364</v>
      </c>
      <c r="L106" t="s">
        <v>365</v>
      </c>
      <c r="M106" t="s">
        <v>445</v>
      </c>
      <c r="N106" t="s">
        <v>447</v>
      </c>
      <c r="O106">
        <v>7</v>
      </c>
      <c r="P106" t="s">
        <v>448</v>
      </c>
      <c r="Q106">
        <v>51</v>
      </c>
      <c r="R106" t="s">
        <v>462</v>
      </c>
      <c r="S106" t="s">
        <v>461</v>
      </c>
      <c r="T106" t="s">
        <v>463</v>
      </c>
      <c r="U106">
        <v>4000</v>
      </c>
      <c r="V106" t="s">
        <v>155</v>
      </c>
      <c r="W106">
        <v>4411</v>
      </c>
      <c r="X106" t="s">
        <v>402</v>
      </c>
      <c r="Y106">
        <v>57</v>
      </c>
      <c r="Z106" t="s">
        <v>472</v>
      </c>
      <c r="AA106" s="1">
        <v>2200000</v>
      </c>
      <c r="AB106" s="1">
        <v>0</v>
      </c>
      <c r="AC106" s="1">
        <v>170000</v>
      </c>
      <c r="AD106" s="1">
        <v>170000</v>
      </c>
      <c r="AE106" s="1">
        <v>170000</v>
      </c>
      <c r="AF106" s="1">
        <v>170000</v>
      </c>
      <c r="AG106" s="1">
        <v>170000</v>
      </c>
      <c r="AH106" s="1">
        <v>2030000</v>
      </c>
      <c r="AI106" s="1">
        <v>0</v>
      </c>
      <c r="AJ106" s="1">
        <v>3000000</v>
      </c>
      <c r="AK106" s="1">
        <v>0</v>
      </c>
      <c r="AL106" s="1">
        <v>800000</v>
      </c>
      <c r="AM106" s="1">
        <v>2200000</v>
      </c>
      <c r="AN106" s="28"/>
      <c r="AO106" s="28"/>
      <c r="AP106" s="28"/>
      <c r="AQ106" s="28">
        <f t="shared" si="2"/>
        <v>2200000</v>
      </c>
      <c r="AR106" s="1">
        <f t="shared" si="3"/>
        <v>2030000</v>
      </c>
    </row>
    <row r="107" spans="1:46" x14ac:dyDescent="0.35">
      <c r="A107" t="s">
        <v>97</v>
      </c>
      <c r="B107" t="s">
        <v>104</v>
      </c>
      <c r="C107" t="s">
        <v>59</v>
      </c>
      <c r="D107" t="s">
        <v>49</v>
      </c>
      <c r="E107">
        <v>2</v>
      </c>
      <c r="F107" t="s">
        <v>86</v>
      </c>
      <c r="G107">
        <v>2.2000000000000002</v>
      </c>
      <c r="H107" t="s">
        <v>87</v>
      </c>
      <c r="I107" t="s">
        <v>88</v>
      </c>
      <c r="J107" t="s">
        <v>89</v>
      </c>
      <c r="K107" t="s">
        <v>60</v>
      </c>
      <c r="L107" t="s">
        <v>61</v>
      </c>
      <c r="M107" t="s">
        <v>163</v>
      </c>
      <c r="N107" t="s">
        <v>166</v>
      </c>
      <c r="O107">
        <v>1</v>
      </c>
      <c r="P107" t="s">
        <v>94</v>
      </c>
      <c r="Q107">
        <v>63</v>
      </c>
      <c r="R107" t="s">
        <v>318</v>
      </c>
      <c r="S107" t="s">
        <v>316</v>
      </c>
      <c r="T107" t="s">
        <v>319</v>
      </c>
      <c r="U107">
        <v>3000</v>
      </c>
      <c r="V107" s="18" t="s">
        <v>50</v>
      </c>
      <c r="W107">
        <v>3311</v>
      </c>
      <c r="X107" t="s">
        <v>109</v>
      </c>
      <c r="Y107">
        <v>0</v>
      </c>
      <c r="Z107" t="s">
        <v>52</v>
      </c>
      <c r="AA107" s="1">
        <v>0</v>
      </c>
      <c r="AB107" s="1">
        <v>0</v>
      </c>
      <c r="AC107" s="1">
        <v>0</v>
      </c>
      <c r="AD107" s="1">
        <v>0</v>
      </c>
      <c r="AE107" s="1">
        <v>0</v>
      </c>
      <c r="AF107" s="1">
        <v>0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28"/>
      <c r="AO107" s="28">
        <v>2000000</v>
      </c>
      <c r="AP107" s="28"/>
      <c r="AQ107" s="28">
        <f t="shared" si="2"/>
        <v>2000000</v>
      </c>
      <c r="AR107" s="1">
        <f t="shared" si="3"/>
        <v>2000000</v>
      </c>
    </row>
    <row r="108" spans="1:46" x14ac:dyDescent="0.35">
      <c r="A108" t="s">
        <v>97</v>
      </c>
      <c r="B108" t="s">
        <v>104</v>
      </c>
      <c r="C108" t="s">
        <v>59</v>
      </c>
      <c r="D108" t="s">
        <v>49</v>
      </c>
      <c r="E108">
        <v>2</v>
      </c>
      <c r="F108" t="s">
        <v>86</v>
      </c>
      <c r="G108">
        <v>2.2000000000000002</v>
      </c>
      <c r="H108" t="s">
        <v>87</v>
      </c>
      <c r="I108" t="s">
        <v>88</v>
      </c>
      <c r="J108" t="s">
        <v>89</v>
      </c>
      <c r="K108" t="s">
        <v>60</v>
      </c>
      <c r="L108" t="s">
        <v>61</v>
      </c>
      <c r="M108" t="s">
        <v>163</v>
      </c>
      <c r="N108" t="s">
        <v>166</v>
      </c>
      <c r="O108">
        <v>1</v>
      </c>
      <c r="P108" t="s">
        <v>94</v>
      </c>
      <c r="Q108">
        <v>63</v>
      </c>
      <c r="R108" t="s">
        <v>318</v>
      </c>
      <c r="S108" t="s">
        <v>316</v>
      </c>
      <c r="T108" t="s">
        <v>319</v>
      </c>
      <c r="U108">
        <v>2000</v>
      </c>
      <c r="V108" s="18" t="s">
        <v>102</v>
      </c>
      <c r="W108">
        <v>2981</v>
      </c>
      <c r="X108" t="s">
        <v>199</v>
      </c>
      <c r="Y108">
        <v>0</v>
      </c>
      <c r="Z108" t="s">
        <v>52</v>
      </c>
      <c r="AA108" s="1">
        <v>2000000</v>
      </c>
      <c r="AB108" s="1">
        <v>0</v>
      </c>
      <c r="AC108" s="1">
        <v>0</v>
      </c>
      <c r="AD108" s="1">
        <v>0</v>
      </c>
      <c r="AE108" s="1">
        <v>0</v>
      </c>
      <c r="AF108" s="1">
        <v>0</v>
      </c>
      <c r="AG108" s="1">
        <v>0</v>
      </c>
      <c r="AH108" s="1">
        <v>2000000</v>
      </c>
      <c r="AI108" s="1">
        <v>2000000</v>
      </c>
      <c r="AJ108" s="1">
        <v>0</v>
      </c>
      <c r="AK108" s="1">
        <v>0</v>
      </c>
      <c r="AL108" s="1">
        <v>0</v>
      </c>
      <c r="AM108" s="1">
        <v>2000000</v>
      </c>
      <c r="AN108" s="28"/>
      <c r="AO108" s="28"/>
      <c r="AP108" s="28">
        <v>1000000</v>
      </c>
      <c r="AQ108" s="28">
        <f t="shared" si="2"/>
        <v>1000000</v>
      </c>
      <c r="AR108" s="1">
        <f t="shared" si="3"/>
        <v>1000000</v>
      </c>
    </row>
    <row r="109" spans="1:46" x14ac:dyDescent="0.35">
      <c r="A109" t="s">
        <v>97</v>
      </c>
      <c r="B109" t="s">
        <v>104</v>
      </c>
      <c r="C109" t="s">
        <v>59</v>
      </c>
      <c r="D109" t="s">
        <v>49</v>
      </c>
      <c r="E109">
        <v>1</v>
      </c>
      <c r="F109" t="s">
        <v>41</v>
      </c>
      <c r="G109">
        <v>1.3</v>
      </c>
      <c r="H109" t="s">
        <v>42</v>
      </c>
      <c r="I109" t="s">
        <v>43</v>
      </c>
      <c r="J109" t="s">
        <v>44</v>
      </c>
      <c r="K109" t="s">
        <v>60</v>
      </c>
      <c r="L109" t="s">
        <v>61</v>
      </c>
      <c r="M109" t="s">
        <v>220</v>
      </c>
      <c r="N109" t="s">
        <v>222</v>
      </c>
      <c r="O109">
        <v>5</v>
      </c>
      <c r="P109" t="s">
        <v>55</v>
      </c>
      <c r="Q109">
        <v>15</v>
      </c>
      <c r="R109" t="s">
        <v>238</v>
      </c>
      <c r="S109" t="s">
        <v>237</v>
      </c>
      <c r="T109" t="s">
        <v>239</v>
      </c>
      <c r="U109">
        <v>3000</v>
      </c>
      <c r="V109" s="18" t="s">
        <v>50</v>
      </c>
      <c r="W109">
        <v>3391</v>
      </c>
      <c r="X109" t="s">
        <v>152</v>
      </c>
      <c r="Y109">
        <v>0</v>
      </c>
      <c r="Z109" t="s">
        <v>52</v>
      </c>
      <c r="AA109" s="1">
        <v>3613264.12</v>
      </c>
      <c r="AB109" s="1">
        <v>2000000</v>
      </c>
      <c r="AC109" s="1">
        <v>1613264.12</v>
      </c>
      <c r="AD109" s="1">
        <v>0</v>
      </c>
      <c r="AE109" s="1">
        <v>0</v>
      </c>
      <c r="AF109" s="1">
        <v>0</v>
      </c>
      <c r="AG109" s="1">
        <v>0</v>
      </c>
      <c r="AH109" s="1">
        <v>2000000</v>
      </c>
      <c r="AI109" s="1">
        <v>0</v>
      </c>
      <c r="AJ109" s="1">
        <v>1613264.12</v>
      </c>
      <c r="AK109" s="1">
        <v>0</v>
      </c>
      <c r="AL109" s="1">
        <v>0</v>
      </c>
      <c r="AM109" s="1">
        <v>1613264.12</v>
      </c>
      <c r="AN109" s="28"/>
      <c r="AO109" s="28"/>
      <c r="AP109" s="28"/>
      <c r="AQ109" s="28">
        <f t="shared" si="2"/>
        <v>3613264.12</v>
      </c>
      <c r="AR109" s="1">
        <f t="shared" si="3"/>
        <v>2000000</v>
      </c>
    </row>
    <row r="110" spans="1:46" x14ac:dyDescent="0.35">
      <c r="A110" t="s">
        <v>97</v>
      </c>
      <c r="B110" t="s">
        <v>104</v>
      </c>
      <c r="C110" t="s">
        <v>59</v>
      </c>
      <c r="D110" t="s">
        <v>49</v>
      </c>
      <c r="E110">
        <v>3</v>
      </c>
      <c r="F110" t="s">
        <v>441</v>
      </c>
      <c r="G110">
        <v>3.7</v>
      </c>
      <c r="H110" t="s">
        <v>473</v>
      </c>
      <c r="I110" t="s">
        <v>474</v>
      </c>
      <c r="J110" t="s">
        <v>473</v>
      </c>
      <c r="K110" t="s">
        <v>60</v>
      </c>
      <c r="L110" t="s">
        <v>61</v>
      </c>
      <c r="M110" t="s">
        <v>445</v>
      </c>
      <c r="N110" t="s">
        <v>447</v>
      </c>
      <c r="O110">
        <v>7</v>
      </c>
      <c r="P110" t="s">
        <v>448</v>
      </c>
      <c r="Q110">
        <v>53</v>
      </c>
      <c r="R110" t="s">
        <v>477</v>
      </c>
      <c r="S110" t="s">
        <v>475</v>
      </c>
      <c r="T110" t="s">
        <v>478</v>
      </c>
      <c r="U110">
        <v>4000</v>
      </c>
      <c r="V110" t="s">
        <v>155</v>
      </c>
      <c r="W110">
        <v>4211</v>
      </c>
      <c r="X110" t="s">
        <v>154</v>
      </c>
      <c r="Y110">
        <v>0</v>
      </c>
      <c r="Z110" t="s">
        <v>52</v>
      </c>
      <c r="AA110" s="1">
        <v>4000000</v>
      </c>
      <c r="AB110" s="1">
        <v>0</v>
      </c>
      <c r="AC110" s="1">
        <v>2000000</v>
      </c>
      <c r="AD110" s="1">
        <v>2000000</v>
      </c>
      <c r="AE110" s="1">
        <v>2000000</v>
      </c>
      <c r="AF110" s="1">
        <v>2000000</v>
      </c>
      <c r="AG110" s="1">
        <v>2000000</v>
      </c>
      <c r="AH110" s="1">
        <v>2000000</v>
      </c>
      <c r="AI110" s="1">
        <v>1000000</v>
      </c>
      <c r="AJ110" s="1">
        <v>3000000</v>
      </c>
      <c r="AK110" s="1">
        <v>0</v>
      </c>
      <c r="AL110" s="1">
        <v>0</v>
      </c>
      <c r="AM110" s="1">
        <v>4000000</v>
      </c>
      <c r="AN110" s="28"/>
      <c r="AO110" s="28"/>
      <c r="AP110" s="28">
        <v>2000000</v>
      </c>
      <c r="AQ110" s="28">
        <f t="shared" si="2"/>
        <v>2000000</v>
      </c>
      <c r="AR110" s="1">
        <f t="shared" si="3"/>
        <v>0</v>
      </c>
    </row>
    <row r="111" spans="1:46" x14ac:dyDescent="0.35">
      <c r="A111" t="s">
        <v>97</v>
      </c>
      <c r="B111" t="s">
        <v>104</v>
      </c>
      <c r="C111" t="s">
        <v>59</v>
      </c>
      <c r="D111" t="s">
        <v>49</v>
      </c>
      <c r="E111">
        <v>2</v>
      </c>
      <c r="F111" t="s">
        <v>86</v>
      </c>
      <c r="G111">
        <v>2.7</v>
      </c>
      <c r="H111" t="s">
        <v>393</v>
      </c>
      <c r="I111" t="s">
        <v>394</v>
      </c>
      <c r="J111" t="s">
        <v>393</v>
      </c>
      <c r="K111" t="s">
        <v>364</v>
      </c>
      <c r="L111" t="s">
        <v>365</v>
      </c>
      <c r="M111" t="s">
        <v>343</v>
      </c>
      <c r="N111" t="s">
        <v>345</v>
      </c>
      <c r="O111">
        <v>0</v>
      </c>
      <c r="P111" t="s">
        <v>346</v>
      </c>
      <c r="Q111">
        <v>45</v>
      </c>
      <c r="R111" t="s">
        <v>409</v>
      </c>
      <c r="S111" t="s">
        <v>366</v>
      </c>
      <c r="T111" t="s">
        <v>368</v>
      </c>
      <c r="U111">
        <v>4000</v>
      </c>
      <c r="V111" t="s">
        <v>155</v>
      </c>
      <c r="W111">
        <v>4411</v>
      </c>
      <c r="X111" t="s">
        <v>402</v>
      </c>
      <c r="Y111">
        <v>0</v>
      </c>
      <c r="Z111" t="s">
        <v>52</v>
      </c>
      <c r="AA111" s="1">
        <v>2000000</v>
      </c>
      <c r="AB111" s="1">
        <v>3500000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2000000</v>
      </c>
      <c r="AI111" s="1">
        <v>0</v>
      </c>
      <c r="AJ111" s="1">
        <v>0</v>
      </c>
      <c r="AK111" s="1">
        <v>0</v>
      </c>
      <c r="AL111" s="1">
        <v>1500000</v>
      </c>
      <c r="AM111" s="1">
        <v>-1500000</v>
      </c>
      <c r="AN111" s="28"/>
      <c r="AO111" s="28"/>
      <c r="AP111" s="28"/>
      <c r="AQ111" s="28">
        <f t="shared" si="2"/>
        <v>2000000</v>
      </c>
      <c r="AR111" s="1">
        <f t="shared" si="3"/>
        <v>2000000</v>
      </c>
    </row>
    <row r="112" spans="1:46" x14ac:dyDescent="0.35">
      <c r="A112" t="s">
        <v>97</v>
      </c>
      <c r="B112" t="s">
        <v>104</v>
      </c>
      <c r="C112" t="s">
        <v>59</v>
      </c>
      <c r="D112" t="s">
        <v>49</v>
      </c>
      <c r="E112">
        <v>1</v>
      </c>
      <c r="F112" t="s">
        <v>41</v>
      </c>
      <c r="G112">
        <v>1.3</v>
      </c>
      <c r="H112" t="s">
        <v>42</v>
      </c>
      <c r="I112" t="s">
        <v>43</v>
      </c>
      <c r="J112" t="s">
        <v>44</v>
      </c>
      <c r="K112" t="s">
        <v>60</v>
      </c>
      <c r="L112" t="s">
        <v>61</v>
      </c>
      <c r="M112" t="s">
        <v>220</v>
      </c>
      <c r="N112" t="s">
        <v>222</v>
      </c>
      <c r="O112">
        <v>5</v>
      </c>
      <c r="P112" t="s">
        <v>55</v>
      </c>
      <c r="Q112">
        <v>14</v>
      </c>
      <c r="R112" t="s">
        <v>230</v>
      </c>
      <c r="S112" t="s">
        <v>229</v>
      </c>
      <c r="T112" t="s">
        <v>231</v>
      </c>
      <c r="U112">
        <v>3000</v>
      </c>
      <c r="V112" s="18" t="s">
        <v>50</v>
      </c>
      <c r="W112">
        <v>3391</v>
      </c>
      <c r="X112" t="s">
        <v>152</v>
      </c>
      <c r="Y112">
        <v>0</v>
      </c>
      <c r="Z112" t="s">
        <v>52</v>
      </c>
      <c r="AA112" s="1">
        <v>3000000</v>
      </c>
      <c r="AB112" s="1">
        <v>0</v>
      </c>
      <c r="AC112" s="1">
        <v>1044000</v>
      </c>
      <c r="AD112" s="1">
        <v>1044000</v>
      </c>
      <c r="AE112" s="1">
        <v>1044000</v>
      </c>
      <c r="AF112" s="1">
        <v>1044000</v>
      </c>
      <c r="AG112" s="1">
        <v>1044000</v>
      </c>
      <c r="AH112" s="1">
        <v>1956000</v>
      </c>
      <c r="AI112" s="1">
        <v>3000000</v>
      </c>
      <c r="AJ112" s="1">
        <v>0</v>
      </c>
      <c r="AK112" s="1">
        <v>0</v>
      </c>
      <c r="AL112" s="1">
        <v>0</v>
      </c>
      <c r="AM112" s="1">
        <v>3000000</v>
      </c>
      <c r="AN112" s="28"/>
      <c r="AO112" s="28"/>
      <c r="AP112" s="28"/>
      <c r="AQ112" s="28">
        <f t="shared" si="2"/>
        <v>3000000</v>
      </c>
      <c r="AR112" s="1">
        <f t="shared" si="3"/>
        <v>1956000</v>
      </c>
    </row>
    <row r="113" spans="1:46" x14ac:dyDescent="0.35">
      <c r="A113" t="s">
        <v>97</v>
      </c>
      <c r="B113" t="s">
        <v>104</v>
      </c>
      <c r="C113" t="s">
        <v>59</v>
      </c>
      <c r="D113" t="s">
        <v>114</v>
      </c>
      <c r="E113">
        <v>1</v>
      </c>
      <c r="F113" t="s">
        <v>41</v>
      </c>
      <c r="G113">
        <v>1.3</v>
      </c>
      <c r="H113" t="s">
        <v>42</v>
      </c>
      <c r="I113" t="s">
        <v>43</v>
      </c>
      <c r="J113" t="s">
        <v>44</v>
      </c>
      <c r="K113" t="s">
        <v>60</v>
      </c>
      <c r="L113" t="s">
        <v>61</v>
      </c>
      <c r="M113" t="s">
        <v>90</v>
      </c>
      <c r="N113" t="s">
        <v>93</v>
      </c>
      <c r="O113">
        <v>2</v>
      </c>
      <c r="P113" t="s">
        <v>167</v>
      </c>
      <c r="Q113">
        <v>25</v>
      </c>
      <c r="R113" t="s">
        <v>254</v>
      </c>
      <c r="S113" t="s">
        <v>253</v>
      </c>
      <c r="T113" t="s">
        <v>255</v>
      </c>
      <c r="U113">
        <v>5000</v>
      </c>
      <c r="V113" t="s">
        <v>115</v>
      </c>
      <c r="W113">
        <v>5671</v>
      </c>
      <c r="X113" t="s">
        <v>256</v>
      </c>
      <c r="Y113">
        <v>0</v>
      </c>
      <c r="Z113" t="s">
        <v>52</v>
      </c>
      <c r="AA113" s="1">
        <v>4850000</v>
      </c>
      <c r="AB113" s="1">
        <v>2300000</v>
      </c>
      <c r="AC113" s="1">
        <v>2939290</v>
      </c>
      <c r="AD113" s="1">
        <v>2939290</v>
      </c>
      <c r="AE113" s="1">
        <v>0</v>
      </c>
      <c r="AF113" s="1">
        <v>0</v>
      </c>
      <c r="AG113" s="1">
        <v>0</v>
      </c>
      <c r="AH113" s="1">
        <v>1910710</v>
      </c>
      <c r="AI113" s="1">
        <v>2700000</v>
      </c>
      <c r="AJ113" s="1">
        <v>0</v>
      </c>
      <c r="AK113" s="1">
        <v>0</v>
      </c>
      <c r="AL113" s="1">
        <v>150000</v>
      </c>
      <c r="AM113" s="1">
        <v>2550000</v>
      </c>
      <c r="AN113" s="28"/>
      <c r="AO113" s="28"/>
      <c r="AP113" s="28"/>
      <c r="AQ113" s="28">
        <f t="shared" si="2"/>
        <v>4850000</v>
      </c>
      <c r="AR113" s="1">
        <f t="shared" si="3"/>
        <v>1910710</v>
      </c>
    </row>
    <row r="114" spans="1:46" x14ac:dyDescent="0.35">
      <c r="A114" t="s">
        <v>97</v>
      </c>
      <c r="B114" t="s">
        <v>104</v>
      </c>
      <c r="C114" t="s">
        <v>59</v>
      </c>
      <c r="D114" t="s">
        <v>49</v>
      </c>
      <c r="E114">
        <v>1</v>
      </c>
      <c r="F114" t="s">
        <v>41</v>
      </c>
      <c r="G114">
        <v>1.3</v>
      </c>
      <c r="H114" t="s">
        <v>42</v>
      </c>
      <c r="I114" t="s">
        <v>43</v>
      </c>
      <c r="J114" t="s">
        <v>44</v>
      </c>
      <c r="K114" t="s">
        <v>60</v>
      </c>
      <c r="L114" t="s">
        <v>61</v>
      </c>
      <c r="M114" t="s">
        <v>220</v>
      </c>
      <c r="N114" t="s">
        <v>222</v>
      </c>
      <c r="O114">
        <v>5</v>
      </c>
      <c r="P114" t="s">
        <v>55</v>
      </c>
      <c r="Q114">
        <v>16</v>
      </c>
      <c r="R114" t="s">
        <v>241</v>
      </c>
      <c r="S114" t="s">
        <v>240</v>
      </c>
      <c r="T114" t="s">
        <v>242</v>
      </c>
      <c r="U114">
        <v>3000</v>
      </c>
      <c r="V114" t="s">
        <v>50</v>
      </c>
      <c r="W114">
        <v>3821</v>
      </c>
      <c r="X114" t="s">
        <v>184</v>
      </c>
      <c r="Y114">
        <v>13</v>
      </c>
      <c r="Z114" t="s">
        <v>246</v>
      </c>
      <c r="AA114" s="1">
        <v>950000</v>
      </c>
      <c r="AB114" s="1">
        <v>749980.56</v>
      </c>
      <c r="AC114" s="1">
        <v>0</v>
      </c>
      <c r="AD114" s="1">
        <v>0</v>
      </c>
      <c r="AE114" s="1">
        <v>0</v>
      </c>
      <c r="AF114" s="1">
        <v>0</v>
      </c>
      <c r="AG114" s="1">
        <v>0</v>
      </c>
      <c r="AH114" s="1">
        <v>950000</v>
      </c>
      <c r="AI114" s="1">
        <v>0</v>
      </c>
      <c r="AJ114" s="1">
        <v>200019.44</v>
      </c>
      <c r="AK114" s="1">
        <v>0</v>
      </c>
      <c r="AL114" s="1">
        <v>0</v>
      </c>
      <c r="AM114" s="1">
        <v>200019.44</v>
      </c>
      <c r="AN114" s="28"/>
      <c r="AO114" s="28">
        <v>900000</v>
      </c>
      <c r="AP114" s="28"/>
      <c r="AQ114" s="28">
        <f t="shared" si="2"/>
        <v>1850000</v>
      </c>
      <c r="AR114" s="1">
        <f t="shared" si="3"/>
        <v>1850000</v>
      </c>
    </row>
    <row r="115" spans="1:46" x14ac:dyDescent="0.35">
      <c r="A115" t="s">
        <v>97</v>
      </c>
      <c r="B115" t="s">
        <v>104</v>
      </c>
      <c r="C115" t="s">
        <v>59</v>
      </c>
      <c r="D115" t="s">
        <v>49</v>
      </c>
      <c r="E115">
        <v>1</v>
      </c>
      <c r="F115" t="s">
        <v>41</v>
      </c>
      <c r="G115">
        <v>1.7</v>
      </c>
      <c r="H115" t="s">
        <v>77</v>
      </c>
      <c r="I115" t="s">
        <v>280</v>
      </c>
      <c r="J115" t="s">
        <v>281</v>
      </c>
      <c r="K115" t="s">
        <v>60</v>
      </c>
      <c r="L115" t="s">
        <v>61</v>
      </c>
      <c r="M115" t="s">
        <v>270</v>
      </c>
      <c r="N115" t="s">
        <v>272</v>
      </c>
      <c r="O115">
        <v>6</v>
      </c>
      <c r="P115" t="s">
        <v>84</v>
      </c>
      <c r="Q115">
        <v>21</v>
      </c>
      <c r="R115" t="s">
        <v>285</v>
      </c>
      <c r="S115" t="s">
        <v>283</v>
      </c>
      <c r="T115" t="s">
        <v>286</v>
      </c>
      <c r="U115">
        <v>2000</v>
      </c>
      <c r="V115" s="18" t="s">
        <v>102</v>
      </c>
      <c r="W115">
        <v>2131</v>
      </c>
      <c r="X115" t="s">
        <v>284</v>
      </c>
      <c r="Y115">
        <v>0</v>
      </c>
      <c r="Z115" t="s">
        <v>52</v>
      </c>
      <c r="AA115" s="1">
        <v>2200000</v>
      </c>
      <c r="AB115" s="1">
        <v>2200000</v>
      </c>
      <c r="AC115" s="1">
        <v>0</v>
      </c>
      <c r="AD115" s="1">
        <v>0</v>
      </c>
      <c r="AE115" s="1">
        <v>0</v>
      </c>
      <c r="AF115" s="1">
        <v>0</v>
      </c>
      <c r="AG115" s="1">
        <v>0</v>
      </c>
      <c r="AH115" s="1">
        <v>2200000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28">
        <v>-400000</v>
      </c>
      <c r="AO115" s="28"/>
      <c r="AP115" s="28">
        <v>1400000</v>
      </c>
      <c r="AQ115" s="28">
        <f t="shared" si="2"/>
        <v>400000</v>
      </c>
      <c r="AR115" s="1">
        <f t="shared" si="3"/>
        <v>400000</v>
      </c>
      <c r="AS115" t="s">
        <v>587</v>
      </c>
    </row>
    <row r="116" spans="1:46" x14ac:dyDescent="0.35">
      <c r="A116" t="s">
        <v>97</v>
      </c>
      <c r="B116" t="s">
        <v>104</v>
      </c>
      <c r="C116" t="s">
        <v>59</v>
      </c>
      <c r="D116" t="s">
        <v>49</v>
      </c>
      <c r="E116">
        <v>1</v>
      </c>
      <c r="F116" t="s">
        <v>41</v>
      </c>
      <c r="G116">
        <v>1.3</v>
      </c>
      <c r="H116" t="s">
        <v>42</v>
      </c>
      <c r="I116" t="s">
        <v>43</v>
      </c>
      <c r="J116" t="s">
        <v>44</v>
      </c>
      <c r="K116" t="s">
        <v>45</v>
      </c>
      <c r="L116" t="s">
        <v>46</v>
      </c>
      <c r="M116" t="s">
        <v>47</v>
      </c>
      <c r="N116" t="s">
        <v>54</v>
      </c>
      <c r="O116">
        <v>5</v>
      </c>
      <c r="P116" t="s">
        <v>55</v>
      </c>
      <c r="Q116">
        <v>5</v>
      </c>
      <c r="R116" t="s">
        <v>117</v>
      </c>
      <c r="S116" t="s">
        <v>113</v>
      </c>
      <c r="T116" t="s">
        <v>118</v>
      </c>
      <c r="U116">
        <v>3000</v>
      </c>
      <c r="V116" s="18" t="s">
        <v>50</v>
      </c>
      <c r="W116">
        <v>3331</v>
      </c>
      <c r="X116" t="s">
        <v>141</v>
      </c>
      <c r="Y116">
        <v>0</v>
      </c>
      <c r="Z116" t="s">
        <v>52</v>
      </c>
      <c r="AA116" s="1">
        <v>2379935.36</v>
      </c>
      <c r="AB116" s="1">
        <v>8358220.3600000003</v>
      </c>
      <c r="AC116" s="1">
        <v>694747.2</v>
      </c>
      <c r="AD116" s="1">
        <v>694747.2</v>
      </c>
      <c r="AE116" s="1">
        <v>347373.6</v>
      </c>
      <c r="AF116" s="1">
        <v>347373.6</v>
      </c>
      <c r="AG116" s="1">
        <v>347373.6</v>
      </c>
      <c r="AH116" s="1">
        <v>1685188.16</v>
      </c>
      <c r="AI116" s="1">
        <v>0</v>
      </c>
      <c r="AJ116" s="1">
        <v>0</v>
      </c>
      <c r="AK116" s="1">
        <v>0</v>
      </c>
      <c r="AL116" s="1">
        <v>5978285</v>
      </c>
      <c r="AM116" s="1">
        <v>-5978285</v>
      </c>
      <c r="AN116" s="28"/>
      <c r="AO116" s="28"/>
      <c r="AP116" s="28"/>
      <c r="AQ116" s="28">
        <f t="shared" si="2"/>
        <v>2379935.36</v>
      </c>
      <c r="AR116" s="1">
        <f t="shared" si="3"/>
        <v>1685188.16</v>
      </c>
    </row>
    <row r="117" spans="1:46" x14ac:dyDescent="0.35">
      <c r="A117" t="s">
        <v>97</v>
      </c>
      <c r="B117" t="s">
        <v>104</v>
      </c>
      <c r="C117" t="s">
        <v>59</v>
      </c>
      <c r="D117" t="s">
        <v>114</v>
      </c>
      <c r="E117">
        <v>1</v>
      </c>
      <c r="F117" t="s">
        <v>41</v>
      </c>
      <c r="G117">
        <v>1.3</v>
      </c>
      <c r="H117" t="s">
        <v>42</v>
      </c>
      <c r="I117" t="s">
        <v>43</v>
      </c>
      <c r="J117" t="s">
        <v>44</v>
      </c>
      <c r="K117" t="s">
        <v>60</v>
      </c>
      <c r="L117" t="s">
        <v>61</v>
      </c>
      <c r="M117" t="s">
        <v>62</v>
      </c>
      <c r="N117" t="s">
        <v>68</v>
      </c>
      <c r="O117">
        <v>5</v>
      </c>
      <c r="P117" t="s">
        <v>55</v>
      </c>
      <c r="Q117">
        <v>9</v>
      </c>
      <c r="R117" t="s">
        <v>186</v>
      </c>
      <c r="S117" t="s">
        <v>63</v>
      </c>
      <c r="T117" t="s">
        <v>69</v>
      </c>
      <c r="U117">
        <v>5000</v>
      </c>
      <c r="V117" t="s">
        <v>115</v>
      </c>
      <c r="W117">
        <v>5611</v>
      </c>
      <c r="X117" t="s">
        <v>188</v>
      </c>
      <c r="Y117">
        <v>0</v>
      </c>
      <c r="Z117" t="s">
        <v>52</v>
      </c>
      <c r="AA117" s="1">
        <v>1600000</v>
      </c>
      <c r="AB117" s="1">
        <v>0</v>
      </c>
      <c r="AC117" s="1">
        <v>0</v>
      </c>
      <c r="AD117" s="1">
        <v>0</v>
      </c>
      <c r="AE117" s="1">
        <v>0</v>
      </c>
      <c r="AF117" s="1">
        <v>0</v>
      </c>
      <c r="AG117" s="1">
        <v>0</v>
      </c>
      <c r="AH117" s="1">
        <v>1600000</v>
      </c>
      <c r="AI117" s="1">
        <v>0</v>
      </c>
      <c r="AJ117" s="1">
        <v>1600000</v>
      </c>
      <c r="AK117" s="1">
        <v>0</v>
      </c>
      <c r="AL117" s="1">
        <v>0</v>
      </c>
      <c r="AM117" s="1">
        <v>1600000</v>
      </c>
      <c r="AN117" s="28"/>
      <c r="AO117" s="28"/>
      <c r="AP117" s="28"/>
      <c r="AQ117" s="28">
        <f t="shared" si="2"/>
        <v>1600000</v>
      </c>
      <c r="AR117" s="1">
        <f t="shared" si="3"/>
        <v>1600000</v>
      </c>
    </row>
    <row r="118" spans="1:46" x14ac:dyDescent="0.35">
      <c r="A118" t="s">
        <v>97</v>
      </c>
      <c r="B118" t="s">
        <v>104</v>
      </c>
      <c r="C118" t="s">
        <v>59</v>
      </c>
      <c r="D118" t="s">
        <v>114</v>
      </c>
      <c r="E118">
        <v>1</v>
      </c>
      <c r="F118" t="s">
        <v>41</v>
      </c>
      <c r="G118">
        <v>1.3</v>
      </c>
      <c r="H118" t="s">
        <v>42</v>
      </c>
      <c r="I118" t="s">
        <v>43</v>
      </c>
      <c r="J118" t="s">
        <v>44</v>
      </c>
      <c r="K118" t="s">
        <v>161</v>
      </c>
      <c r="L118" t="s">
        <v>162</v>
      </c>
      <c r="M118" t="s">
        <v>163</v>
      </c>
      <c r="N118" t="s">
        <v>166</v>
      </c>
      <c r="O118">
        <v>2</v>
      </c>
      <c r="P118" t="s">
        <v>167</v>
      </c>
      <c r="Q118">
        <v>49</v>
      </c>
      <c r="R118" t="s">
        <v>173</v>
      </c>
      <c r="S118" t="s">
        <v>164</v>
      </c>
      <c r="T118" t="s">
        <v>169</v>
      </c>
      <c r="U118">
        <v>6000</v>
      </c>
      <c r="V118" t="s">
        <v>123</v>
      </c>
      <c r="W118">
        <v>6321</v>
      </c>
      <c r="X118" t="s">
        <v>121</v>
      </c>
      <c r="Y118">
        <v>0</v>
      </c>
      <c r="Z118" t="s">
        <v>52</v>
      </c>
      <c r="AA118" s="1">
        <v>9500000</v>
      </c>
      <c r="AB118" s="1">
        <v>8000000</v>
      </c>
      <c r="AC118" s="1">
        <v>7984277.71</v>
      </c>
      <c r="AD118" s="1">
        <v>7984277.71</v>
      </c>
      <c r="AE118" s="1">
        <v>3241345.32</v>
      </c>
      <c r="AF118" s="1">
        <v>2912662.26</v>
      </c>
      <c r="AG118" s="1">
        <v>2912662.26</v>
      </c>
      <c r="AH118" s="1">
        <v>1515722.29</v>
      </c>
      <c r="AI118" s="1">
        <v>1500000</v>
      </c>
      <c r="AJ118" s="1">
        <v>0</v>
      </c>
      <c r="AK118" s="1">
        <v>0</v>
      </c>
      <c r="AL118" s="1">
        <v>0</v>
      </c>
      <c r="AM118" s="1">
        <v>1500000</v>
      </c>
      <c r="AN118" s="28"/>
      <c r="AO118" s="28"/>
      <c r="AP118" s="28"/>
      <c r="AQ118" s="28">
        <f t="shared" si="2"/>
        <v>9500000</v>
      </c>
      <c r="AR118" s="1">
        <f t="shared" si="3"/>
        <v>1515722.29</v>
      </c>
    </row>
    <row r="119" spans="1:46" x14ac:dyDescent="0.35">
      <c r="A119" t="s">
        <v>97</v>
      </c>
      <c r="B119" t="s">
        <v>104</v>
      </c>
      <c r="C119" t="s">
        <v>59</v>
      </c>
      <c r="D119" t="s">
        <v>49</v>
      </c>
      <c r="E119">
        <v>3</v>
      </c>
      <c r="F119" t="s">
        <v>441</v>
      </c>
      <c r="G119">
        <v>3.8</v>
      </c>
      <c r="H119" t="s">
        <v>495</v>
      </c>
      <c r="I119" t="s">
        <v>496</v>
      </c>
      <c r="J119" t="s">
        <v>497</v>
      </c>
      <c r="K119" t="s">
        <v>60</v>
      </c>
      <c r="L119" t="s">
        <v>61</v>
      </c>
      <c r="M119" t="s">
        <v>498</v>
      </c>
      <c r="N119" t="s">
        <v>500</v>
      </c>
      <c r="O119">
        <v>5</v>
      </c>
      <c r="P119" t="s">
        <v>55</v>
      </c>
      <c r="Q119">
        <v>55</v>
      </c>
      <c r="R119" t="s">
        <v>501</v>
      </c>
      <c r="S119" t="s">
        <v>499</v>
      </c>
      <c r="T119" t="s">
        <v>502</v>
      </c>
      <c r="U119">
        <v>2000</v>
      </c>
      <c r="V119" s="18" t="s">
        <v>102</v>
      </c>
      <c r="W119">
        <v>2141</v>
      </c>
      <c r="X119" t="s">
        <v>125</v>
      </c>
      <c r="Y119">
        <v>0</v>
      </c>
      <c r="Z119" t="s">
        <v>52</v>
      </c>
      <c r="AA119" s="1">
        <v>1350000</v>
      </c>
      <c r="AB119" s="1">
        <v>1950000</v>
      </c>
      <c r="AC119" s="1">
        <v>21344</v>
      </c>
      <c r="AD119" s="1">
        <v>0</v>
      </c>
      <c r="AE119" s="1">
        <v>0</v>
      </c>
      <c r="AF119" s="1">
        <v>0</v>
      </c>
      <c r="AG119" s="1">
        <v>0</v>
      </c>
      <c r="AH119" s="1">
        <v>1328656</v>
      </c>
      <c r="AI119" s="1">
        <v>0</v>
      </c>
      <c r="AJ119" s="1">
        <v>0</v>
      </c>
      <c r="AK119" s="1">
        <v>0</v>
      </c>
      <c r="AL119" s="1">
        <v>600000</v>
      </c>
      <c r="AM119" s="1">
        <v>-600000</v>
      </c>
      <c r="AN119" s="28"/>
      <c r="AO119" s="28"/>
      <c r="AP119" s="28">
        <v>300000</v>
      </c>
      <c r="AQ119" s="28">
        <f t="shared" si="2"/>
        <v>1050000</v>
      </c>
      <c r="AR119" s="1">
        <f t="shared" si="3"/>
        <v>1028656</v>
      </c>
    </row>
    <row r="120" spans="1:46" x14ac:dyDescent="0.35">
      <c r="A120" t="s">
        <v>510</v>
      </c>
      <c r="B120" t="s">
        <v>511</v>
      </c>
      <c r="C120" t="s">
        <v>40</v>
      </c>
      <c r="D120" t="s">
        <v>49</v>
      </c>
      <c r="E120">
        <v>1</v>
      </c>
      <c r="F120" t="s">
        <v>41</v>
      </c>
      <c r="G120">
        <v>1.7</v>
      </c>
      <c r="H120" t="s">
        <v>77</v>
      </c>
      <c r="I120" t="s">
        <v>78</v>
      </c>
      <c r="J120" t="s">
        <v>79</v>
      </c>
      <c r="K120" t="s">
        <v>80</v>
      </c>
      <c r="L120" t="s">
        <v>81</v>
      </c>
      <c r="M120" t="s">
        <v>62</v>
      </c>
      <c r="N120" t="s">
        <v>68</v>
      </c>
      <c r="O120">
        <v>6</v>
      </c>
      <c r="P120" t="s">
        <v>84</v>
      </c>
      <c r="Q120">
        <v>10</v>
      </c>
      <c r="R120" t="s">
        <v>85</v>
      </c>
      <c r="S120" t="s">
        <v>63</v>
      </c>
      <c r="T120" t="s">
        <v>69</v>
      </c>
      <c r="U120">
        <v>1000</v>
      </c>
      <c r="V120" t="s">
        <v>64</v>
      </c>
      <c r="W120">
        <v>1711</v>
      </c>
      <c r="X120" t="s">
        <v>512</v>
      </c>
      <c r="Y120">
        <v>49</v>
      </c>
      <c r="Z120" t="s">
        <v>513</v>
      </c>
      <c r="AA120" s="1">
        <v>2688400</v>
      </c>
      <c r="AB120" s="1">
        <v>0</v>
      </c>
      <c r="AC120" s="1">
        <v>1362579.98</v>
      </c>
      <c r="AD120" s="1">
        <v>1362579.98</v>
      </c>
      <c r="AE120" s="1">
        <v>1362579.98</v>
      </c>
      <c r="AF120" s="1">
        <v>1362579.98</v>
      </c>
      <c r="AG120" s="1">
        <v>1362579.98</v>
      </c>
      <c r="AH120" s="1">
        <v>1325820.02</v>
      </c>
      <c r="AI120" s="1">
        <v>2688400</v>
      </c>
      <c r="AJ120" s="1">
        <v>0</v>
      </c>
      <c r="AK120" s="1">
        <v>0</v>
      </c>
      <c r="AL120" s="1">
        <v>0</v>
      </c>
      <c r="AM120" s="1">
        <v>2688400</v>
      </c>
      <c r="AN120" s="28"/>
      <c r="AO120" s="28"/>
      <c r="AP120" s="28"/>
      <c r="AQ120" s="28">
        <f t="shared" si="2"/>
        <v>2688400</v>
      </c>
      <c r="AR120" s="1">
        <f t="shared" si="3"/>
        <v>1325820.02</v>
      </c>
    </row>
    <row r="121" spans="1:46" x14ac:dyDescent="0.35">
      <c r="A121" t="s">
        <v>97</v>
      </c>
      <c r="B121" t="s">
        <v>104</v>
      </c>
      <c r="C121" t="s">
        <v>59</v>
      </c>
      <c r="D121" t="s">
        <v>49</v>
      </c>
      <c r="E121">
        <v>3</v>
      </c>
      <c r="F121" t="s">
        <v>441</v>
      </c>
      <c r="G121">
        <v>3.7</v>
      </c>
      <c r="H121" t="s">
        <v>473</v>
      </c>
      <c r="I121" t="s">
        <v>474</v>
      </c>
      <c r="J121" t="s">
        <v>473</v>
      </c>
      <c r="K121" t="s">
        <v>60</v>
      </c>
      <c r="L121" t="s">
        <v>61</v>
      </c>
      <c r="M121" t="s">
        <v>445</v>
      </c>
      <c r="N121" t="s">
        <v>447</v>
      </c>
      <c r="O121">
        <v>7</v>
      </c>
      <c r="P121" t="s">
        <v>448</v>
      </c>
      <c r="Q121">
        <v>53</v>
      </c>
      <c r="R121" t="s">
        <v>477</v>
      </c>
      <c r="S121" t="s">
        <v>475</v>
      </c>
      <c r="T121" t="s">
        <v>478</v>
      </c>
      <c r="U121">
        <v>3000</v>
      </c>
      <c r="V121" t="s">
        <v>50</v>
      </c>
      <c r="W121">
        <v>3821</v>
      </c>
      <c r="X121" t="s">
        <v>184</v>
      </c>
      <c r="Y121">
        <v>33</v>
      </c>
      <c r="Z121" t="s">
        <v>490</v>
      </c>
      <c r="AA121" s="1">
        <v>1300000</v>
      </c>
      <c r="AB121" s="1">
        <v>1300009.68</v>
      </c>
      <c r="AC121" s="1">
        <v>0</v>
      </c>
      <c r="AD121" s="1">
        <v>0</v>
      </c>
      <c r="AE121" s="1">
        <v>0</v>
      </c>
      <c r="AF121" s="1">
        <v>0</v>
      </c>
      <c r="AG121" s="1">
        <v>0</v>
      </c>
      <c r="AH121" s="1">
        <v>1300000</v>
      </c>
      <c r="AI121" s="1">
        <v>0</v>
      </c>
      <c r="AJ121" s="1">
        <v>0</v>
      </c>
      <c r="AK121" s="1">
        <v>0</v>
      </c>
      <c r="AL121" s="1">
        <v>9.68</v>
      </c>
      <c r="AM121" s="1">
        <v>-9.68</v>
      </c>
      <c r="AN121" s="28"/>
      <c r="AO121" s="28"/>
      <c r="AP121" s="28"/>
      <c r="AQ121" s="28">
        <f t="shared" si="2"/>
        <v>1300000</v>
      </c>
      <c r="AR121" s="1">
        <f t="shared" si="3"/>
        <v>1300000</v>
      </c>
    </row>
    <row r="122" spans="1:46" x14ac:dyDescent="0.35">
      <c r="A122" t="s">
        <v>97</v>
      </c>
      <c r="B122" t="s">
        <v>104</v>
      </c>
      <c r="C122" t="s">
        <v>59</v>
      </c>
      <c r="D122" t="s">
        <v>114</v>
      </c>
      <c r="E122">
        <v>1</v>
      </c>
      <c r="F122" t="s">
        <v>41</v>
      </c>
      <c r="G122">
        <v>1.3</v>
      </c>
      <c r="H122" t="s">
        <v>42</v>
      </c>
      <c r="I122" t="s">
        <v>43</v>
      </c>
      <c r="J122" t="s">
        <v>44</v>
      </c>
      <c r="K122" t="s">
        <v>60</v>
      </c>
      <c r="L122" t="s">
        <v>61</v>
      </c>
      <c r="M122" t="s">
        <v>62</v>
      </c>
      <c r="N122" t="s">
        <v>68</v>
      </c>
      <c r="O122">
        <v>5</v>
      </c>
      <c r="P122" t="s">
        <v>55</v>
      </c>
      <c r="Q122">
        <v>9</v>
      </c>
      <c r="R122" t="s">
        <v>186</v>
      </c>
      <c r="S122" t="s">
        <v>63</v>
      </c>
      <c r="T122" t="s">
        <v>69</v>
      </c>
      <c r="U122">
        <v>5000</v>
      </c>
      <c r="V122" t="s">
        <v>115</v>
      </c>
      <c r="W122">
        <v>5111</v>
      </c>
      <c r="X122" t="s">
        <v>177</v>
      </c>
      <c r="Y122">
        <v>0</v>
      </c>
      <c r="Z122" t="s">
        <v>52</v>
      </c>
      <c r="AA122" s="1">
        <v>3211420.2</v>
      </c>
      <c r="AB122" s="1">
        <v>1500000</v>
      </c>
      <c r="AC122" s="1">
        <v>1911852.56</v>
      </c>
      <c r="AD122" s="1">
        <v>1911852.56</v>
      </c>
      <c r="AE122" s="1">
        <v>1911852.56</v>
      </c>
      <c r="AF122" s="1">
        <v>1911852.56</v>
      </c>
      <c r="AG122" s="1">
        <v>1911852.56</v>
      </c>
      <c r="AH122" s="1">
        <v>1299567.6400000001</v>
      </c>
      <c r="AI122" s="1">
        <v>1365789</v>
      </c>
      <c r="AJ122" s="1">
        <v>350000</v>
      </c>
      <c r="AK122" s="1">
        <v>0</v>
      </c>
      <c r="AL122" s="1">
        <v>4368.8</v>
      </c>
      <c r="AM122" s="1">
        <v>1711420.2</v>
      </c>
      <c r="AN122" s="28"/>
      <c r="AO122" s="28"/>
      <c r="AP122" s="28"/>
      <c r="AQ122" s="28">
        <f t="shared" si="2"/>
        <v>3211420.2</v>
      </c>
      <c r="AR122" s="1">
        <f t="shared" si="3"/>
        <v>1299567.6400000001</v>
      </c>
    </row>
    <row r="123" spans="1:46" x14ac:dyDescent="0.35">
      <c r="A123" t="s">
        <v>97</v>
      </c>
      <c r="B123" t="s">
        <v>104</v>
      </c>
      <c r="C123" t="s">
        <v>59</v>
      </c>
      <c r="D123" t="s">
        <v>49</v>
      </c>
      <c r="E123">
        <v>2</v>
      </c>
      <c r="F123" t="s">
        <v>86</v>
      </c>
      <c r="G123">
        <v>2.2000000000000002</v>
      </c>
      <c r="H123" t="s">
        <v>87</v>
      </c>
      <c r="I123" t="s">
        <v>88</v>
      </c>
      <c r="J123" t="s">
        <v>89</v>
      </c>
      <c r="K123" t="s">
        <v>60</v>
      </c>
      <c r="L123" t="s">
        <v>61</v>
      </c>
      <c r="M123" t="s">
        <v>90</v>
      </c>
      <c r="N123" t="s">
        <v>93</v>
      </c>
      <c r="O123">
        <v>1</v>
      </c>
      <c r="P123" t="s">
        <v>94</v>
      </c>
      <c r="Q123">
        <v>29</v>
      </c>
      <c r="R123" t="s">
        <v>95</v>
      </c>
      <c r="S123" t="s">
        <v>91</v>
      </c>
      <c r="T123" t="s">
        <v>96</v>
      </c>
      <c r="U123">
        <v>2000</v>
      </c>
      <c r="V123" s="18" t="s">
        <v>102</v>
      </c>
      <c r="W123">
        <v>2911</v>
      </c>
      <c r="X123" t="s">
        <v>133</v>
      </c>
      <c r="Y123">
        <v>0</v>
      </c>
      <c r="Z123" t="s">
        <v>52</v>
      </c>
      <c r="AA123" s="1">
        <v>1290543.49</v>
      </c>
      <c r="AB123" s="1">
        <v>2300000</v>
      </c>
      <c r="AC123" s="1">
        <v>0</v>
      </c>
      <c r="AD123" s="1">
        <v>0</v>
      </c>
      <c r="AE123" s="1">
        <v>0</v>
      </c>
      <c r="AF123" s="1">
        <v>0</v>
      </c>
      <c r="AG123" s="1">
        <v>0</v>
      </c>
      <c r="AH123" s="1">
        <v>1290543.49</v>
      </c>
      <c r="AI123" s="1">
        <v>0</v>
      </c>
      <c r="AJ123" s="1">
        <v>0</v>
      </c>
      <c r="AK123" s="1">
        <v>0</v>
      </c>
      <c r="AL123" s="1">
        <v>1009456.51</v>
      </c>
      <c r="AM123" s="1">
        <v>-1009456.51</v>
      </c>
      <c r="AN123" s="28"/>
      <c r="AO123" s="28"/>
      <c r="AP123" s="28"/>
      <c r="AQ123" s="28">
        <f t="shared" si="2"/>
        <v>1290543.49</v>
      </c>
      <c r="AR123" s="1">
        <f t="shared" si="3"/>
        <v>1290543.49</v>
      </c>
    </row>
    <row r="124" spans="1:46" x14ac:dyDescent="0.35">
      <c r="A124" t="s">
        <v>97</v>
      </c>
      <c r="B124" t="s">
        <v>104</v>
      </c>
      <c r="C124" t="s">
        <v>59</v>
      </c>
      <c r="D124" t="s">
        <v>49</v>
      </c>
      <c r="E124">
        <v>3</v>
      </c>
      <c r="F124" t="s">
        <v>441</v>
      </c>
      <c r="G124">
        <v>3.7</v>
      </c>
      <c r="H124" t="s">
        <v>473</v>
      </c>
      <c r="I124" t="s">
        <v>474</v>
      </c>
      <c r="J124" t="s">
        <v>473</v>
      </c>
      <c r="K124" t="s">
        <v>60</v>
      </c>
      <c r="L124" t="s">
        <v>61</v>
      </c>
      <c r="M124" t="s">
        <v>445</v>
      </c>
      <c r="N124" t="s">
        <v>447</v>
      </c>
      <c r="O124">
        <v>7</v>
      </c>
      <c r="P124" t="s">
        <v>448</v>
      </c>
      <c r="Q124">
        <v>53</v>
      </c>
      <c r="R124" t="s">
        <v>477</v>
      </c>
      <c r="S124" t="s">
        <v>475</v>
      </c>
      <c r="T124" t="s">
        <v>478</v>
      </c>
      <c r="U124">
        <v>3000</v>
      </c>
      <c r="V124" t="s">
        <v>50</v>
      </c>
      <c r="W124">
        <v>3821</v>
      </c>
      <c r="X124" t="s">
        <v>184</v>
      </c>
      <c r="Y124">
        <v>34</v>
      </c>
      <c r="Z124" t="s">
        <v>491</v>
      </c>
      <c r="AA124" s="1">
        <v>1250000</v>
      </c>
      <c r="AB124" s="1">
        <v>1500000</v>
      </c>
      <c r="AC124" s="1">
        <v>0</v>
      </c>
      <c r="AD124" s="1">
        <v>0</v>
      </c>
      <c r="AE124" s="1">
        <v>0</v>
      </c>
      <c r="AF124" s="1">
        <v>0</v>
      </c>
      <c r="AG124" s="1">
        <v>0</v>
      </c>
      <c r="AH124" s="1">
        <v>1250000</v>
      </c>
      <c r="AI124" s="1">
        <v>0</v>
      </c>
      <c r="AJ124" s="1">
        <v>0</v>
      </c>
      <c r="AK124" s="1">
        <v>0</v>
      </c>
      <c r="AL124" s="1">
        <v>250000</v>
      </c>
      <c r="AM124" s="1">
        <v>-250000</v>
      </c>
      <c r="AN124" s="28"/>
      <c r="AO124" s="28"/>
      <c r="AP124" s="28"/>
      <c r="AQ124" s="28">
        <f t="shared" si="2"/>
        <v>1250000</v>
      </c>
      <c r="AR124" s="1">
        <f t="shared" si="3"/>
        <v>1250000</v>
      </c>
    </row>
    <row r="125" spans="1:46" x14ac:dyDescent="0.35">
      <c r="A125" s="12" t="s">
        <v>58</v>
      </c>
      <c r="B125" s="12" t="s">
        <v>67</v>
      </c>
      <c r="C125" s="12" t="s">
        <v>59</v>
      </c>
      <c r="D125" s="12" t="s">
        <v>49</v>
      </c>
      <c r="E125" s="12">
        <v>1</v>
      </c>
      <c r="F125" s="12" t="s">
        <v>41</v>
      </c>
      <c r="G125" s="12">
        <v>1.3</v>
      </c>
      <c r="H125" s="12" t="s">
        <v>42</v>
      </c>
      <c r="I125" s="12" t="s">
        <v>43</v>
      </c>
      <c r="J125" s="12" t="s">
        <v>44</v>
      </c>
      <c r="K125" s="12" t="s">
        <v>60</v>
      </c>
      <c r="L125" s="12" t="s">
        <v>61</v>
      </c>
      <c r="M125" s="12" t="s">
        <v>62</v>
      </c>
      <c r="N125" s="12" t="s">
        <v>68</v>
      </c>
      <c r="O125" s="12">
        <v>5</v>
      </c>
      <c r="P125" s="12" t="s">
        <v>55</v>
      </c>
      <c r="Q125" s="12">
        <v>12</v>
      </c>
      <c r="R125" s="12" t="s">
        <v>64</v>
      </c>
      <c r="S125" s="12" t="s">
        <v>63</v>
      </c>
      <c r="T125" s="12" t="s">
        <v>69</v>
      </c>
      <c r="U125" s="12">
        <v>1000</v>
      </c>
      <c r="V125" s="12" t="s">
        <v>64</v>
      </c>
      <c r="W125" s="12">
        <v>1322</v>
      </c>
      <c r="X125" s="12" t="s">
        <v>71</v>
      </c>
      <c r="Y125" s="12">
        <v>2</v>
      </c>
      <c r="Z125" s="12" t="s">
        <v>66</v>
      </c>
      <c r="AA125" s="11">
        <v>1426170.4</v>
      </c>
      <c r="AB125" s="1">
        <v>245185.92000000001</v>
      </c>
      <c r="AC125" s="1">
        <v>238677.71</v>
      </c>
      <c r="AD125" s="1">
        <v>238677.71</v>
      </c>
      <c r="AE125" s="1">
        <v>238677.71</v>
      </c>
      <c r="AF125" s="1">
        <v>194176.12</v>
      </c>
      <c r="AG125" s="1">
        <v>124485.77</v>
      </c>
      <c r="AH125" s="1">
        <v>1187492.69</v>
      </c>
      <c r="AI125" s="1">
        <v>0</v>
      </c>
      <c r="AJ125" s="1">
        <v>1180988.3999999999</v>
      </c>
      <c r="AK125" s="1">
        <v>0</v>
      </c>
      <c r="AL125" s="1">
        <v>3.92</v>
      </c>
      <c r="AM125" s="1">
        <v>1180984.48</v>
      </c>
      <c r="AN125" s="29"/>
      <c r="AO125" s="29"/>
      <c r="AP125" s="29"/>
      <c r="AQ125" s="29">
        <f t="shared" si="2"/>
        <v>1426170.4</v>
      </c>
      <c r="AR125" s="11">
        <f t="shared" si="3"/>
        <v>1187492.69</v>
      </c>
      <c r="AS125" s="12"/>
      <c r="AT125" s="12" t="s">
        <v>66</v>
      </c>
    </row>
    <row r="126" spans="1:46" x14ac:dyDescent="0.35">
      <c r="A126" t="s">
        <v>97</v>
      </c>
      <c r="B126" t="s">
        <v>67</v>
      </c>
      <c r="C126" t="s">
        <v>59</v>
      </c>
      <c r="D126" t="s">
        <v>49</v>
      </c>
      <c r="E126">
        <v>1</v>
      </c>
      <c r="F126" t="s">
        <v>41</v>
      </c>
      <c r="G126">
        <v>1.3</v>
      </c>
      <c r="H126" t="s">
        <v>42</v>
      </c>
      <c r="I126" t="s">
        <v>43</v>
      </c>
      <c r="J126" t="s">
        <v>44</v>
      </c>
      <c r="K126" t="s">
        <v>45</v>
      </c>
      <c r="L126" t="s">
        <v>46</v>
      </c>
      <c r="M126" t="s">
        <v>47</v>
      </c>
      <c r="N126" t="s">
        <v>54</v>
      </c>
      <c r="O126">
        <v>5</v>
      </c>
      <c r="P126" t="s">
        <v>55</v>
      </c>
      <c r="Q126">
        <v>7</v>
      </c>
      <c r="R126" t="s">
        <v>56</v>
      </c>
      <c r="S126" t="s">
        <v>48</v>
      </c>
      <c r="T126" t="s">
        <v>57</v>
      </c>
      <c r="U126">
        <v>4000</v>
      </c>
      <c r="V126" t="s">
        <v>155</v>
      </c>
      <c r="W126">
        <v>4211</v>
      </c>
      <c r="X126" t="s">
        <v>154</v>
      </c>
      <c r="Y126">
        <v>0</v>
      </c>
      <c r="Z126" t="s">
        <v>52</v>
      </c>
      <c r="AA126" s="1">
        <v>0</v>
      </c>
      <c r="AB126" s="1">
        <v>0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28"/>
      <c r="AO126" s="28">
        <v>1100000</v>
      </c>
      <c r="AP126" s="28"/>
      <c r="AQ126" s="28">
        <f t="shared" si="2"/>
        <v>1100000</v>
      </c>
      <c r="AR126" s="1">
        <f t="shared" si="3"/>
        <v>1100000</v>
      </c>
    </row>
    <row r="127" spans="1:46" x14ac:dyDescent="0.35">
      <c r="A127" t="s">
        <v>97</v>
      </c>
      <c r="B127" t="s">
        <v>104</v>
      </c>
      <c r="C127" t="s">
        <v>59</v>
      </c>
      <c r="D127" t="s">
        <v>49</v>
      </c>
      <c r="E127">
        <v>1</v>
      </c>
      <c r="F127" t="s">
        <v>41</v>
      </c>
      <c r="G127">
        <v>1.3</v>
      </c>
      <c r="H127" t="s">
        <v>42</v>
      </c>
      <c r="I127" t="s">
        <v>43</v>
      </c>
      <c r="J127" t="s">
        <v>44</v>
      </c>
      <c r="K127" t="s">
        <v>60</v>
      </c>
      <c r="L127" t="s">
        <v>61</v>
      </c>
      <c r="M127" t="s">
        <v>90</v>
      </c>
      <c r="N127" t="s">
        <v>93</v>
      </c>
      <c r="O127">
        <v>2</v>
      </c>
      <c r="P127" t="s">
        <v>167</v>
      </c>
      <c r="Q127">
        <v>25</v>
      </c>
      <c r="R127" t="s">
        <v>254</v>
      </c>
      <c r="S127" t="s">
        <v>253</v>
      </c>
      <c r="T127" t="s">
        <v>255</v>
      </c>
      <c r="U127">
        <v>2000</v>
      </c>
      <c r="V127" s="18" t="s">
        <v>102</v>
      </c>
      <c r="W127">
        <v>2721</v>
      </c>
      <c r="X127" t="s">
        <v>131</v>
      </c>
      <c r="Y127">
        <v>0</v>
      </c>
      <c r="Z127" t="s">
        <v>52</v>
      </c>
      <c r="AA127" s="1">
        <v>1750000</v>
      </c>
      <c r="AB127" s="1">
        <v>750000</v>
      </c>
      <c r="AC127" s="1">
        <v>655913.76</v>
      </c>
      <c r="AD127" s="1">
        <v>655913.76</v>
      </c>
      <c r="AE127" s="1">
        <v>451641.24</v>
      </c>
      <c r="AF127" s="1">
        <v>2025.24</v>
      </c>
      <c r="AG127" s="1">
        <v>2025.24</v>
      </c>
      <c r="AH127" s="1">
        <v>1094086.24</v>
      </c>
      <c r="AI127" s="1">
        <v>1000000</v>
      </c>
      <c r="AJ127" s="1">
        <v>0</v>
      </c>
      <c r="AK127" s="1">
        <v>0</v>
      </c>
      <c r="AL127" s="1">
        <v>0</v>
      </c>
      <c r="AM127" s="1">
        <v>1000000</v>
      </c>
      <c r="AN127" s="28"/>
      <c r="AO127" s="28"/>
      <c r="AP127" s="28"/>
      <c r="AQ127" s="28">
        <f t="shared" si="2"/>
        <v>1750000</v>
      </c>
      <c r="AR127" s="1">
        <f t="shared" si="3"/>
        <v>1094086.24</v>
      </c>
    </row>
    <row r="128" spans="1:46" x14ac:dyDescent="0.35">
      <c r="A128" t="s">
        <v>97</v>
      </c>
      <c r="B128" t="s">
        <v>104</v>
      </c>
      <c r="C128" t="s">
        <v>59</v>
      </c>
      <c r="D128" t="s">
        <v>114</v>
      </c>
      <c r="E128">
        <v>1</v>
      </c>
      <c r="F128" t="s">
        <v>41</v>
      </c>
      <c r="G128">
        <v>1.3</v>
      </c>
      <c r="H128" t="s">
        <v>42</v>
      </c>
      <c r="I128" t="s">
        <v>43</v>
      </c>
      <c r="J128" t="s">
        <v>44</v>
      </c>
      <c r="K128" t="s">
        <v>45</v>
      </c>
      <c r="L128" t="s">
        <v>46</v>
      </c>
      <c r="M128" t="s">
        <v>47</v>
      </c>
      <c r="N128" t="s">
        <v>54</v>
      </c>
      <c r="O128">
        <v>5</v>
      </c>
      <c r="P128" t="s">
        <v>55</v>
      </c>
      <c r="Q128">
        <v>5</v>
      </c>
      <c r="R128" t="s">
        <v>117</v>
      </c>
      <c r="S128" t="s">
        <v>113</v>
      </c>
      <c r="T128" t="s">
        <v>118</v>
      </c>
      <c r="U128">
        <v>5000</v>
      </c>
      <c r="V128" t="s">
        <v>115</v>
      </c>
      <c r="W128">
        <v>5911</v>
      </c>
      <c r="X128" t="s">
        <v>120</v>
      </c>
      <c r="Y128">
        <v>0</v>
      </c>
      <c r="Z128" t="s">
        <v>52</v>
      </c>
      <c r="AA128" s="1">
        <v>1088000</v>
      </c>
      <c r="AB128" s="1">
        <v>2008000</v>
      </c>
      <c r="AC128" s="1">
        <v>7830</v>
      </c>
      <c r="AD128" s="1">
        <v>7830</v>
      </c>
      <c r="AE128" s="1">
        <v>7830</v>
      </c>
      <c r="AF128" s="1">
        <v>7830</v>
      </c>
      <c r="AG128" s="1">
        <v>7830</v>
      </c>
      <c r="AH128" s="1">
        <v>1080170</v>
      </c>
      <c r="AI128" s="1">
        <v>0</v>
      </c>
      <c r="AJ128" s="1">
        <v>16500000</v>
      </c>
      <c r="AK128" s="1">
        <v>0</v>
      </c>
      <c r="AL128" s="1">
        <v>17420000</v>
      </c>
      <c r="AM128" s="1">
        <v>-920000</v>
      </c>
      <c r="AN128" s="28"/>
      <c r="AO128" s="28">
        <v>1000000</v>
      </c>
      <c r="AP128" s="28"/>
      <c r="AQ128" s="28">
        <f t="shared" si="2"/>
        <v>2088000</v>
      </c>
      <c r="AR128" s="1">
        <f t="shared" si="3"/>
        <v>2080170</v>
      </c>
    </row>
    <row r="129" spans="1:46" x14ac:dyDescent="0.35">
      <c r="A129" s="12" t="s">
        <v>58</v>
      </c>
      <c r="B129" s="12" t="s">
        <v>67</v>
      </c>
      <c r="C129" s="12" t="s">
        <v>59</v>
      </c>
      <c r="D129" s="12" t="s">
        <v>49</v>
      </c>
      <c r="E129" s="12">
        <v>1</v>
      </c>
      <c r="F129" s="12" t="s">
        <v>41</v>
      </c>
      <c r="G129" s="12">
        <v>1.3</v>
      </c>
      <c r="H129" s="12" t="s">
        <v>42</v>
      </c>
      <c r="I129" s="12" t="s">
        <v>43</v>
      </c>
      <c r="J129" s="12" t="s">
        <v>44</v>
      </c>
      <c r="K129" s="12" t="s">
        <v>60</v>
      </c>
      <c r="L129" s="12" t="s">
        <v>61</v>
      </c>
      <c r="M129" s="12" t="s">
        <v>62</v>
      </c>
      <c r="N129" s="12" t="s">
        <v>68</v>
      </c>
      <c r="O129" s="12">
        <v>5</v>
      </c>
      <c r="P129" s="12" t="s">
        <v>55</v>
      </c>
      <c r="Q129" s="12">
        <v>12</v>
      </c>
      <c r="R129" s="12" t="s">
        <v>64</v>
      </c>
      <c r="S129" s="12" t="s">
        <v>63</v>
      </c>
      <c r="T129" s="12" t="s">
        <v>69</v>
      </c>
      <c r="U129" s="12">
        <v>1000</v>
      </c>
      <c r="V129" s="12" t="s">
        <v>64</v>
      </c>
      <c r="W129" s="12">
        <v>1321</v>
      </c>
      <c r="X129" s="12" t="s">
        <v>70</v>
      </c>
      <c r="Y129" s="12">
        <v>2</v>
      </c>
      <c r="Z129" s="12" t="s">
        <v>66</v>
      </c>
      <c r="AA129" s="11">
        <v>1168529.53</v>
      </c>
      <c r="AB129" s="1">
        <v>596425.6</v>
      </c>
      <c r="AC129" s="1">
        <v>516247.64</v>
      </c>
      <c r="AD129" s="1">
        <v>516247.64</v>
      </c>
      <c r="AE129" s="1">
        <v>516247.64</v>
      </c>
      <c r="AF129" s="1">
        <v>512070.11</v>
      </c>
      <c r="AG129" s="1">
        <v>506017.97</v>
      </c>
      <c r="AH129" s="1">
        <v>652281.89</v>
      </c>
      <c r="AI129" s="1">
        <v>0</v>
      </c>
      <c r="AJ129" s="1">
        <v>572104.26</v>
      </c>
      <c r="AK129" s="1">
        <v>0</v>
      </c>
      <c r="AL129" s="1">
        <v>0.33</v>
      </c>
      <c r="AM129" s="1">
        <v>572103.93000000005</v>
      </c>
      <c r="AN129" s="29">
        <v>394791.84188348497</v>
      </c>
      <c r="AO129" s="29"/>
      <c r="AP129" s="29"/>
      <c r="AQ129" s="29">
        <f t="shared" si="2"/>
        <v>1563321.371883485</v>
      </c>
      <c r="AR129" s="11">
        <f t="shared" si="3"/>
        <v>1047073.731883485</v>
      </c>
      <c r="AS129" s="12"/>
      <c r="AT129" s="12" t="s">
        <v>66</v>
      </c>
    </row>
    <row r="130" spans="1:46" x14ac:dyDescent="0.35">
      <c r="A130" t="s">
        <v>514</v>
      </c>
      <c r="B130" t="s">
        <v>515</v>
      </c>
      <c r="C130" t="s">
        <v>40</v>
      </c>
      <c r="D130" t="s">
        <v>49</v>
      </c>
      <c r="E130">
        <v>1</v>
      </c>
      <c r="F130" t="s">
        <v>41</v>
      </c>
      <c r="G130">
        <v>1.7</v>
      </c>
      <c r="H130" t="s">
        <v>77</v>
      </c>
      <c r="I130" t="s">
        <v>78</v>
      </c>
      <c r="J130" t="s">
        <v>79</v>
      </c>
      <c r="K130" t="s">
        <v>80</v>
      </c>
      <c r="L130" t="s">
        <v>81</v>
      </c>
      <c r="M130" t="s">
        <v>62</v>
      </c>
      <c r="N130" t="s">
        <v>68</v>
      </c>
      <c r="O130">
        <v>6</v>
      </c>
      <c r="P130" t="s">
        <v>84</v>
      </c>
      <c r="Q130">
        <v>10</v>
      </c>
      <c r="R130" t="s">
        <v>85</v>
      </c>
      <c r="S130" t="s">
        <v>63</v>
      </c>
      <c r="T130" t="s">
        <v>69</v>
      </c>
      <c r="U130">
        <v>3000</v>
      </c>
      <c r="V130" t="s">
        <v>50</v>
      </c>
      <c r="W130">
        <v>3251</v>
      </c>
      <c r="X130" t="s">
        <v>203</v>
      </c>
      <c r="Y130">
        <v>0</v>
      </c>
      <c r="Z130" t="s">
        <v>52</v>
      </c>
      <c r="AA130" s="1">
        <v>70000000</v>
      </c>
      <c r="AB130" s="1">
        <v>64000000</v>
      </c>
      <c r="AC130" s="1">
        <v>68958396.859999999</v>
      </c>
      <c r="AD130" s="1">
        <v>68958396.859999999</v>
      </c>
      <c r="AE130" s="1">
        <v>34479198.479999997</v>
      </c>
      <c r="AF130" s="1">
        <v>34479198.479999997</v>
      </c>
      <c r="AG130" s="1">
        <v>34479198.479999997</v>
      </c>
      <c r="AH130" s="1">
        <v>1041603.1400000006</v>
      </c>
      <c r="AI130" s="1">
        <v>0</v>
      </c>
      <c r="AJ130" s="1">
        <v>6000000</v>
      </c>
      <c r="AK130" s="1">
        <v>0</v>
      </c>
      <c r="AL130" s="1">
        <v>0</v>
      </c>
      <c r="AM130" s="1">
        <v>6000000</v>
      </c>
      <c r="AN130" s="28"/>
      <c r="AO130" s="28"/>
      <c r="AP130" s="28">
        <v>1041603.14</v>
      </c>
      <c r="AQ130" s="28">
        <f t="shared" ref="AQ130:AQ193" si="4">AA130+AN130+AO130-AP130</f>
        <v>68958396.859999999</v>
      </c>
      <c r="AR130" s="1">
        <f t="shared" ref="AR130:AR193" si="5">AQ130-AC130</f>
        <v>0</v>
      </c>
    </row>
    <row r="131" spans="1:46" x14ac:dyDescent="0.35">
      <c r="A131" t="s">
        <v>97</v>
      </c>
      <c r="B131" t="s">
        <v>104</v>
      </c>
      <c r="C131" t="s">
        <v>59</v>
      </c>
      <c r="D131" t="s">
        <v>49</v>
      </c>
      <c r="E131">
        <v>1</v>
      </c>
      <c r="F131" t="s">
        <v>41</v>
      </c>
      <c r="G131">
        <v>1.3</v>
      </c>
      <c r="H131" t="s">
        <v>42</v>
      </c>
      <c r="I131" t="s">
        <v>43</v>
      </c>
      <c r="J131" t="s">
        <v>44</v>
      </c>
      <c r="K131" t="s">
        <v>60</v>
      </c>
      <c r="L131" t="s">
        <v>61</v>
      </c>
      <c r="M131" t="s">
        <v>90</v>
      </c>
      <c r="N131" t="s">
        <v>93</v>
      </c>
      <c r="O131">
        <v>2</v>
      </c>
      <c r="P131" t="s">
        <v>167</v>
      </c>
      <c r="Q131">
        <v>25</v>
      </c>
      <c r="R131" t="s">
        <v>254</v>
      </c>
      <c r="S131" t="s">
        <v>253</v>
      </c>
      <c r="T131" t="s">
        <v>255</v>
      </c>
      <c r="U131">
        <v>3000</v>
      </c>
      <c r="V131" s="18" t="s">
        <v>50</v>
      </c>
      <c r="W131">
        <v>3591</v>
      </c>
      <c r="X131" t="s">
        <v>258</v>
      </c>
      <c r="Y131">
        <v>0</v>
      </c>
      <c r="Z131" t="s">
        <v>52</v>
      </c>
      <c r="AA131" s="1">
        <v>19000000</v>
      </c>
      <c r="AB131" s="1">
        <v>0</v>
      </c>
      <c r="AC131" s="1">
        <v>17993224</v>
      </c>
      <c r="AD131" s="1">
        <v>17993224</v>
      </c>
      <c r="AE131" s="1">
        <v>0</v>
      </c>
      <c r="AF131" s="1">
        <v>0</v>
      </c>
      <c r="AG131" s="1">
        <v>0</v>
      </c>
      <c r="AH131" s="1">
        <v>1006776</v>
      </c>
      <c r="AI131" s="1">
        <v>18000000</v>
      </c>
      <c r="AJ131" s="1">
        <v>1000000</v>
      </c>
      <c r="AK131" s="1">
        <v>0</v>
      </c>
      <c r="AL131" s="1">
        <v>0</v>
      </c>
      <c r="AM131" s="1">
        <v>19000000</v>
      </c>
      <c r="AN131" s="28"/>
      <c r="AO131" s="28"/>
      <c r="AP131" s="28">
        <v>1006776</v>
      </c>
      <c r="AQ131" s="28">
        <f t="shared" si="4"/>
        <v>17993224</v>
      </c>
      <c r="AR131" s="1">
        <f t="shared" si="5"/>
        <v>0</v>
      </c>
    </row>
    <row r="132" spans="1:46" x14ac:dyDescent="0.35">
      <c r="A132" s="12" t="s">
        <v>58</v>
      </c>
      <c r="B132" s="12" t="s">
        <v>67</v>
      </c>
      <c r="C132" s="12" t="s">
        <v>59</v>
      </c>
      <c r="D132" s="12" t="s">
        <v>49</v>
      </c>
      <c r="E132" s="12">
        <v>1</v>
      </c>
      <c r="F132" s="12" t="s">
        <v>41</v>
      </c>
      <c r="G132" s="12">
        <v>1.3</v>
      </c>
      <c r="H132" s="12" t="s">
        <v>42</v>
      </c>
      <c r="I132" s="12" t="s">
        <v>43</v>
      </c>
      <c r="J132" s="12" t="s">
        <v>44</v>
      </c>
      <c r="K132" s="12" t="s">
        <v>60</v>
      </c>
      <c r="L132" s="12" t="s">
        <v>61</v>
      </c>
      <c r="M132" s="12" t="s">
        <v>62</v>
      </c>
      <c r="N132" s="12" t="s">
        <v>68</v>
      </c>
      <c r="O132" s="12">
        <v>5</v>
      </c>
      <c r="P132" s="12" t="s">
        <v>55</v>
      </c>
      <c r="Q132" s="12">
        <v>12</v>
      </c>
      <c r="R132" s="12" t="s">
        <v>64</v>
      </c>
      <c r="S132" s="12" t="s">
        <v>63</v>
      </c>
      <c r="T132" s="12" t="s">
        <v>69</v>
      </c>
      <c r="U132" s="12">
        <v>1000</v>
      </c>
      <c r="V132" s="12" t="s">
        <v>64</v>
      </c>
      <c r="W132" s="12">
        <v>1421</v>
      </c>
      <c r="X132" s="12" t="s">
        <v>75</v>
      </c>
      <c r="Y132" s="12">
        <v>2</v>
      </c>
      <c r="Z132" s="12" t="s">
        <v>66</v>
      </c>
      <c r="AA132" s="11">
        <v>2412668.17</v>
      </c>
      <c r="AB132" s="1">
        <v>1288304.56</v>
      </c>
      <c r="AC132" s="1">
        <v>1713332.44</v>
      </c>
      <c r="AD132" s="1">
        <v>1713332.44</v>
      </c>
      <c r="AE132" s="1">
        <v>1713332.44</v>
      </c>
      <c r="AF132" s="1">
        <v>1713332.44</v>
      </c>
      <c r="AG132" s="1">
        <v>1713332.44</v>
      </c>
      <c r="AH132" s="1">
        <v>699335.73</v>
      </c>
      <c r="AI132" s="1">
        <v>0</v>
      </c>
      <c r="AJ132" s="1">
        <v>1124365.17</v>
      </c>
      <c r="AK132" s="1">
        <v>0</v>
      </c>
      <c r="AL132" s="1">
        <v>1.56</v>
      </c>
      <c r="AM132" s="1">
        <v>1124363.6100000001</v>
      </c>
      <c r="AN132" s="29">
        <v>305292.78906512074</v>
      </c>
      <c r="AO132" s="29"/>
      <c r="AP132" s="29"/>
      <c r="AQ132" s="29">
        <f t="shared" si="4"/>
        <v>2717960.9590651207</v>
      </c>
      <c r="AR132" s="11">
        <f t="shared" si="5"/>
        <v>1004628.5190651207</v>
      </c>
      <c r="AS132" s="12"/>
      <c r="AT132" s="12" t="s">
        <v>66</v>
      </c>
    </row>
    <row r="133" spans="1:46" x14ac:dyDescent="0.35">
      <c r="A133" t="s">
        <v>97</v>
      </c>
      <c r="B133" t="s">
        <v>104</v>
      </c>
      <c r="C133" t="s">
        <v>59</v>
      </c>
      <c r="D133" t="s">
        <v>49</v>
      </c>
      <c r="E133">
        <v>1</v>
      </c>
      <c r="F133" t="s">
        <v>41</v>
      </c>
      <c r="G133">
        <v>1.3</v>
      </c>
      <c r="H133" t="s">
        <v>42</v>
      </c>
      <c r="I133" t="s">
        <v>43</v>
      </c>
      <c r="J133" t="s">
        <v>44</v>
      </c>
      <c r="K133" t="s">
        <v>60</v>
      </c>
      <c r="L133" t="s">
        <v>61</v>
      </c>
      <c r="M133" t="s">
        <v>62</v>
      </c>
      <c r="N133" t="s">
        <v>68</v>
      </c>
      <c r="O133">
        <v>5</v>
      </c>
      <c r="P133" t="s">
        <v>55</v>
      </c>
      <c r="Q133">
        <v>12</v>
      </c>
      <c r="R133" t="s">
        <v>64</v>
      </c>
      <c r="S133" t="s">
        <v>63</v>
      </c>
      <c r="T133" t="s">
        <v>69</v>
      </c>
      <c r="U133">
        <v>1000</v>
      </c>
      <c r="V133" t="s">
        <v>64</v>
      </c>
      <c r="W133">
        <v>1521</v>
      </c>
      <c r="X133" t="s">
        <v>218</v>
      </c>
      <c r="Y133">
        <v>2</v>
      </c>
      <c r="Z133" t="s">
        <v>66</v>
      </c>
      <c r="AA133" s="1">
        <v>3000000</v>
      </c>
      <c r="AB133" s="1">
        <v>3000000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3000000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28">
        <v>-2000000</v>
      </c>
      <c r="AO133" s="28"/>
      <c r="AP133" s="28"/>
      <c r="AQ133" s="28">
        <f t="shared" si="4"/>
        <v>1000000</v>
      </c>
      <c r="AR133" s="1">
        <f t="shared" si="5"/>
        <v>1000000</v>
      </c>
      <c r="AS133" t="s">
        <v>588</v>
      </c>
      <c r="AT133" t="s">
        <v>588</v>
      </c>
    </row>
    <row r="134" spans="1:46" x14ac:dyDescent="0.35">
      <c r="A134" t="s">
        <v>97</v>
      </c>
      <c r="B134" t="s">
        <v>104</v>
      </c>
      <c r="C134" t="s">
        <v>59</v>
      </c>
      <c r="D134" t="s">
        <v>49</v>
      </c>
      <c r="E134">
        <v>3</v>
      </c>
      <c r="F134" t="s">
        <v>441</v>
      </c>
      <c r="G134">
        <v>3.8</v>
      </c>
      <c r="H134" t="s">
        <v>495</v>
      </c>
      <c r="I134" t="s">
        <v>496</v>
      </c>
      <c r="J134" t="s">
        <v>497</v>
      </c>
      <c r="K134" t="s">
        <v>60</v>
      </c>
      <c r="L134" t="s">
        <v>61</v>
      </c>
      <c r="M134" t="s">
        <v>498</v>
      </c>
      <c r="N134" t="s">
        <v>500</v>
      </c>
      <c r="O134">
        <v>5</v>
      </c>
      <c r="P134" t="s">
        <v>55</v>
      </c>
      <c r="Q134">
        <v>55</v>
      </c>
      <c r="R134" t="s">
        <v>501</v>
      </c>
      <c r="S134" t="s">
        <v>499</v>
      </c>
      <c r="T134" t="s">
        <v>502</v>
      </c>
      <c r="U134">
        <v>2000</v>
      </c>
      <c r="V134" s="18" t="s">
        <v>102</v>
      </c>
      <c r="W134">
        <v>2491</v>
      </c>
      <c r="X134" t="s">
        <v>195</v>
      </c>
      <c r="Y134">
        <v>0</v>
      </c>
      <c r="Z134" t="s">
        <v>52</v>
      </c>
      <c r="AA134" s="1">
        <v>1000000</v>
      </c>
      <c r="AB134" s="1">
        <v>1000000</v>
      </c>
      <c r="AC134" s="1">
        <v>0</v>
      </c>
      <c r="AD134" s="1">
        <v>0</v>
      </c>
      <c r="AE134" s="1">
        <v>0</v>
      </c>
      <c r="AF134" s="1">
        <v>0</v>
      </c>
      <c r="AG134" s="1">
        <v>0</v>
      </c>
      <c r="AH134" s="1">
        <v>1000000</v>
      </c>
      <c r="AI134" s="1">
        <v>0</v>
      </c>
      <c r="AJ134" s="1">
        <v>0</v>
      </c>
      <c r="AK134" s="1">
        <v>0</v>
      </c>
      <c r="AL134" s="1">
        <v>0</v>
      </c>
      <c r="AM134" s="1">
        <v>0</v>
      </c>
      <c r="AN134" s="28"/>
      <c r="AO134" s="28"/>
      <c r="AP134" s="28">
        <v>500000</v>
      </c>
      <c r="AQ134" s="28">
        <f t="shared" si="4"/>
        <v>500000</v>
      </c>
      <c r="AR134" s="1">
        <f t="shared" si="5"/>
        <v>500000</v>
      </c>
    </row>
    <row r="135" spans="1:46" x14ac:dyDescent="0.35">
      <c r="A135" t="s">
        <v>97</v>
      </c>
      <c r="B135" t="s">
        <v>104</v>
      </c>
      <c r="C135" t="s">
        <v>59</v>
      </c>
      <c r="D135" t="s">
        <v>49</v>
      </c>
      <c r="E135">
        <v>1</v>
      </c>
      <c r="F135" t="s">
        <v>41</v>
      </c>
      <c r="G135">
        <v>1.3</v>
      </c>
      <c r="H135" t="s">
        <v>42</v>
      </c>
      <c r="I135" t="s">
        <v>43</v>
      </c>
      <c r="J135" t="s">
        <v>44</v>
      </c>
      <c r="K135" t="s">
        <v>60</v>
      </c>
      <c r="L135" t="s">
        <v>61</v>
      </c>
      <c r="M135" t="s">
        <v>175</v>
      </c>
      <c r="N135" t="s">
        <v>179</v>
      </c>
      <c r="O135">
        <v>5</v>
      </c>
      <c r="P135" t="s">
        <v>55</v>
      </c>
      <c r="Q135">
        <v>3</v>
      </c>
      <c r="R135" t="s">
        <v>180</v>
      </c>
      <c r="S135" t="s">
        <v>176</v>
      </c>
      <c r="T135" t="s">
        <v>181</v>
      </c>
      <c r="U135">
        <v>3000</v>
      </c>
      <c r="V135" s="18" t="s">
        <v>50</v>
      </c>
      <c r="W135">
        <v>3922</v>
      </c>
      <c r="X135" t="s">
        <v>185</v>
      </c>
      <c r="Y135">
        <v>0</v>
      </c>
      <c r="Z135" t="s">
        <v>52</v>
      </c>
      <c r="AA135" s="1">
        <v>1000000</v>
      </c>
      <c r="AB135" s="1">
        <v>1000000</v>
      </c>
      <c r="AC135" s="1">
        <v>0</v>
      </c>
      <c r="AD135" s="1">
        <v>0</v>
      </c>
      <c r="AE135" s="1">
        <v>0</v>
      </c>
      <c r="AF135" s="1">
        <v>0</v>
      </c>
      <c r="AG135" s="1">
        <v>0</v>
      </c>
      <c r="AH135" s="1">
        <v>1000000</v>
      </c>
      <c r="AI135" s="1">
        <v>0</v>
      </c>
      <c r="AJ135" s="1">
        <v>0</v>
      </c>
      <c r="AK135" s="1">
        <v>0</v>
      </c>
      <c r="AL135" s="1">
        <v>0</v>
      </c>
      <c r="AM135" s="1">
        <v>0</v>
      </c>
      <c r="AN135" s="28"/>
      <c r="AO135" s="28"/>
      <c r="AP135" s="28">
        <v>500000</v>
      </c>
      <c r="AQ135" s="28">
        <f t="shared" si="4"/>
        <v>500000</v>
      </c>
      <c r="AR135" s="1">
        <f t="shared" si="5"/>
        <v>500000</v>
      </c>
    </row>
    <row r="136" spans="1:46" x14ac:dyDescent="0.35">
      <c r="A136" t="s">
        <v>97</v>
      </c>
      <c r="B136" t="s">
        <v>104</v>
      </c>
      <c r="C136" t="s">
        <v>59</v>
      </c>
      <c r="D136" t="s">
        <v>49</v>
      </c>
      <c r="E136">
        <v>2</v>
      </c>
      <c r="F136" t="s">
        <v>86</v>
      </c>
      <c r="G136">
        <v>2.7</v>
      </c>
      <c r="H136" t="s">
        <v>393</v>
      </c>
      <c r="I136" t="s">
        <v>394</v>
      </c>
      <c r="J136" t="s">
        <v>393</v>
      </c>
      <c r="K136" t="s">
        <v>60</v>
      </c>
      <c r="L136" t="s">
        <v>61</v>
      </c>
      <c r="M136" t="s">
        <v>421</v>
      </c>
      <c r="N136" t="s">
        <v>424</v>
      </c>
      <c r="O136">
        <v>4</v>
      </c>
      <c r="P136" t="s">
        <v>355</v>
      </c>
      <c r="Q136">
        <v>1</v>
      </c>
      <c r="R136" t="s">
        <v>427</v>
      </c>
      <c r="S136" t="s">
        <v>422</v>
      </c>
      <c r="T136" t="s">
        <v>426</v>
      </c>
      <c r="U136">
        <v>4000</v>
      </c>
      <c r="V136" t="s">
        <v>155</v>
      </c>
      <c r="W136">
        <v>4451</v>
      </c>
      <c r="X136" t="s">
        <v>235</v>
      </c>
      <c r="Y136">
        <v>40</v>
      </c>
      <c r="Z136" t="s">
        <v>430</v>
      </c>
      <c r="AA136" s="1">
        <v>1000000</v>
      </c>
      <c r="AB136" s="1">
        <v>1000011.2</v>
      </c>
      <c r="AC136" s="1">
        <v>0</v>
      </c>
      <c r="AD136" s="1">
        <v>0</v>
      </c>
      <c r="AE136" s="1">
        <v>0</v>
      </c>
      <c r="AF136" s="1">
        <v>0</v>
      </c>
      <c r="AG136" s="1">
        <v>0</v>
      </c>
      <c r="AH136" s="1">
        <v>1000000</v>
      </c>
      <c r="AI136" s="1">
        <v>0</v>
      </c>
      <c r="AJ136" s="1">
        <v>0</v>
      </c>
      <c r="AK136" s="1">
        <v>0</v>
      </c>
      <c r="AL136" s="1">
        <v>11.2</v>
      </c>
      <c r="AM136" s="1">
        <v>-11.2</v>
      </c>
      <c r="AN136" s="28"/>
      <c r="AO136" s="28"/>
      <c r="AP136" s="28"/>
      <c r="AQ136" s="28">
        <f t="shared" si="4"/>
        <v>1000000</v>
      </c>
      <c r="AR136" s="1">
        <f t="shared" si="5"/>
        <v>1000000</v>
      </c>
    </row>
    <row r="137" spans="1:46" s="12" customFormat="1" x14ac:dyDescent="0.35">
      <c r="A137" t="s">
        <v>97</v>
      </c>
      <c r="B137" t="s">
        <v>104</v>
      </c>
      <c r="C137" t="s">
        <v>59</v>
      </c>
      <c r="D137" t="s">
        <v>49</v>
      </c>
      <c r="E137">
        <v>2</v>
      </c>
      <c r="F137" t="s">
        <v>86</v>
      </c>
      <c r="G137">
        <v>2.7</v>
      </c>
      <c r="H137" t="s">
        <v>393</v>
      </c>
      <c r="I137" t="s">
        <v>394</v>
      </c>
      <c r="J137" t="s">
        <v>393</v>
      </c>
      <c r="K137" t="s">
        <v>419</v>
      </c>
      <c r="L137" t="s">
        <v>420</v>
      </c>
      <c r="M137" t="s">
        <v>421</v>
      </c>
      <c r="N137" t="s">
        <v>424</v>
      </c>
      <c r="O137">
        <v>4</v>
      </c>
      <c r="P137" t="s">
        <v>355</v>
      </c>
      <c r="Q137">
        <v>2</v>
      </c>
      <c r="R137" t="s">
        <v>425</v>
      </c>
      <c r="S137" t="s">
        <v>422</v>
      </c>
      <c r="T137" t="s">
        <v>426</v>
      </c>
      <c r="U137">
        <v>4000</v>
      </c>
      <c r="V137" t="s">
        <v>155</v>
      </c>
      <c r="W137">
        <v>4481</v>
      </c>
      <c r="X137" t="s">
        <v>423</v>
      </c>
      <c r="Y137">
        <v>0</v>
      </c>
      <c r="Z137" t="s">
        <v>52</v>
      </c>
      <c r="AA137" s="1">
        <v>1000000</v>
      </c>
      <c r="AB137" s="1">
        <v>1000000</v>
      </c>
      <c r="AC137" s="1">
        <v>0</v>
      </c>
      <c r="AD137" s="1">
        <v>0</v>
      </c>
      <c r="AE137" s="1">
        <v>0</v>
      </c>
      <c r="AF137" s="1">
        <v>0</v>
      </c>
      <c r="AG137" s="1">
        <v>0</v>
      </c>
      <c r="AH137" s="1">
        <v>1000000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28"/>
      <c r="AO137" s="28"/>
      <c r="AP137" s="28"/>
      <c r="AQ137" s="28">
        <f t="shared" si="4"/>
        <v>1000000</v>
      </c>
      <c r="AR137" s="1">
        <f t="shared" si="5"/>
        <v>1000000</v>
      </c>
      <c r="AS137"/>
      <c r="AT137"/>
    </row>
    <row r="138" spans="1:46" x14ac:dyDescent="0.35">
      <c r="A138" t="s">
        <v>97</v>
      </c>
      <c r="B138" t="s">
        <v>104</v>
      </c>
      <c r="C138" t="s">
        <v>59</v>
      </c>
      <c r="D138" t="s">
        <v>49</v>
      </c>
      <c r="E138">
        <v>1</v>
      </c>
      <c r="F138" t="s">
        <v>41</v>
      </c>
      <c r="G138">
        <v>1.3</v>
      </c>
      <c r="H138" t="s">
        <v>42</v>
      </c>
      <c r="I138" t="s">
        <v>43</v>
      </c>
      <c r="J138" t="s">
        <v>44</v>
      </c>
      <c r="K138" t="s">
        <v>60</v>
      </c>
      <c r="L138" t="s">
        <v>61</v>
      </c>
      <c r="M138" t="s">
        <v>220</v>
      </c>
      <c r="N138" t="s">
        <v>222</v>
      </c>
      <c r="O138">
        <v>5</v>
      </c>
      <c r="P138" t="s">
        <v>55</v>
      </c>
      <c r="Q138">
        <v>16</v>
      </c>
      <c r="R138" t="s">
        <v>241</v>
      </c>
      <c r="S138" t="s">
        <v>240</v>
      </c>
      <c r="T138" t="s">
        <v>242</v>
      </c>
      <c r="U138">
        <v>3000</v>
      </c>
      <c r="V138" t="s">
        <v>50</v>
      </c>
      <c r="W138">
        <v>3821</v>
      </c>
      <c r="X138" t="s">
        <v>184</v>
      </c>
      <c r="Y138">
        <v>0</v>
      </c>
      <c r="Z138" t="s">
        <v>52</v>
      </c>
      <c r="AA138" s="1">
        <v>1200000</v>
      </c>
      <c r="AB138" s="1">
        <v>1000009.72</v>
      </c>
      <c r="AC138" s="1">
        <v>1200000</v>
      </c>
      <c r="AD138" s="1">
        <v>1200000</v>
      </c>
      <c r="AE138" s="1">
        <v>943765.67</v>
      </c>
      <c r="AF138" s="1">
        <v>931342.07</v>
      </c>
      <c r="AG138" s="1">
        <v>931342.07</v>
      </c>
      <c r="AH138" s="1">
        <v>0</v>
      </c>
      <c r="AI138" s="1">
        <v>0</v>
      </c>
      <c r="AJ138" s="1">
        <v>400000</v>
      </c>
      <c r="AK138" s="1">
        <v>0</v>
      </c>
      <c r="AL138" s="1">
        <v>200009.72</v>
      </c>
      <c r="AM138" s="1">
        <v>199990.28</v>
      </c>
      <c r="AN138" s="28"/>
      <c r="AO138" s="28">
        <v>1000000</v>
      </c>
      <c r="AP138" s="28"/>
      <c r="AQ138" s="28">
        <f t="shared" si="4"/>
        <v>2200000</v>
      </c>
      <c r="AR138" s="1">
        <f t="shared" si="5"/>
        <v>1000000</v>
      </c>
    </row>
    <row r="139" spans="1:46" x14ac:dyDescent="0.35">
      <c r="A139" t="s">
        <v>97</v>
      </c>
      <c r="B139" t="s">
        <v>104</v>
      </c>
      <c r="C139" t="s">
        <v>59</v>
      </c>
      <c r="D139" t="s">
        <v>49</v>
      </c>
      <c r="E139">
        <v>1</v>
      </c>
      <c r="F139" t="s">
        <v>41</v>
      </c>
      <c r="G139">
        <v>1.3</v>
      </c>
      <c r="H139" t="s">
        <v>42</v>
      </c>
      <c r="I139" t="s">
        <v>43</v>
      </c>
      <c r="J139" t="s">
        <v>44</v>
      </c>
      <c r="K139" t="s">
        <v>45</v>
      </c>
      <c r="L139" t="s">
        <v>46</v>
      </c>
      <c r="M139" t="s">
        <v>47</v>
      </c>
      <c r="N139" t="s">
        <v>54</v>
      </c>
      <c r="O139">
        <v>5</v>
      </c>
      <c r="P139" t="s">
        <v>55</v>
      </c>
      <c r="Q139">
        <v>5</v>
      </c>
      <c r="R139" t="s">
        <v>117</v>
      </c>
      <c r="S139" t="s">
        <v>113</v>
      </c>
      <c r="T139" t="s">
        <v>118</v>
      </c>
      <c r="U139">
        <v>3000</v>
      </c>
      <c r="V139" s="18" t="s">
        <v>50</v>
      </c>
      <c r="W139">
        <v>3941</v>
      </c>
      <c r="X139" t="s">
        <v>149</v>
      </c>
      <c r="Y139">
        <v>0</v>
      </c>
      <c r="Z139" t="s">
        <v>52</v>
      </c>
      <c r="AA139" s="1">
        <v>1000000</v>
      </c>
      <c r="AB139" s="1">
        <v>1000000</v>
      </c>
      <c r="AC139" s="1">
        <v>22400</v>
      </c>
      <c r="AD139" s="1">
        <v>22400</v>
      </c>
      <c r="AE139" s="1">
        <v>22400</v>
      </c>
      <c r="AF139" s="1">
        <v>22400</v>
      </c>
      <c r="AG139" s="1">
        <v>22400</v>
      </c>
      <c r="AH139" s="1">
        <v>977600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28"/>
      <c r="AO139" s="28"/>
      <c r="AP139" s="28"/>
      <c r="AQ139" s="28">
        <f t="shared" si="4"/>
        <v>1000000</v>
      </c>
      <c r="AR139" s="1">
        <f t="shared" si="5"/>
        <v>977600</v>
      </c>
    </row>
    <row r="140" spans="1:46" x14ac:dyDescent="0.35">
      <c r="A140" t="s">
        <v>97</v>
      </c>
      <c r="B140" t="s">
        <v>104</v>
      </c>
      <c r="C140" t="s">
        <v>59</v>
      </c>
      <c r="D140" t="s">
        <v>49</v>
      </c>
      <c r="E140">
        <v>1</v>
      </c>
      <c r="F140" t="s">
        <v>41</v>
      </c>
      <c r="G140">
        <v>1.3</v>
      </c>
      <c r="H140" t="s">
        <v>42</v>
      </c>
      <c r="I140" t="s">
        <v>43</v>
      </c>
      <c r="J140" t="s">
        <v>44</v>
      </c>
      <c r="K140" t="s">
        <v>60</v>
      </c>
      <c r="L140" t="s">
        <v>61</v>
      </c>
      <c r="M140" t="s">
        <v>220</v>
      </c>
      <c r="N140" t="s">
        <v>222</v>
      </c>
      <c r="O140">
        <v>5</v>
      </c>
      <c r="P140" t="s">
        <v>55</v>
      </c>
      <c r="Q140">
        <v>14</v>
      </c>
      <c r="R140" t="s">
        <v>230</v>
      </c>
      <c r="S140" t="s">
        <v>229</v>
      </c>
      <c r="T140" t="s">
        <v>231</v>
      </c>
      <c r="U140">
        <v>2000</v>
      </c>
      <c r="V140" s="18" t="s">
        <v>102</v>
      </c>
      <c r="W140">
        <v>2711</v>
      </c>
      <c r="X140" t="s">
        <v>234</v>
      </c>
      <c r="Y140">
        <v>0</v>
      </c>
      <c r="Z140" t="s">
        <v>52</v>
      </c>
      <c r="AA140" s="1">
        <v>3000000</v>
      </c>
      <c r="AB140" s="1">
        <v>3000000</v>
      </c>
      <c r="AC140" s="1">
        <v>2023502.84</v>
      </c>
      <c r="AD140" s="1">
        <v>2023502.84</v>
      </c>
      <c r="AE140" s="1">
        <v>2023502.84</v>
      </c>
      <c r="AF140" s="1">
        <v>2003701.64</v>
      </c>
      <c r="AG140" s="1">
        <v>2003701.64</v>
      </c>
      <c r="AH140" s="1">
        <v>976497.15999999992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28"/>
      <c r="AO140" s="28"/>
      <c r="AP140" s="28"/>
      <c r="AQ140" s="28">
        <f t="shared" si="4"/>
        <v>3000000</v>
      </c>
      <c r="AR140" s="1">
        <f t="shared" si="5"/>
        <v>976497.15999999992</v>
      </c>
    </row>
    <row r="141" spans="1:46" x14ac:dyDescent="0.35">
      <c r="A141" t="s">
        <v>97</v>
      </c>
      <c r="B141" t="s">
        <v>104</v>
      </c>
      <c r="C141" t="s">
        <v>59</v>
      </c>
      <c r="D141" t="s">
        <v>114</v>
      </c>
      <c r="E141">
        <v>2</v>
      </c>
      <c r="F141" t="s">
        <v>86</v>
      </c>
      <c r="G141">
        <v>2.2999999999999998</v>
      </c>
      <c r="H141" t="s">
        <v>328</v>
      </c>
      <c r="I141" t="s">
        <v>329</v>
      </c>
      <c r="J141" t="s">
        <v>330</v>
      </c>
      <c r="K141" t="s">
        <v>60</v>
      </c>
      <c r="L141" t="s">
        <v>61</v>
      </c>
      <c r="M141" t="s">
        <v>270</v>
      </c>
      <c r="N141" t="s">
        <v>272</v>
      </c>
      <c r="O141">
        <v>2</v>
      </c>
      <c r="P141" t="s">
        <v>167</v>
      </c>
      <c r="Q141">
        <v>24</v>
      </c>
      <c r="R141" t="s">
        <v>332</v>
      </c>
      <c r="S141" t="s">
        <v>331</v>
      </c>
      <c r="T141" t="s">
        <v>333</v>
      </c>
      <c r="U141">
        <v>5000</v>
      </c>
      <c r="V141" t="s">
        <v>115</v>
      </c>
      <c r="W141">
        <v>5321</v>
      </c>
      <c r="X141" t="s">
        <v>310</v>
      </c>
      <c r="Y141">
        <v>0</v>
      </c>
      <c r="Z141" t="s">
        <v>52</v>
      </c>
      <c r="AA141" s="1">
        <v>1000000</v>
      </c>
      <c r="AB141" s="1">
        <v>1000000</v>
      </c>
      <c r="AC141" s="1">
        <v>34800</v>
      </c>
      <c r="AD141" s="1">
        <v>34800</v>
      </c>
      <c r="AE141" s="1">
        <v>34800</v>
      </c>
      <c r="AF141" s="1">
        <v>34800</v>
      </c>
      <c r="AG141" s="1">
        <v>34800</v>
      </c>
      <c r="AH141" s="1">
        <v>965200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28"/>
      <c r="AO141" s="28"/>
      <c r="AP141" s="28"/>
      <c r="AQ141" s="28">
        <f t="shared" si="4"/>
        <v>1000000</v>
      </c>
      <c r="AR141" s="1">
        <f t="shared" si="5"/>
        <v>965200</v>
      </c>
    </row>
    <row r="142" spans="1:46" x14ac:dyDescent="0.35">
      <c r="A142" t="s">
        <v>97</v>
      </c>
      <c r="B142" t="s">
        <v>104</v>
      </c>
      <c r="C142" t="s">
        <v>59</v>
      </c>
      <c r="D142" t="s">
        <v>49</v>
      </c>
      <c r="E142">
        <v>3</v>
      </c>
      <c r="F142" t="s">
        <v>441</v>
      </c>
      <c r="G142">
        <v>3.8</v>
      </c>
      <c r="H142" t="s">
        <v>495</v>
      </c>
      <c r="I142" t="s">
        <v>496</v>
      </c>
      <c r="J142" t="s">
        <v>497</v>
      </c>
      <c r="K142" t="s">
        <v>60</v>
      </c>
      <c r="L142" t="s">
        <v>61</v>
      </c>
      <c r="M142" t="s">
        <v>498</v>
      </c>
      <c r="N142" t="s">
        <v>500</v>
      </c>
      <c r="O142">
        <v>5</v>
      </c>
      <c r="P142" t="s">
        <v>55</v>
      </c>
      <c r="Q142">
        <v>55</v>
      </c>
      <c r="R142" t="s">
        <v>501</v>
      </c>
      <c r="S142" t="s">
        <v>499</v>
      </c>
      <c r="T142" t="s">
        <v>502</v>
      </c>
      <c r="U142">
        <v>3000</v>
      </c>
      <c r="V142" s="18" t="s">
        <v>50</v>
      </c>
      <c r="W142">
        <v>3391</v>
      </c>
      <c r="X142" t="s">
        <v>152</v>
      </c>
      <c r="Y142">
        <v>0</v>
      </c>
      <c r="Z142" t="s">
        <v>52</v>
      </c>
      <c r="AA142" s="1">
        <v>1949364</v>
      </c>
      <c r="AB142" s="1">
        <v>2200000</v>
      </c>
      <c r="AC142" s="1">
        <v>1022428.64</v>
      </c>
      <c r="AD142" s="1">
        <v>1018368.64</v>
      </c>
      <c r="AE142" s="1">
        <v>1018368.64</v>
      </c>
      <c r="AF142" s="1">
        <v>0</v>
      </c>
      <c r="AG142" s="1">
        <v>0</v>
      </c>
      <c r="AH142" s="1">
        <v>926935.36</v>
      </c>
      <c r="AI142" s="1">
        <v>0</v>
      </c>
      <c r="AJ142" s="1">
        <v>0</v>
      </c>
      <c r="AK142" s="1">
        <v>0</v>
      </c>
      <c r="AL142" s="1">
        <v>250636</v>
      </c>
      <c r="AM142" s="1">
        <v>-250636</v>
      </c>
      <c r="AN142" s="28"/>
      <c r="AO142" s="28"/>
      <c r="AP142" s="28"/>
      <c r="AQ142" s="28">
        <f t="shared" si="4"/>
        <v>1949364</v>
      </c>
      <c r="AR142" s="1">
        <f t="shared" si="5"/>
        <v>926935.36</v>
      </c>
    </row>
    <row r="143" spans="1:46" x14ac:dyDescent="0.35">
      <c r="A143" t="s">
        <v>97</v>
      </c>
      <c r="B143" t="s">
        <v>104</v>
      </c>
      <c r="C143" t="s">
        <v>59</v>
      </c>
      <c r="D143" t="s">
        <v>49</v>
      </c>
      <c r="E143">
        <v>1</v>
      </c>
      <c r="F143" t="s">
        <v>41</v>
      </c>
      <c r="G143">
        <v>1.3</v>
      </c>
      <c r="H143" t="s">
        <v>42</v>
      </c>
      <c r="I143" t="s">
        <v>43</v>
      </c>
      <c r="J143" t="s">
        <v>44</v>
      </c>
      <c r="K143" t="s">
        <v>60</v>
      </c>
      <c r="L143" t="s">
        <v>61</v>
      </c>
      <c r="M143" t="s">
        <v>90</v>
      </c>
      <c r="N143" t="s">
        <v>93</v>
      </c>
      <c r="O143">
        <v>2</v>
      </c>
      <c r="P143" t="s">
        <v>167</v>
      </c>
      <c r="Q143">
        <v>25</v>
      </c>
      <c r="R143" t="s">
        <v>254</v>
      </c>
      <c r="S143" t="s">
        <v>253</v>
      </c>
      <c r="T143" t="s">
        <v>255</v>
      </c>
      <c r="U143">
        <v>2000</v>
      </c>
      <c r="V143" s="18" t="s">
        <v>102</v>
      </c>
      <c r="W143">
        <v>2411</v>
      </c>
      <c r="X143" t="s">
        <v>191</v>
      </c>
      <c r="Y143">
        <v>0</v>
      </c>
      <c r="Z143" t="s">
        <v>52</v>
      </c>
      <c r="AA143" s="1">
        <v>1407200</v>
      </c>
      <c r="AB143" s="1">
        <v>1407200</v>
      </c>
      <c r="AC143" s="1">
        <v>485982.81</v>
      </c>
      <c r="AD143" s="1">
        <v>485982.81</v>
      </c>
      <c r="AE143" s="1">
        <v>24766.81</v>
      </c>
      <c r="AF143" s="1">
        <v>24766.81</v>
      </c>
      <c r="AG143" s="1">
        <v>24766.81</v>
      </c>
      <c r="AH143" s="1">
        <v>921217.19</v>
      </c>
      <c r="AI143" s="1">
        <v>0</v>
      </c>
      <c r="AJ143" s="1">
        <v>0</v>
      </c>
      <c r="AK143" s="1">
        <v>0</v>
      </c>
      <c r="AL143" s="1">
        <v>0</v>
      </c>
      <c r="AM143" s="1">
        <v>0</v>
      </c>
      <c r="AN143" s="28"/>
      <c r="AO143" s="28"/>
      <c r="AP143" s="28"/>
      <c r="AQ143" s="28">
        <f t="shared" si="4"/>
        <v>1407200</v>
      </c>
      <c r="AR143" s="1">
        <f t="shared" si="5"/>
        <v>921217.19</v>
      </c>
    </row>
    <row r="144" spans="1:46" s="12" customFormat="1" x14ac:dyDescent="0.35">
      <c r="A144" t="s">
        <v>97</v>
      </c>
      <c r="B144" t="s">
        <v>104</v>
      </c>
      <c r="C144" t="s">
        <v>59</v>
      </c>
      <c r="D144" t="s">
        <v>49</v>
      </c>
      <c r="E144">
        <v>1</v>
      </c>
      <c r="F144" t="s">
        <v>41</v>
      </c>
      <c r="G144">
        <v>1.3</v>
      </c>
      <c r="H144" t="s">
        <v>42</v>
      </c>
      <c r="I144" t="s">
        <v>43</v>
      </c>
      <c r="J144" t="s">
        <v>44</v>
      </c>
      <c r="K144" t="s">
        <v>60</v>
      </c>
      <c r="L144" t="s">
        <v>61</v>
      </c>
      <c r="M144" t="s">
        <v>62</v>
      </c>
      <c r="N144" t="s">
        <v>68</v>
      </c>
      <c r="O144">
        <v>5</v>
      </c>
      <c r="P144" t="s">
        <v>55</v>
      </c>
      <c r="Q144">
        <v>9</v>
      </c>
      <c r="R144" t="s">
        <v>186</v>
      </c>
      <c r="S144" t="s">
        <v>63</v>
      </c>
      <c r="T144" t="s">
        <v>69</v>
      </c>
      <c r="U144">
        <v>2000</v>
      </c>
      <c r="V144" s="18" t="s">
        <v>102</v>
      </c>
      <c r="W144">
        <v>2961</v>
      </c>
      <c r="X144" t="s">
        <v>137</v>
      </c>
      <c r="Y144">
        <v>0</v>
      </c>
      <c r="Z144" t="s">
        <v>52</v>
      </c>
      <c r="AA144" s="1">
        <v>2100000</v>
      </c>
      <c r="AB144" s="1">
        <v>400000</v>
      </c>
      <c r="AC144" s="1">
        <v>1188146.6599999999</v>
      </c>
      <c r="AD144" s="1">
        <v>1188146.6599999999</v>
      </c>
      <c r="AE144" s="1">
        <v>58521.34</v>
      </c>
      <c r="AF144" s="1">
        <v>33581.31</v>
      </c>
      <c r="AG144" s="1">
        <v>33581.31</v>
      </c>
      <c r="AH144" s="1">
        <v>911853.34000000008</v>
      </c>
      <c r="AI144" s="1">
        <v>0</v>
      </c>
      <c r="AJ144" s="1">
        <v>1700000</v>
      </c>
      <c r="AK144" s="1">
        <v>0</v>
      </c>
      <c r="AL144" s="1">
        <v>0</v>
      </c>
      <c r="AM144" s="1">
        <v>1700000</v>
      </c>
      <c r="AN144" s="28"/>
      <c r="AO144" s="28"/>
      <c r="AP144" s="28"/>
      <c r="AQ144" s="28">
        <f t="shared" si="4"/>
        <v>2100000</v>
      </c>
      <c r="AR144" s="1">
        <f t="shared" si="5"/>
        <v>911853.34000000008</v>
      </c>
      <c r="AS144"/>
      <c r="AT144"/>
    </row>
    <row r="145" spans="1:46" s="12" customFormat="1" x14ac:dyDescent="0.35">
      <c r="A145" t="s">
        <v>97</v>
      </c>
      <c r="B145" t="s">
        <v>104</v>
      </c>
      <c r="C145" t="s">
        <v>59</v>
      </c>
      <c r="D145" t="s">
        <v>49</v>
      </c>
      <c r="E145">
        <v>3</v>
      </c>
      <c r="F145" t="s">
        <v>441</v>
      </c>
      <c r="G145">
        <v>3.8</v>
      </c>
      <c r="H145" t="s">
        <v>495</v>
      </c>
      <c r="I145" t="s">
        <v>496</v>
      </c>
      <c r="J145" t="s">
        <v>497</v>
      </c>
      <c r="K145" t="s">
        <v>60</v>
      </c>
      <c r="L145" t="s">
        <v>61</v>
      </c>
      <c r="M145" t="s">
        <v>498</v>
      </c>
      <c r="N145" t="s">
        <v>500</v>
      </c>
      <c r="O145">
        <v>5</v>
      </c>
      <c r="P145" t="s">
        <v>55</v>
      </c>
      <c r="Q145">
        <v>55</v>
      </c>
      <c r="R145" t="s">
        <v>501</v>
      </c>
      <c r="S145" t="s">
        <v>499</v>
      </c>
      <c r="T145" t="s">
        <v>502</v>
      </c>
      <c r="U145">
        <v>2000</v>
      </c>
      <c r="V145" s="18" t="s">
        <v>102</v>
      </c>
      <c r="W145">
        <v>2991</v>
      </c>
      <c r="X145" t="s">
        <v>132</v>
      </c>
      <c r="Y145">
        <v>0</v>
      </c>
      <c r="Z145" t="s">
        <v>52</v>
      </c>
      <c r="AA145" s="1">
        <v>900000</v>
      </c>
      <c r="AB145" s="1">
        <v>900000</v>
      </c>
      <c r="AC145" s="1">
        <v>0</v>
      </c>
      <c r="AD145" s="1">
        <v>0</v>
      </c>
      <c r="AE145" s="1">
        <v>0</v>
      </c>
      <c r="AF145" s="1">
        <v>0</v>
      </c>
      <c r="AG145" s="1">
        <v>0</v>
      </c>
      <c r="AH145" s="1">
        <v>900000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28"/>
      <c r="AO145" s="28"/>
      <c r="AP145" s="28">
        <v>300000</v>
      </c>
      <c r="AQ145" s="28">
        <f t="shared" si="4"/>
        <v>600000</v>
      </c>
      <c r="AR145" s="1">
        <f t="shared" si="5"/>
        <v>600000</v>
      </c>
      <c r="AS145"/>
      <c r="AT145"/>
    </row>
    <row r="146" spans="1:46" s="12" customFormat="1" x14ac:dyDescent="0.35">
      <c r="A146" t="s">
        <v>97</v>
      </c>
      <c r="B146" t="s">
        <v>104</v>
      </c>
      <c r="C146" t="s">
        <v>59</v>
      </c>
      <c r="D146" t="s">
        <v>49</v>
      </c>
      <c r="E146">
        <v>2</v>
      </c>
      <c r="F146" t="s">
        <v>86</v>
      </c>
      <c r="G146">
        <v>2.1</v>
      </c>
      <c r="H146" t="s">
        <v>297</v>
      </c>
      <c r="I146" t="s">
        <v>303</v>
      </c>
      <c r="J146" t="s">
        <v>304</v>
      </c>
      <c r="K146" t="s">
        <v>80</v>
      </c>
      <c r="L146" t="s">
        <v>81</v>
      </c>
      <c r="M146" t="s">
        <v>90</v>
      </c>
      <c r="N146" t="s">
        <v>93</v>
      </c>
      <c r="O146">
        <v>3</v>
      </c>
      <c r="P146" t="s">
        <v>306</v>
      </c>
      <c r="Q146">
        <v>30</v>
      </c>
      <c r="R146" t="s">
        <v>307</v>
      </c>
      <c r="S146" t="s">
        <v>305</v>
      </c>
      <c r="T146" t="s">
        <v>308</v>
      </c>
      <c r="U146">
        <v>2000</v>
      </c>
      <c r="V146" s="18" t="s">
        <v>102</v>
      </c>
      <c r="W146">
        <v>2531</v>
      </c>
      <c r="X146" t="s">
        <v>130</v>
      </c>
      <c r="Y146">
        <v>0</v>
      </c>
      <c r="Z146" t="s">
        <v>52</v>
      </c>
      <c r="AA146" s="1">
        <v>1800000</v>
      </c>
      <c r="AB146" s="1">
        <v>1800000</v>
      </c>
      <c r="AC146" s="1">
        <v>908375.84</v>
      </c>
      <c r="AD146" s="1">
        <v>308950</v>
      </c>
      <c r="AE146" s="1">
        <v>308950</v>
      </c>
      <c r="AF146" s="1">
        <v>308950</v>
      </c>
      <c r="AG146" s="1">
        <v>308950</v>
      </c>
      <c r="AH146" s="1">
        <v>891624.16</v>
      </c>
      <c r="AI146" s="1">
        <v>0</v>
      </c>
      <c r="AJ146" s="1">
        <v>0</v>
      </c>
      <c r="AK146" s="1">
        <v>0</v>
      </c>
      <c r="AL146" s="1">
        <v>0</v>
      </c>
      <c r="AM146" s="1">
        <v>0</v>
      </c>
      <c r="AN146" s="28"/>
      <c r="AO146" s="28"/>
      <c r="AP146" s="28"/>
      <c r="AQ146" s="28">
        <f t="shared" si="4"/>
        <v>1800000</v>
      </c>
      <c r="AR146" s="1">
        <f t="shared" si="5"/>
        <v>891624.16</v>
      </c>
      <c r="AS146"/>
      <c r="AT146"/>
    </row>
    <row r="147" spans="1:46" x14ac:dyDescent="0.35">
      <c r="A147" t="s">
        <v>97</v>
      </c>
      <c r="B147" t="s">
        <v>104</v>
      </c>
      <c r="C147" t="s">
        <v>59</v>
      </c>
      <c r="D147" t="s">
        <v>49</v>
      </c>
      <c r="E147">
        <v>2</v>
      </c>
      <c r="F147" t="s">
        <v>86</v>
      </c>
      <c r="G147">
        <v>2.1</v>
      </c>
      <c r="H147" t="s">
        <v>297</v>
      </c>
      <c r="I147" t="s">
        <v>303</v>
      </c>
      <c r="J147" t="s">
        <v>304</v>
      </c>
      <c r="K147" t="s">
        <v>80</v>
      </c>
      <c r="L147" t="s">
        <v>81</v>
      </c>
      <c r="M147" t="s">
        <v>90</v>
      </c>
      <c r="N147" t="s">
        <v>93</v>
      </c>
      <c r="O147">
        <v>3</v>
      </c>
      <c r="P147" t="s">
        <v>306</v>
      </c>
      <c r="Q147">
        <v>30</v>
      </c>
      <c r="R147" t="s">
        <v>307</v>
      </c>
      <c r="S147" t="s">
        <v>305</v>
      </c>
      <c r="T147" t="s">
        <v>308</v>
      </c>
      <c r="U147">
        <v>2000</v>
      </c>
      <c r="V147" s="18" t="s">
        <v>102</v>
      </c>
      <c r="W147">
        <v>2541</v>
      </c>
      <c r="X147" t="s">
        <v>290</v>
      </c>
      <c r="Y147">
        <v>0</v>
      </c>
      <c r="Z147" t="s">
        <v>52</v>
      </c>
      <c r="AA147" s="1">
        <v>1000000</v>
      </c>
      <c r="AB147" s="1">
        <v>1000000</v>
      </c>
      <c r="AC147" s="1">
        <v>133921.98000000001</v>
      </c>
      <c r="AD147" s="1">
        <v>133921.98000000001</v>
      </c>
      <c r="AE147" s="1">
        <v>131683.19</v>
      </c>
      <c r="AF147" s="1">
        <v>131683.19</v>
      </c>
      <c r="AG147" s="1">
        <v>131683.19</v>
      </c>
      <c r="AH147" s="1">
        <v>866078.02</v>
      </c>
      <c r="AI147" s="1">
        <v>0</v>
      </c>
      <c r="AJ147" s="1">
        <v>0</v>
      </c>
      <c r="AK147" s="1">
        <v>0</v>
      </c>
      <c r="AL147" s="1">
        <v>0</v>
      </c>
      <c r="AM147" s="1">
        <v>0</v>
      </c>
      <c r="AN147" s="28"/>
      <c r="AO147" s="28"/>
      <c r="AP147" s="28"/>
      <c r="AQ147" s="28">
        <f t="shared" si="4"/>
        <v>1000000</v>
      </c>
      <c r="AR147" s="1">
        <f t="shared" si="5"/>
        <v>866078.02</v>
      </c>
    </row>
    <row r="148" spans="1:46" x14ac:dyDescent="0.35">
      <c r="A148" t="s">
        <v>97</v>
      </c>
      <c r="B148" t="s">
        <v>104</v>
      </c>
      <c r="C148" t="s">
        <v>59</v>
      </c>
      <c r="D148" t="s">
        <v>114</v>
      </c>
      <c r="E148">
        <v>1</v>
      </c>
      <c r="F148" t="s">
        <v>41</v>
      </c>
      <c r="G148">
        <v>1.3</v>
      </c>
      <c r="H148" t="s">
        <v>42</v>
      </c>
      <c r="I148" t="s">
        <v>43</v>
      </c>
      <c r="J148" t="s">
        <v>44</v>
      </c>
      <c r="K148" t="s">
        <v>60</v>
      </c>
      <c r="L148" t="s">
        <v>61</v>
      </c>
      <c r="M148" t="s">
        <v>62</v>
      </c>
      <c r="N148" t="s">
        <v>68</v>
      </c>
      <c r="O148">
        <v>5</v>
      </c>
      <c r="P148" t="s">
        <v>55</v>
      </c>
      <c r="Q148">
        <v>9</v>
      </c>
      <c r="R148" t="s">
        <v>186</v>
      </c>
      <c r="S148" t="s">
        <v>63</v>
      </c>
      <c r="T148" t="s">
        <v>69</v>
      </c>
      <c r="U148">
        <v>5000</v>
      </c>
      <c r="V148" t="s">
        <v>115</v>
      </c>
      <c r="W148">
        <v>5641</v>
      </c>
      <c r="X148" t="s">
        <v>189</v>
      </c>
      <c r="Y148">
        <v>0</v>
      </c>
      <c r="Z148" t="s">
        <v>52</v>
      </c>
      <c r="AA148" s="1">
        <v>1050000</v>
      </c>
      <c r="AB148" s="1">
        <v>150000</v>
      </c>
      <c r="AC148" s="1">
        <v>248148.34</v>
      </c>
      <c r="AD148" s="1">
        <v>248148.34</v>
      </c>
      <c r="AE148" s="1">
        <v>0</v>
      </c>
      <c r="AF148" s="1">
        <v>0</v>
      </c>
      <c r="AG148" s="1">
        <v>0</v>
      </c>
      <c r="AH148" s="1">
        <v>801851.66</v>
      </c>
      <c r="AI148" s="1">
        <v>1000000</v>
      </c>
      <c r="AJ148" s="1">
        <v>0</v>
      </c>
      <c r="AK148" s="1">
        <v>0</v>
      </c>
      <c r="AL148" s="1">
        <v>100000</v>
      </c>
      <c r="AM148" s="1">
        <v>900000</v>
      </c>
      <c r="AN148" s="28"/>
      <c r="AO148" s="28"/>
      <c r="AP148" s="28"/>
      <c r="AQ148" s="28">
        <f t="shared" si="4"/>
        <v>1050000</v>
      </c>
      <c r="AR148" s="1">
        <f t="shared" si="5"/>
        <v>801851.66</v>
      </c>
    </row>
    <row r="149" spans="1:46" x14ac:dyDescent="0.35">
      <c r="A149" t="s">
        <v>97</v>
      </c>
      <c r="B149" t="s">
        <v>104</v>
      </c>
      <c r="C149" t="s">
        <v>59</v>
      </c>
      <c r="D149" t="s">
        <v>49</v>
      </c>
      <c r="E149">
        <v>2</v>
      </c>
      <c r="F149" t="s">
        <v>86</v>
      </c>
      <c r="G149">
        <v>2.2000000000000002</v>
      </c>
      <c r="H149" t="s">
        <v>87</v>
      </c>
      <c r="I149" t="s">
        <v>88</v>
      </c>
      <c r="J149" t="s">
        <v>89</v>
      </c>
      <c r="K149" t="s">
        <v>60</v>
      </c>
      <c r="L149" t="s">
        <v>61</v>
      </c>
      <c r="M149" t="s">
        <v>90</v>
      </c>
      <c r="N149" t="s">
        <v>93</v>
      </c>
      <c r="O149">
        <v>1</v>
      </c>
      <c r="P149" t="s">
        <v>94</v>
      </c>
      <c r="Q149">
        <v>29</v>
      </c>
      <c r="R149" t="s">
        <v>95</v>
      </c>
      <c r="S149" t="s">
        <v>91</v>
      </c>
      <c r="T149" t="s">
        <v>96</v>
      </c>
      <c r="U149">
        <v>2000</v>
      </c>
      <c r="V149" s="18" t="s">
        <v>102</v>
      </c>
      <c r="W149">
        <v>2461</v>
      </c>
      <c r="X149" t="s">
        <v>194</v>
      </c>
      <c r="Y149">
        <v>0</v>
      </c>
      <c r="Z149" t="s">
        <v>52</v>
      </c>
      <c r="AA149" s="1">
        <v>800000</v>
      </c>
      <c r="AB149" s="1">
        <v>800000</v>
      </c>
      <c r="AC149" s="1">
        <v>4238</v>
      </c>
      <c r="AD149" s="1">
        <v>4238</v>
      </c>
      <c r="AE149" s="1">
        <v>4238</v>
      </c>
      <c r="AF149" s="1">
        <v>4238</v>
      </c>
      <c r="AG149" s="1">
        <v>4238</v>
      </c>
      <c r="AH149" s="1">
        <v>795762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28"/>
      <c r="AO149" s="28"/>
      <c r="AP149" s="28"/>
      <c r="AQ149" s="28">
        <f t="shared" si="4"/>
        <v>800000</v>
      </c>
      <c r="AR149" s="1">
        <f t="shared" si="5"/>
        <v>795762</v>
      </c>
    </row>
    <row r="150" spans="1:46" x14ac:dyDescent="0.35">
      <c r="A150" t="s">
        <v>514</v>
      </c>
      <c r="B150" t="s">
        <v>515</v>
      </c>
      <c r="C150" t="s">
        <v>40</v>
      </c>
      <c r="D150" t="s">
        <v>114</v>
      </c>
      <c r="E150">
        <v>1</v>
      </c>
      <c r="F150" t="s">
        <v>41</v>
      </c>
      <c r="G150">
        <v>1.3</v>
      </c>
      <c r="H150" t="s">
        <v>42</v>
      </c>
      <c r="I150" t="s">
        <v>43</v>
      </c>
      <c r="J150" t="s">
        <v>44</v>
      </c>
      <c r="K150" t="s">
        <v>161</v>
      </c>
      <c r="L150" t="s">
        <v>162</v>
      </c>
      <c r="M150" t="s">
        <v>163</v>
      </c>
      <c r="N150" t="s">
        <v>166</v>
      </c>
      <c r="O150">
        <v>2</v>
      </c>
      <c r="P150" t="s">
        <v>167</v>
      </c>
      <c r="Q150">
        <v>49</v>
      </c>
      <c r="R150" t="s">
        <v>173</v>
      </c>
      <c r="S150" t="s">
        <v>164</v>
      </c>
      <c r="T150" t="s">
        <v>169</v>
      </c>
      <c r="U150">
        <v>6000</v>
      </c>
      <c r="V150" t="s">
        <v>123</v>
      </c>
      <c r="W150">
        <v>6121</v>
      </c>
      <c r="X150" t="s">
        <v>165</v>
      </c>
      <c r="Y150">
        <v>0</v>
      </c>
      <c r="Z150" t="s">
        <v>52</v>
      </c>
      <c r="AA150" s="1">
        <v>5500000</v>
      </c>
      <c r="AB150" s="1">
        <v>0</v>
      </c>
      <c r="AC150" s="1">
        <v>4712593.79</v>
      </c>
      <c r="AD150" s="1">
        <v>4712593.79</v>
      </c>
      <c r="AE150" s="1">
        <v>1971819.23</v>
      </c>
      <c r="AF150" s="1">
        <v>1971819.23</v>
      </c>
      <c r="AG150" s="1">
        <v>1971819.23</v>
      </c>
      <c r="AH150" s="1">
        <v>787406.21</v>
      </c>
      <c r="AI150" s="1">
        <v>5500000</v>
      </c>
      <c r="AJ150" s="1">
        <v>0</v>
      </c>
      <c r="AK150" s="1">
        <v>0</v>
      </c>
      <c r="AL150" s="1">
        <v>0</v>
      </c>
      <c r="AM150" s="1">
        <v>5500000</v>
      </c>
      <c r="AN150" s="28"/>
      <c r="AO150" s="28"/>
      <c r="AP150" s="28"/>
      <c r="AQ150" s="28">
        <f t="shared" si="4"/>
        <v>5500000</v>
      </c>
      <c r="AR150" s="1">
        <f t="shared" si="5"/>
        <v>787406.21</v>
      </c>
    </row>
    <row r="151" spans="1:46" x14ac:dyDescent="0.35">
      <c r="A151" t="s">
        <v>97</v>
      </c>
      <c r="B151" t="s">
        <v>104</v>
      </c>
      <c r="C151" t="s">
        <v>59</v>
      </c>
      <c r="D151" t="s">
        <v>49</v>
      </c>
      <c r="E151">
        <v>1</v>
      </c>
      <c r="F151" t="s">
        <v>41</v>
      </c>
      <c r="G151">
        <v>1.3</v>
      </c>
      <c r="H151" t="s">
        <v>42</v>
      </c>
      <c r="I151" t="s">
        <v>43</v>
      </c>
      <c r="J151" t="s">
        <v>44</v>
      </c>
      <c r="K151" t="s">
        <v>60</v>
      </c>
      <c r="L151" t="s">
        <v>61</v>
      </c>
      <c r="M151" t="s">
        <v>248</v>
      </c>
      <c r="N151" t="s">
        <v>250</v>
      </c>
      <c r="O151">
        <v>5</v>
      </c>
      <c r="P151" t="s">
        <v>55</v>
      </c>
      <c r="Q151">
        <v>17</v>
      </c>
      <c r="R151" t="s">
        <v>251</v>
      </c>
      <c r="S151" t="s">
        <v>249</v>
      </c>
      <c r="T151" t="s">
        <v>252</v>
      </c>
      <c r="U151">
        <v>3000</v>
      </c>
      <c r="V151" s="18" t="s">
        <v>50</v>
      </c>
      <c r="W151">
        <v>3311</v>
      </c>
      <c r="X151" t="s">
        <v>109</v>
      </c>
      <c r="Y151">
        <v>0</v>
      </c>
      <c r="Z151" t="s">
        <v>52</v>
      </c>
      <c r="AA151" s="1">
        <v>1448768</v>
      </c>
      <c r="AB151" s="1">
        <v>1500000</v>
      </c>
      <c r="AC151" s="1">
        <v>1070680</v>
      </c>
      <c r="AD151" s="1">
        <v>1070680</v>
      </c>
      <c r="AE151" s="1">
        <v>371780</v>
      </c>
      <c r="AF151" s="1">
        <v>301600</v>
      </c>
      <c r="AG151" s="1">
        <v>301600</v>
      </c>
      <c r="AH151" s="1">
        <v>378088</v>
      </c>
      <c r="AI151" s="1">
        <v>0</v>
      </c>
      <c r="AJ151" s="1">
        <v>0</v>
      </c>
      <c r="AK151" s="1">
        <v>0</v>
      </c>
      <c r="AL151" s="1">
        <v>51232</v>
      </c>
      <c r="AM151" s="1">
        <v>-51232</v>
      </c>
      <c r="AN151" s="28"/>
      <c r="AO151" s="28">
        <v>400000</v>
      </c>
      <c r="AP151" s="28"/>
      <c r="AQ151" s="28">
        <f t="shared" si="4"/>
        <v>1848768</v>
      </c>
      <c r="AR151" s="1">
        <f t="shared" si="5"/>
        <v>778088</v>
      </c>
    </row>
    <row r="152" spans="1:46" x14ac:dyDescent="0.35">
      <c r="A152" t="s">
        <v>58</v>
      </c>
      <c r="B152" t="s">
        <v>67</v>
      </c>
      <c r="C152" t="s">
        <v>59</v>
      </c>
      <c r="D152" t="s">
        <v>49</v>
      </c>
      <c r="E152">
        <v>1</v>
      </c>
      <c r="F152" t="s">
        <v>41</v>
      </c>
      <c r="G152">
        <v>1.3</v>
      </c>
      <c r="H152" t="s">
        <v>42</v>
      </c>
      <c r="I152" t="s">
        <v>43</v>
      </c>
      <c r="J152" t="s">
        <v>44</v>
      </c>
      <c r="K152" t="s">
        <v>60</v>
      </c>
      <c r="L152" t="s">
        <v>61</v>
      </c>
      <c r="M152" t="s">
        <v>62</v>
      </c>
      <c r="N152" t="s">
        <v>68</v>
      </c>
      <c r="O152">
        <v>5</v>
      </c>
      <c r="P152" t="s">
        <v>55</v>
      </c>
      <c r="Q152">
        <v>12</v>
      </c>
      <c r="R152" t="s">
        <v>64</v>
      </c>
      <c r="S152" t="s">
        <v>63</v>
      </c>
      <c r="T152" t="s">
        <v>69</v>
      </c>
      <c r="U152">
        <v>1000</v>
      </c>
      <c r="V152" t="s">
        <v>64</v>
      </c>
      <c r="W152">
        <v>1341</v>
      </c>
      <c r="X152" t="s">
        <v>72</v>
      </c>
      <c r="Y152">
        <v>0</v>
      </c>
      <c r="Z152" t="s">
        <v>52</v>
      </c>
      <c r="AA152" s="1">
        <v>1500000</v>
      </c>
      <c r="AB152" s="1">
        <v>0</v>
      </c>
      <c r="AC152" s="1">
        <v>725191.4</v>
      </c>
      <c r="AD152" s="1">
        <v>725191.4</v>
      </c>
      <c r="AE152" s="1">
        <v>725191.4</v>
      </c>
      <c r="AF152" s="1">
        <v>725191.4</v>
      </c>
      <c r="AG152" s="1">
        <v>725191.4</v>
      </c>
      <c r="AH152" s="1">
        <v>774808.6</v>
      </c>
      <c r="AI152" s="1">
        <v>0</v>
      </c>
      <c r="AJ152" s="1">
        <v>1500000</v>
      </c>
      <c r="AK152" s="1">
        <v>0</v>
      </c>
      <c r="AL152" s="1">
        <v>0</v>
      </c>
      <c r="AM152" s="1">
        <v>1500000</v>
      </c>
      <c r="AN152" s="28">
        <v>0</v>
      </c>
      <c r="AO152" s="28"/>
      <c r="AP152" s="28"/>
      <c r="AQ152" s="28">
        <f t="shared" si="4"/>
        <v>1500000</v>
      </c>
      <c r="AR152" s="1">
        <f t="shared" si="5"/>
        <v>774808.6</v>
      </c>
      <c r="AS152" t="s">
        <v>588</v>
      </c>
      <c r="AT152" t="s">
        <v>588</v>
      </c>
    </row>
    <row r="153" spans="1:46" x14ac:dyDescent="0.35">
      <c r="A153" t="s">
        <v>97</v>
      </c>
      <c r="B153" t="s">
        <v>104</v>
      </c>
      <c r="C153" t="s">
        <v>59</v>
      </c>
      <c r="D153" t="s">
        <v>49</v>
      </c>
      <c r="E153">
        <v>2</v>
      </c>
      <c r="F153" t="s">
        <v>86</v>
      </c>
      <c r="G153">
        <v>2.7</v>
      </c>
      <c r="H153" t="s">
        <v>393</v>
      </c>
      <c r="I153" t="s">
        <v>394</v>
      </c>
      <c r="J153" t="s">
        <v>393</v>
      </c>
      <c r="K153" t="s">
        <v>364</v>
      </c>
      <c r="L153" t="s">
        <v>365</v>
      </c>
      <c r="M153" t="s">
        <v>343</v>
      </c>
      <c r="N153" t="s">
        <v>345</v>
      </c>
      <c r="O153">
        <v>0</v>
      </c>
      <c r="P153" t="s">
        <v>346</v>
      </c>
      <c r="Q153">
        <v>57</v>
      </c>
      <c r="R153" t="s">
        <v>410</v>
      </c>
      <c r="S153" t="s">
        <v>366</v>
      </c>
      <c r="T153" t="s">
        <v>368</v>
      </c>
      <c r="U153">
        <v>4000</v>
      </c>
      <c r="V153" t="s">
        <v>155</v>
      </c>
      <c r="W153">
        <v>4411</v>
      </c>
      <c r="X153" t="s">
        <v>402</v>
      </c>
      <c r="Y153">
        <v>0</v>
      </c>
      <c r="Z153" t="s">
        <v>52</v>
      </c>
      <c r="AA153" s="1">
        <v>1500000</v>
      </c>
      <c r="AB153" s="1">
        <v>0</v>
      </c>
      <c r="AC153" s="1">
        <v>735000</v>
      </c>
      <c r="AD153" s="1">
        <v>735000</v>
      </c>
      <c r="AE153" s="1">
        <v>735000</v>
      </c>
      <c r="AF153" s="1">
        <v>735000</v>
      </c>
      <c r="AG153" s="1">
        <v>735000</v>
      </c>
      <c r="AH153" s="1">
        <v>765000</v>
      </c>
      <c r="AI153" s="1">
        <v>0</v>
      </c>
      <c r="AJ153" s="1">
        <v>1500000</v>
      </c>
      <c r="AK153" s="1">
        <v>0</v>
      </c>
      <c r="AL153" s="1">
        <v>0</v>
      </c>
      <c r="AM153" s="1">
        <v>1500000</v>
      </c>
      <c r="AN153" s="28"/>
      <c r="AO153" s="28"/>
      <c r="AP153" s="28"/>
      <c r="AQ153" s="28">
        <f t="shared" si="4"/>
        <v>1500000</v>
      </c>
      <c r="AR153" s="1">
        <f t="shared" si="5"/>
        <v>765000</v>
      </c>
    </row>
    <row r="154" spans="1:46" x14ac:dyDescent="0.35">
      <c r="A154" s="12" t="s">
        <v>58</v>
      </c>
      <c r="B154" s="12" t="s">
        <v>67</v>
      </c>
      <c r="C154" s="12" t="s">
        <v>59</v>
      </c>
      <c r="D154" s="12" t="s">
        <v>49</v>
      </c>
      <c r="E154" s="12">
        <v>1</v>
      </c>
      <c r="F154" s="12" t="s">
        <v>41</v>
      </c>
      <c r="G154" s="12">
        <v>1.3</v>
      </c>
      <c r="H154" s="12" t="s">
        <v>42</v>
      </c>
      <c r="I154" s="12" t="s">
        <v>43</v>
      </c>
      <c r="J154" s="12" t="s">
        <v>44</v>
      </c>
      <c r="K154" s="12" t="s">
        <v>60</v>
      </c>
      <c r="L154" s="12" t="s">
        <v>61</v>
      </c>
      <c r="M154" s="12" t="s">
        <v>62</v>
      </c>
      <c r="N154" s="12" t="s">
        <v>68</v>
      </c>
      <c r="O154" s="12">
        <v>5</v>
      </c>
      <c r="P154" s="12" t="s">
        <v>55</v>
      </c>
      <c r="Q154" s="12">
        <v>12</v>
      </c>
      <c r="R154" s="12" t="s">
        <v>64</v>
      </c>
      <c r="S154" s="12" t="s">
        <v>63</v>
      </c>
      <c r="T154" s="12" t="s">
        <v>69</v>
      </c>
      <c r="U154" s="12">
        <v>1000</v>
      </c>
      <c r="V154" s="12" t="s">
        <v>64</v>
      </c>
      <c r="W154" s="12">
        <v>1431</v>
      </c>
      <c r="X154" s="12" t="s">
        <v>76</v>
      </c>
      <c r="Y154" s="12">
        <v>2</v>
      </c>
      <c r="Z154" s="12" t="s">
        <v>66</v>
      </c>
      <c r="AA154" s="11">
        <v>1608445.45</v>
      </c>
      <c r="AB154" s="1">
        <v>858864.04</v>
      </c>
      <c r="AC154" s="1">
        <v>1066514.94</v>
      </c>
      <c r="AD154" s="1">
        <v>1066514.94</v>
      </c>
      <c r="AE154" s="1">
        <v>1066514.94</v>
      </c>
      <c r="AF154" s="1">
        <v>1066514.94</v>
      </c>
      <c r="AG154" s="1">
        <v>1066514.94</v>
      </c>
      <c r="AH154" s="1">
        <v>541930.51</v>
      </c>
      <c r="AI154" s="1">
        <v>0</v>
      </c>
      <c r="AJ154" s="1">
        <v>749581.61</v>
      </c>
      <c r="AK154" s="1">
        <v>0</v>
      </c>
      <c r="AL154" s="1">
        <v>0.2</v>
      </c>
      <c r="AM154" s="1">
        <v>749581.41</v>
      </c>
      <c r="AN154" s="29">
        <v>203528.52271009749</v>
      </c>
      <c r="AO154" s="29"/>
      <c r="AP154" s="29"/>
      <c r="AQ154" s="29">
        <f t="shared" si="4"/>
        <v>1811973.9727100974</v>
      </c>
      <c r="AR154" s="11">
        <f t="shared" si="5"/>
        <v>745459.0327100975</v>
      </c>
      <c r="AS154" s="12"/>
      <c r="AT154" s="12" t="s">
        <v>66</v>
      </c>
    </row>
    <row r="155" spans="1:46" x14ac:dyDescent="0.35">
      <c r="A155" t="s">
        <v>97</v>
      </c>
      <c r="B155" t="s">
        <v>104</v>
      </c>
      <c r="C155" t="s">
        <v>59</v>
      </c>
      <c r="D155" t="s">
        <v>49</v>
      </c>
      <c r="E155">
        <v>2</v>
      </c>
      <c r="F155" t="s">
        <v>86</v>
      </c>
      <c r="G155">
        <v>2.7</v>
      </c>
      <c r="H155" t="s">
        <v>393</v>
      </c>
      <c r="I155" t="s">
        <v>394</v>
      </c>
      <c r="J155" t="s">
        <v>393</v>
      </c>
      <c r="K155" t="s">
        <v>60</v>
      </c>
      <c r="L155" t="s">
        <v>61</v>
      </c>
      <c r="M155" t="s">
        <v>421</v>
      </c>
      <c r="N155" t="s">
        <v>424</v>
      </c>
      <c r="O155">
        <v>4</v>
      </c>
      <c r="P155" t="s">
        <v>355</v>
      </c>
      <c r="Q155">
        <v>1</v>
      </c>
      <c r="R155" t="s">
        <v>427</v>
      </c>
      <c r="S155" t="s">
        <v>422</v>
      </c>
      <c r="T155" t="s">
        <v>426</v>
      </c>
      <c r="U155">
        <v>4000</v>
      </c>
      <c r="V155" t="s">
        <v>155</v>
      </c>
      <c r="W155">
        <v>4451</v>
      </c>
      <c r="X155" t="s">
        <v>235</v>
      </c>
      <c r="Y155">
        <v>0</v>
      </c>
      <c r="Z155" t="s">
        <v>52</v>
      </c>
      <c r="AA155" s="1">
        <v>850000</v>
      </c>
      <c r="AB155" s="1">
        <v>910011.2</v>
      </c>
      <c r="AC155" s="1">
        <v>120000</v>
      </c>
      <c r="AD155" s="1">
        <v>120000</v>
      </c>
      <c r="AE155" s="1">
        <v>120000</v>
      </c>
      <c r="AF155" s="1">
        <v>120000</v>
      </c>
      <c r="AG155" s="1">
        <v>120000</v>
      </c>
      <c r="AH155" s="1">
        <v>730000</v>
      </c>
      <c r="AI155" s="1">
        <v>0</v>
      </c>
      <c r="AJ155" s="1">
        <v>11.2</v>
      </c>
      <c r="AK155" s="1">
        <v>0</v>
      </c>
      <c r="AL155" s="1">
        <v>60022.400000000001</v>
      </c>
      <c r="AM155" s="1">
        <v>-60011.199999999997</v>
      </c>
      <c r="AN155" s="28"/>
      <c r="AO155" s="28"/>
      <c r="AP155" s="28"/>
      <c r="AQ155" s="28">
        <f t="shared" si="4"/>
        <v>850000</v>
      </c>
      <c r="AR155" s="1">
        <f t="shared" si="5"/>
        <v>730000</v>
      </c>
    </row>
    <row r="156" spans="1:46" x14ac:dyDescent="0.35">
      <c r="A156" t="s">
        <v>97</v>
      </c>
      <c r="B156" t="s">
        <v>104</v>
      </c>
      <c r="C156" t="s">
        <v>59</v>
      </c>
      <c r="D156" t="s">
        <v>49</v>
      </c>
      <c r="E156">
        <v>1</v>
      </c>
      <c r="F156" t="s">
        <v>41</v>
      </c>
      <c r="G156">
        <v>1.3</v>
      </c>
      <c r="H156" t="s">
        <v>42</v>
      </c>
      <c r="I156" t="s">
        <v>43</v>
      </c>
      <c r="J156" t="s">
        <v>44</v>
      </c>
      <c r="K156" t="s">
        <v>60</v>
      </c>
      <c r="L156" t="s">
        <v>61</v>
      </c>
      <c r="M156" t="s">
        <v>90</v>
      </c>
      <c r="N156" t="s">
        <v>93</v>
      </c>
      <c r="O156">
        <v>2</v>
      </c>
      <c r="P156" t="s">
        <v>167</v>
      </c>
      <c r="Q156">
        <v>25</v>
      </c>
      <c r="R156" t="s">
        <v>254</v>
      </c>
      <c r="S156" t="s">
        <v>253</v>
      </c>
      <c r="T156" t="s">
        <v>255</v>
      </c>
      <c r="U156">
        <v>2000</v>
      </c>
      <c r="V156" s="18" t="s">
        <v>102</v>
      </c>
      <c r="W156">
        <v>2471</v>
      </c>
      <c r="X156" t="s">
        <v>129</v>
      </c>
      <c r="Y156">
        <v>0</v>
      </c>
      <c r="Z156" t="s">
        <v>52</v>
      </c>
      <c r="AA156" s="1">
        <v>1300000</v>
      </c>
      <c r="AB156" s="1">
        <v>1300000</v>
      </c>
      <c r="AC156" s="1">
        <v>594709.12</v>
      </c>
      <c r="AD156" s="1">
        <v>594709.12</v>
      </c>
      <c r="AE156" s="1">
        <v>173589.22</v>
      </c>
      <c r="AF156" s="1">
        <v>28023.279999999999</v>
      </c>
      <c r="AG156" s="1">
        <v>28023.279999999999</v>
      </c>
      <c r="AH156" s="1">
        <v>705290.88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28"/>
      <c r="AO156" s="28"/>
      <c r="AP156" s="28"/>
      <c r="AQ156" s="28">
        <f t="shared" si="4"/>
        <v>1300000</v>
      </c>
      <c r="AR156" s="1">
        <f t="shared" si="5"/>
        <v>705290.88</v>
      </c>
    </row>
    <row r="157" spans="1:46" x14ac:dyDescent="0.35">
      <c r="A157" t="s">
        <v>97</v>
      </c>
      <c r="B157" t="s">
        <v>104</v>
      </c>
      <c r="C157" t="s">
        <v>59</v>
      </c>
      <c r="D157" t="s">
        <v>114</v>
      </c>
      <c r="E157">
        <v>1</v>
      </c>
      <c r="F157" t="s">
        <v>41</v>
      </c>
      <c r="G157">
        <v>1.3</v>
      </c>
      <c r="H157" t="s">
        <v>42</v>
      </c>
      <c r="I157" t="s">
        <v>43</v>
      </c>
      <c r="J157" t="s">
        <v>44</v>
      </c>
      <c r="K157" t="s">
        <v>60</v>
      </c>
      <c r="L157" t="s">
        <v>61</v>
      </c>
      <c r="M157" t="s">
        <v>220</v>
      </c>
      <c r="N157" t="s">
        <v>222</v>
      </c>
      <c r="O157">
        <v>5</v>
      </c>
      <c r="P157" t="s">
        <v>55</v>
      </c>
      <c r="Q157">
        <v>14</v>
      </c>
      <c r="R157" t="s">
        <v>230</v>
      </c>
      <c r="S157" t="s">
        <v>229</v>
      </c>
      <c r="T157" t="s">
        <v>231</v>
      </c>
      <c r="U157">
        <v>5000</v>
      </c>
      <c r="V157" t="s">
        <v>115</v>
      </c>
      <c r="W157">
        <v>5211</v>
      </c>
      <c r="X157" t="s">
        <v>119</v>
      </c>
      <c r="Y157">
        <v>0</v>
      </c>
      <c r="Z157" t="s">
        <v>52</v>
      </c>
      <c r="AA157" s="1">
        <v>670000</v>
      </c>
      <c r="AB157" s="1">
        <v>0</v>
      </c>
      <c r="AC157" s="1">
        <v>0</v>
      </c>
      <c r="AD157" s="1">
        <v>0</v>
      </c>
      <c r="AE157" s="1">
        <v>0</v>
      </c>
      <c r="AF157" s="1">
        <v>0</v>
      </c>
      <c r="AG157" s="1">
        <v>0</v>
      </c>
      <c r="AH157" s="1">
        <v>670000</v>
      </c>
      <c r="AI157" s="1">
        <v>0</v>
      </c>
      <c r="AJ157" s="1">
        <v>670000</v>
      </c>
      <c r="AK157" s="1">
        <v>0</v>
      </c>
      <c r="AL157" s="1">
        <v>0</v>
      </c>
      <c r="AM157" s="1">
        <v>670000</v>
      </c>
      <c r="AN157" s="28"/>
      <c r="AO157" s="28"/>
      <c r="AP157" s="28"/>
      <c r="AQ157" s="28">
        <f t="shared" si="4"/>
        <v>670000</v>
      </c>
      <c r="AR157" s="1">
        <f t="shared" si="5"/>
        <v>670000</v>
      </c>
    </row>
    <row r="158" spans="1:46" x14ac:dyDescent="0.35">
      <c r="A158" t="s">
        <v>97</v>
      </c>
      <c r="B158" t="s">
        <v>104</v>
      </c>
      <c r="C158" t="s">
        <v>59</v>
      </c>
      <c r="D158" t="s">
        <v>49</v>
      </c>
      <c r="E158">
        <v>1</v>
      </c>
      <c r="F158" t="s">
        <v>41</v>
      </c>
      <c r="G158">
        <v>1.3</v>
      </c>
      <c r="H158" t="s">
        <v>42</v>
      </c>
      <c r="I158" t="s">
        <v>43</v>
      </c>
      <c r="J158" t="s">
        <v>44</v>
      </c>
      <c r="K158" t="s">
        <v>60</v>
      </c>
      <c r="L158" t="s">
        <v>61</v>
      </c>
      <c r="M158" t="s">
        <v>62</v>
      </c>
      <c r="N158" t="s">
        <v>68</v>
      </c>
      <c r="O158">
        <v>5</v>
      </c>
      <c r="P158" t="s">
        <v>55</v>
      </c>
      <c r="Q158">
        <v>9</v>
      </c>
      <c r="R158" t="s">
        <v>186</v>
      </c>
      <c r="S158" t="s">
        <v>63</v>
      </c>
      <c r="T158" t="s">
        <v>69</v>
      </c>
      <c r="U158">
        <v>3000</v>
      </c>
      <c r="V158" s="18" t="s">
        <v>50</v>
      </c>
      <c r="W158">
        <v>3221</v>
      </c>
      <c r="X158" t="s">
        <v>202</v>
      </c>
      <c r="Y158">
        <v>0</v>
      </c>
      <c r="Z158" t="s">
        <v>52</v>
      </c>
      <c r="AA158" s="1">
        <v>6239987.5499999998</v>
      </c>
      <c r="AB158" s="1">
        <v>2500000</v>
      </c>
      <c r="AC158" s="1">
        <v>5570444.6900000004</v>
      </c>
      <c r="AD158" s="1">
        <v>5013644.6900000004</v>
      </c>
      <c r="AE158" s="1">
        <v>2874850.1</v>
      </c>
      <c r="AF158" s="1">
        <v>2868470.1</v>
      </c>
      <c r="AG158" s="1">
        <v>2868470.1</v>
      </c>
      <c r="AH158" s="1">
        <v>669542.8599999994</v>
      </c>
      <c r="AI158" s="1">
        <v>0</v>
      </c>
      <c r="AJ158" s="1">
        <v>3949994</v>
      </c>
      <c r="AK158" s="1">
        <v>0</v>
      </c>
      <c r="AL158" s="1">
        <v>210006.45</v>
      </c>
      <c r="AM158" s="1">
        <v>3739987.55</v>
      </c>
      <c r="AN158" s="28"/>
      <c r="AO158" s="28"/>
      <c r="AP158" s="28"/>
      <c r="AQ158" s="28">
        <f t="shared" si="4"/>
        <v>6239987.5499999998</v>
      </c>
      <c r="AR158" s="1">
        <f t="shared" si="5"/>
        <v>669542.8599999994</v>
      </c>
    </row>
    <row r="159" spans="1:46" x14ac:dyDescent="0.35">
      <c r="A159" t="s">
        <v>97</v>
      </c>
      <c r="B159" t="s">
        <v>104</v>
      </c>
      <c r="C159" t="s">
        <v>59</v>
      </c>
      <c r="D159" t="s">
        <v>49</v>
      </c>
      <c r="E159">
        <v>1</v>
      </c>
      <c r="F159" t="s">
        <v>41</v>
      </c>
      <c r="G159">
        <v>1.3</v>
      </c>
      <c r="H159" t="s">
        <v>42</v>
      </c>
      <c r="I159" t="s">
        <v>43</v>
      </c>
      <c r="J159" t="s">
        <v>44</v>
      </c>
      <c r="K159" t="s">
        <v>45</v>
      </c>
      <c r="L159" t="s">
        <v>46</v>
      </c>
      <c r="M159" t="s">
        <v>47</v>
      </c>
      <c r="N159" t="s">
        <v>54</v>
      </c>
      <c r="O159">
        <v>5</v>
      </c>
      <c r="P159" t="s">
        <v>55</v>
      </c>
      <c r="Q159">
        <v>8</v>
      </c>
      <c r="R159" t="s">
        <v>158</v>
      </c>
      <c r="S159" t="s">
        <v>157</v>
      </c>
      <c r="T159" t="s">
        <v>159</v>
      </c>
      <c r="U159">
        <v>3000</v>
      </c>
      <c r="V159" s="18" t="s">
        <v>50</v>
      </c>
      <c r="W159">
        <v>3942</v>
      </c>
      <c r="X159" t="s">
        <v>160</v>
      </c>
      <c r="Y159">
        <v>0</v>
      </c>
      <c r="Z159" t="s">
        <v>52</v>
      </c>
      <c r="AA159" s="1">
        <v>675000</v>
      </c>
      <c r="AB159" s="1">
        <v>700000</v>
      </c>
      <c r="AC159" s="1">
        <v>48730.12</v>
      </c>
      <c r="AD159" s="1">
        <v>48730.12</v>
      </c>
      <c r="AE159" s="1">
        <v>48730.12</v>
      </c>
      <c r="AF159" s="1">
        <v>26054.01</v>
      </c>
      <c r="AG159" s="1">
        <v>26054.01</v>
      </c>
      <c r="AH159" s="1">
        <v>626269.88</v>
      </c>
      <c r="AI159" s="1">
        <v>0</v>
      </c>
      <c r="AJ159" s="1">
        <v>0</v>
      </c>
      <c r="AK159" s="1">
        <v>0</v>
      </c>
      <c r="AL159" s="1">
        <v>25000</v>
      </c>
      <c r="AM159" s="1">
        <v>-25000</v>
      </c>
      <c r="AN159" s="28"/>
      <c r="AO159" s="28"/>
      <c r="AP159" s="28"/>
      <c r="AQ159" s="28">
        <f t="shared" si="4"/>
        <v>675000</v>
      </c>
      <c r="AR159" s="1">
        <f t="shared" si="5"/>
        <v>626269.88</v>
      </c>
    </row>
    <row r="160" spans="1:46" x14ac:dyDescent="0.35">
      <c r="A160" t="s">
        <v>97</v>
      </c>
      <c r="B160" t="s">
        <v>104</v>
      </c>
      <c r="C160" t="s">
        <v>59</v>
      </c>
      <c r="D160" t="s">
        <v>49</v>
      </c>
      <c r="E160">
        <v>1</v>
      </c>
      <c r="F160" t="s">
        <v>41</v>
      </c>
      <c r="G160">
        <v>1.3</v>
      </c>
      <c r="H160" t="s">
        <v>42</v>
      </c>
      <c r="I160" t="s">
        <v>43</v>
      </c>
      <c r="J160" t="s">
        <v>44</v>
      </c>
      <c r="K160" t="s">
        <v>60</v>
      </c>
      <c r="L160" t="s">
        <v>61</v>
      </c>
      <c r="M160" t="s">
        <v>62</v>
      </c>
      <c r="N160" t="s">
        <v>68</v>
      </c>
      <c r="O160">
        <v>5</v>
      </c>
      <c r="P160" t="s">
        <v>55</v>
      </c>
      <c r="Q160">
        <v>9</v>
      </c>
      <c r="R160" t="s">
        <v>186</v>
      </c>
      <c r="S160" t="s">
        <v>63</v>
      </c>
      <c r="T160" t="s">
        <v>69</v>
      </c>
      <c r="U160">
        <v>3000</v>
      </c>
      <c r="V160" s="18" t="s">
        <v>50</v>
      </c>
      <c r="W160">
        <v>3922</v>
      </c>
      <c r="X160" t="s">
        <v>185</v>
      </c>
      <c r="Y160">
        <v>0</v>
      </c>
      <c r="Z160" t="s">
        <v>52</v>
      </c>
      <c r="AA160" s="1">
        <v>1000000</v>
      </c>
      <c r="AB160" s="1">
        <v>1000000</v>
      </c>
      <c r="AC160" s="1">
        <v>376820</v>
      </c>
      <c r="AD160" s="1">
        <v>376820</v>
      </c>
      <c r="AE160" s="1">
        <v>376820</v>
      </c>
      <c r="AF160" s="1">
        <v>376820</v>
      </c>
      <c r="AG160" s="1">
        <v>376820</v>
      </c>
      <c r="AH160" s="1">
        <v>623180</v>
      </c>
      <c r="AI160" s="1">
        <v>0</v>
      </c>
      <c r="AJ160" s="1">
        <v>0</v>
      </c>
      <c r="AK160" s="1">
        <v>0</v>
      </c>
      <c r="AL160" s="1">
        <v>0</v>
      </c>
      <c r="AM160" s="1">
        <v>0</v>
      </c>
      <c r="AN160" s="28"/>
      <c r="AO160" s="28"/>
      <c r="AP160" s="28"/>
      <c r="AQ160" s="28">
        <f t="shared" si="4"/>
        <v>1000000</v>
      </c>
      <c r="AR160" s="1">
        <f t="shared" si="5"/>
        <v>623180</v>
      </c>
    </row>
    <row r="161" spans="1:45" x14ac:dyDescent="0.35">
      <c r="A161" t="s">
        <v>97</v>
      </c>
      <c r="B161" t="s">
        <v>104</v>
      </c>
      <c r="C161" t="s">
        <v>59</v>
      </c>
      <c r="D161" t="s">
        <v>49</v>
      </c>
      <c r="E161">
        <v>1</v>
      </c>
      <c r="F161" t="s">
        <v>41</v>
      </c>
      <c r="G161">
        <v>1.3</v>
      </c>
      <c r="H161" t="s">
        <v>42</v>
      </c>
      <c r="I161" t="s">
        <v>43</v>
      </c>
      <c r="J161" t="s">
        <v>44</v>
      </c>
      <c r="K161" t="s">
        <v>45</v>
      </c>
      <c r="L161" t="s">
        <v>46</v>
      </c>
      <c r="M161" t="s">
        <v>47</v>
      </c>
      <c r="N161" t="s">
        <v>54</v>
      </c>
      <c r="O161">
        <v>5</v>
      </c>
      <c r="P161" t="s">
        <v>55</v>
      </c>
      <c r="Q161">
        <v>8</v>
      </c>
      <c r="R161" t="s">
        <v>158</v>
      </c>
      <c r="S161" t="s">
        <v>157</v>
      </c>
      <c r="T161" t="s">
        <v>159</v>
      </c>
      <c r="U161">
        <v>2000</v>
      </c>
      <c r="V161" s="18" t="s">
        <v>102</v>
      </c>
      <c r="W161">
        <v>2181</v>
      </c>
      <c r="X161" t="s">
        <v>127</v>
      </c>
      <c r="Y161">
        <v>0</v>
      </c>
      <c r="Z161" t="s">
        <v>52</v>
      </c>
      <c r="AA161" s="1">
        <v>1954000</v>
      </c>
      <c r="AB161" s="1">
        <v>8000000</v>
      </c>
      <c r="AC161" s="1">
        <v>1343080</v>
      </c>
      <c r="AD161" s="1">
        <v>1343080</v>
      </c>
      <c r="AE161" s="1">
        <v>567080</v>
      </c>
      <c r="AF161" s="1">
        <v>567080</v>
      </c>
      <c r="AG161" s="1">
        <v>567080</v>
      </c>
      <c r="AH161" s="1">
        <v>610920</v>
      </c>
      <c r="AI161" s="1">
        <v>0</v>
      </c>
      <c r="AJ161" s="1">
        <v>0</v>
      </c>
      <c r="AK161" s="1">
        <v>0</v>
      </c>
      <c r="AL161" s="1">
        <v>6046000</v>
      </c>
      <c r="AM161" s="1">
        <v>-6046000</v>
      </c>
      <c r="AN161" s="28"/>
      <c r="AO161" s="28"/>
      <c r="AP161" s="28"/>
      <c r="AQ161" s="28">
        <f t="shared" si="4"/>
        <v>1954000</v>
      </c>
      <c r="AR161" s="1">
        <f t="shared" si="5"/>
        <v>610920</v>
      </c>
    </row>
    <row r="162" spans="1:45" x14ac:dyDescent="0.35">
      <c r="A162" t="s">
        <v>97</v>
      </c>
      <c r="B162" t="s">
        <v>104</v>
      </c>
      <c r="C162" t="s">
        <v>59</v>
      </c>
      <c r="D162" t="s">
        <v>49</v>
      </c>
      <c r="E162">
        <v>3</v>
      </c>
      <c r="F162" t="s">
        <v>441</v>
      </c>
      <c r="G162">
        <v>3.8</v>
      </c>
      <c r="H162" t="s">
        <v>495</v>
      </c>
      <c r="I162" t="s">
        <v>496</v>
      </c>
      <c r="J162" t="s">
        <v>497</v>
      </c>
      <c r="K162" t="s">
        <v>60</v>
      </c>
      <c r="L162" t="s">
        <v>61</v>
      </c>
      <c r="M162" t="s">
        <v>498</v>
      </c>
      <c r="N162" t="s">
        <v>500</v>
      </c>
      <c r="O162">
        <v>5</v>
      </c>
      <c r="P162" t="s">
        <v>55</v>
      </c>
      <c r="Q162">
        <v>55</v>
      </c>
      <c r="R162" t="s">
        <v>501</v>
      </c>
      <c r="S162" t="s">
        <v>499</v>
      </c>
      <c r="T162" t="s">
        <v>502</v>
      </c>
      <c r="U162">
        <v>2000</v>
      </c>
      <c r="V162" s="18" t="s">
        <v>102</v>
      </c>
      <c r="W162">
        <v>2461</v>
      </c>
      <c r="X162" t="s">
        <v>194</v>
      </c>
      <c r="Y162">
        <v>0</v>
      </c>
      <c r="Z162" t="s">
        <v>52</v>
      </c>
      <c r="AA162" s="1">
        <v>600000</v>
      </c>
      <c r="AB162" s="1">
        <v>600000</v>
      </c>
      <c r="AC162" s="1">
        <v>0</v>
      </c>
      <c r="AD162" s="1">
        <v>0</v>
      </c>
      <c r="AE162" s="1">
        <v>0</v>
      </c>
      <c r="AF162" s="1">
        <v>0</v>
      </c>
      <c r="AG162" s="1">
        <v>0</v>
      </c>
      <c r="AH162" s="1">
        <v>600000</v>
      </c>
      <c r="AI162" s="1">
        <v>0</v>
      </c>
      <c r="AJ162" s="1">
        <v>0</v>
      </c>
      <c r="AK162" s="1">
        <v>0</v>
      </c>
      <c r="AL162" s="1">
        <v>0</v>
      </c>
      <c r="AM162" s="1">
        <v>0</v>
      </c>
      <c r="AN162" s="28"/>
      <c r="AO162" s="28"/>
      <c r="AP162" s="28"/>
      <c r="AQ162" s="28">
        <f t="shared" si="4"/>
        <v>600000</v>
      </c>
      <c r="AR162" s="1">
        <f t="shared" si="5"/>
        <v>600000</v>
      </c>
    </row>
    <row r="163" spans="1:45" x14ac:dyDescent="0.35">
      <c r="A163" t="s">
        <v>97</v>
      </c>
      <c r="B163" t="s">
        <v>104</v>
      </c>
      <c r="C163" t="s">
        <v>59</v>
      </c>
      <c r="D163" t="s">
        <v>49</v>
      </c>
      <c r="E163">
        <v>1</v>
      </c>
      <c r="F163" t="s">
        <v>41</v>
      </c>
      <c r="G163">
        <v>1.3</v>
      </c>
      <c r="H163" t="s">
        <v>42</v>
      </c>
      <c r="I163" t="s">
        <v>43</v>
      </c>
      <c r="J163" t="s">
        <v>44</v>
      </c>
      <c r="K163" t="s">
        <v>60</v>
      </c>
      <c r="L163" t="s">
        <v>61</v>
      </c>
      <c r="M163" t="s">
        <v>220</v>
      </c>
      <c r="N163" t="s">
        <v>222</v>
      </c>
      <c r="O163">
        <v>5</v>
      </c>
      <c r="P163" t="s">
        <v>55</v>
      </c>
      <c r="Q163">
        <v>13</v>
      </c>
      <c r="R163" t="s">
        <v>223</v>
      </c>
      <c r="S163" t="s">
        <v>221</v>
      </c>
      <c r="T163" t="s">
        <v>224</v>
      </c>
      <c r="U163">
        <v>3000</v>
      </c>
      <c r="V163" s="18" t="s">
        <v>50</v>
      </c>
      <c r="W163">
        <v>3631</v>
      </c>
      <c r="X163" t="s">
        <v>226</v>
      </c>
      <c r="Y163">
        <v>0</v>
      </c>
      <c r="Z163" t="s">
        <v>52</v>
      </c>
      <c r="AA163" s="1">
        <v>6600000</v>
      </c>
      <c r="AB163" s="1">
        <v>4870000</v>
      </c>
      <c r="AC163" s="1">
        <v>6000000</v>
      </c>
      <c r="AD163" s="1">
        <v>6000000</v>
      </c>
      <c r="AE163" s="1">
        <v>3000000</v>
      </c>
      <c r="AF163" s="1">
        <v>3000000</v>
      </c>
      <c r="AG163" s="1">
        <v>3000000</v>
      </c>
      <c r="AH163" s="1">
        <v>600000</v>
      </c>
      <c r="AI163" s="1">
        <v>0</v>
      </c>
      <c r="AJ163" s="1">
        <v>1730000</v>
      </c>
      <c r="AK163" s="1">
        <v>0</v>
      </c>
      <c r="AL163" s="1">
        <v>0</v>
      </c>
      <c r="AM163" s="1">
        <v>1730000</v>
      </c>
      <c r="AN163" s="28"/>
      <c r="AO163" s="28"/>
      <c r="AP163" s="28"/>
      <c r="AQ163" s="28">
        <f t="shared" si="4"/>
        <v>6600000</v>
      </c>
      <c r="AR163" s="1">
        <f t="shared" si="5"/>
        <v>600000</v>
      </c>
    </row>
    <row r="164" spans="1:45" x14ac:dyDescent="0.35">
      <c r="A164" t="s">
        <v>97</v>
      </c>
      <c r="B164" t="s">
        <v>104</v>
      </c>
      <c r="C164" t="s">
        <v>59</v>
      </c>
      <c r="D164" t="s">
        <v>49</v>
      </c>
      <c r="E164">
        <v>2</v>
      </c>
      <c r="F164" t="s">
        <v>86</v>
      </c>
      <c r="G164">
        <v>2.4</v>
      </c>
      <c r="H164" t="s">
        <v>338</v>
      </c>
      <c r="I164" t="s">
        <v>339</v>
      </c>
      <c r="J164" t="s">
        <v>340</v>
      </c>
      <c r="K164" t="s">
        <v>341</v>
      </c>
      <c r="L164" t="s">
        <v>342</v>
      </c>
      <c r="M164" t="s">
        <v>343</v>
      </c>
      <c r="N164" t="s">
        <v>345</v>
      </c>
      <c r="O164">
        <v>0</v>
      </c>
      <c r="P164" t="s">
        <v>346</v>
      </c>
      <c r="Q164">
        <v>37</v>
      </c>
      <c r="R164" t="s">
        <v>347</v>
      </c>
      <c r="S164" t="s">
        <v>344</v>
      </c>
      <c r="T164" t="s">
        <v>348</v>
      </c>
      <c r="U164">
        <v>3000</v>
      </c>
      <c r="V164" t="s">
        <v>50</v>
      </c>
      <c r="W164">
        <v>3821</v>
      </c>
      <c r="X164" t="s">
        <v>184</v>
      </c>
      <c r="Y164">
        <v>21</v>
      </c>
      <c r="Z164" t="s">
        <v>349</v>
      </c>
      <c r="AA164" s="1">
        <v>600000</v>
      </c>
      <c r="AB164" s="1">
        <v>1500000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600000</v>
      </c>
      <c r="AI164" s="1">
        <v>0</v>
      </c>
      <c r="AJ164" s="1">
        <v>0</v>
      </c>
      <c r="AK164" s="1">
        <v>0</v>
      </c>
      <c r="AL164" s="1">
        <v>900000</v>
      </c>
      <c r="AM164" s="1">
        <v>-900000</v>
      </c>
      <c r="AN164" s="28"/>
      <c r="AO164" s="28"/>
      <c r="AP164" s="28"/>
      <c r="AQ164" s="28">
        <f t="shared" si="4"/>
        <v>600000</v>
      </c>
      <c r="AR164" s="1">
        <f t="shared" si="5"/>
        <v>600000</v>
      </c>
    </row>
    <row r="165" spans="1:45" x14ac:dyDescent="0.35">
      <c r="A165" t="s">
        <v>97</v>
      </c>
      <c r="B165" t="s">
        <v>104</v>
      </c>
      <c r="C165" t="s">
        <v>59</v>
      </c>
      <c r="D165" t="s">
        <v>49</v>
      </c>
      <c r="E165">
        <v>2</v>
      </c>
      <c r="F165" t="s">
        <v>86</v>
      </c>
      <c r="G165">
        <v>2.7</v>
      </c>
      <c r="H165" t="s">
        <v>393</v>
      </c>
      <c r="I165" t="s">
        <v>394</v>
      </c>
      <c r="J165" t="s">
        <v>393</v>
      </c>
      <c r="K165" t="s">
        <v>364</v>
      </c>
      <c r="L165" t="s">
        <v>365</v>
      </c>
      <c r="M165" t="s">
        <v>343</v>
      </c>
      <c r="N165" t="s">
        <v>345</v>
      </c>
      <c r="O165">
        <v>0</v>
      </c>
      <c r="P165" t="s">
        <v>346</v>
      </c>
      <c r="Q165">
        <v>43</v>
      </c>
      <c r="R165" t="s">
        <v>406</v>
      </c>
      <c r="S165" t="s">
        <v>366</v>
      </c>
      <c r="T165" t="s">
        <v>368</v>
      </c>
      <c r="U165">
        <v>3000</v>
      </c>
      <c r="V165" t="s">
        <v>50</v>
      </c>
      <c r="W165">
        <v>3821</v>
      </c>
      <c r="X165" t="s">
        <v>184</v>
      </c>
      <c r="Y165">
        <v>0</v>
      </c>
      <c r="Z165" t="s">
        <v>52</v>
      </c>
      <c r="AA165" s="1">
        <v>591780</v>
      </c>
      <c r="AB165" s="1">
        <v>75000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591780</v>
      </c>
      <c r="AI165" s="1">
        <v>0</v>
      </c>
      <c r="AJ165" s="1">
        <v>516780</v>
      </c>
      <c r="AK165" s="1">
        <v>0</v>
      </c>
      <c r="AL165" s="1">
        <v>0</v>
      </c>
      <c r="AM165" s="1">
        <v>516780</v>
      </c>
      <c r="AN165" s="28"/>
      <c r="AO165" s="28"/>
      <c r="AP165" s="28"/>
      <c r="AQ165" s="28">
        <f t="shared" si="4"/>
        <v>591780</v>
      </c>
      <c r="AR165" s="1">
        <f t="shared" si="5"/>
        <v>591780</v>
      </c>
    </row>
    <row r="166" spans="1:45" x14ac:dyDescent="0.35">
      <c r="A166" t="s">
        <v>97</v>
      </c>
      <c r="B166" t="s">
        <v>104</v>
      </c>
      <c r="C166" t="s">
        <v>59</v>
      </c>
      <c r="D166" t="s">
        <v>49</v>
      </c>
      <c r="E166">
        <v>2</v>
      </c>
      <c r="F166" t="s">
        <v>86</v>
      </c>
      <c r="G166">
        <v>2.4</v>
      </c>
      <c r="H166" t="s">
        <v>338</v>
      </c>
      <c r="I166" t="s">
        <v>339</v>
      </c>
      <c r="J166" t="s">
        <v>340</v>
      </c>
      <c r="K166" t="s">
        <v>341</v>
      </c>
      <c r="L166" t="s">
        <v>342</v>
      </c>
      <c r="M166" t="s">
        <v>343</v>
      </c>
      <c r="N166" t="s">
        <v>345</v>
      </c>
      <c r="O166">
        <v>0</v>
      </c>
      <c r="P166" t="s">
        <v>346</v>
      </c>
      <c r="Q166">
        <v>37</v>
      </c>
      <c r="R166" t="s">
        <v>347</v>
      </c>
      <c r="S166" t="s">
        <v>344</v>
      </c>
      <c r="T166" t="s">
        <v>348</v>
      </c>
      <c r="U166">
        <v>3000</v>
      </c>
      <c r="V166" s="18" t="s">
        <v>50</v>
      </c>
      <c r="W166">
        <v>3841</v>
      </c>
      <c r="X166" t="s">
        <v>351</v>
      </c>
      <c r="Y166">
        <v>0</v>
      </c>
      <c r="Z166" t="s">
        <v>52</v>
      </c>
      <c r="AA166" s="1">
        <v>566000</v>
      </c>
      <c r="AB166" s="1">
        <v>566000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566000</v>
      </c>
      <c r="AI166" s="1">
        <v>0</v>
      </c>
      <c r="AJ166" s="1">
        <v>0</v>
      </c>
      <c r="AK166" s="1">
        <v>0</v>
      </c>
      <c r="AL166" s="1">
        <v>0</v>
      </c>
      <c r="AM166" s="1">
        <v>0</v>
      </c>
      <c r="AN166" s="28"/>
      <c r="AO166" s="28"/>
      <c r="AP166" s="28"/>
      <c r="AQ166" s="28">
        <f t="shared" si="4"/>
        <v>566000</v>
      </c>
      <c r="AR166" s="1">
        <f t="shared" si="5"/>
        <v>566000</v>
      </c>
    </row>
    <row r="167" spans="1:45" x14ac:dyDescent="0.35">
      <c r="A167" t="s">
        <v>97</v>
      </c>
      <c r="B167" t="s">
        <v>104</v>
      </c>
      <c r="C167" t="s">
        <v>59</v>
      </c>
      <c r="D167" t="s">
        <v>49</v>
      </c>
      <c r="E167">
        <v>1</v>
      </c>
      <c r="F167" t="s">
        <v>41</v>
      </c>
      <c r="G167">
        <v>1.3</v>
      </c>
      <c r="H167" t="s">
        <v>42</v>
      </c>
      <c r="I167" t="s">
        <v>43</v>
      </c>
      <c r="J167" t="s">
        <v>44</v>
      </c>
      <c r="K167" t="s">
        <v>60</v>
      </c>
      <c r="L167" t="s">
        <v>61</v>
      </c>
      <c r="M167" t="s">
        <v>220</v>
      </c>
      <c r="N167" t="s">
        <v>222</v>
      </c>
      <c r="O167">
        <v>5</v>
      </c>
      <c r="P167" t="s">
        <v>55</v>
      </c>
      <c r="Q167">
        <v>13</v>
      </c>
      <c r="R167" t="s">
        <v>223</v>
      </c>
      <c r="S167" t="s">
        <v>221</v>
      </c>
      <c r="T167" t="s">
        <v>224</v>
      </c>
      <c r="U167">
        <v>3000</v>
      </c>
      <c r="V167" s="18" t="s">
        <v>50</v>
      </c>
      <c r="W167">
        <v>3611</v>
      </c>
      <c r="X167" t="s">
        <v>225</v>
      </c>
      <c r="Y167">
        <v>0</v>
      </c>
      <c r="Z167" t="s">
        <v>52</v>
      </c>
      <c r="AA167" s="1">
        <v>32506735.879999999</v>
      </c>
      <c r="AB167" s="1">
        <v>30000000</v>
      </c>
      <c r="AC167" s="1">
        <v>31957589.579999998</v>
      </c>
      <c r="AD167" s="1">
        <v>31957589.579999998</v>
      </c>
      <c r="AE167" s="1">
        <v>12714096.15</v>
      </c>
      <c r="AF167" s="1">
        <v>10802200.16</v>
      </c>
      <c r="AG167" s="1">
        <v>10802200.16</v>
      </c>
      <c r="AH167" s="1">
        <v>549146.30000000075</v>
      </c>
      <c r="AI167" s="1">
        <v>7250000</v>
      </c>
      <c r="AJ167" s="1">
        <v>0</v>
      </c>
      <c r="AK167" s="1">
        <v>0</v>
      </c>
      <c r="AL167" s="1">
        <v>4743264.12</v>
      </c>
      <c r="AM167" s="1">
        <v>2506735.88</v>
      </c>
      <c r="AN167" s="28"/>
      <c r="AO167" s="28"/>
      <c r="AP167" s="28"/>
      <c r="AQ167" s="28">
        <f t="shared" si="4"/>
        <v>32506735.879999999</v>
      </c>
      <c r="AR167" s="1">
        <f t="shared" si="5"/>
        <v>549146.30000000075</v>
      </c>
    </row>
    <row r="168" spans="1:45" x14ac:dyDescent="0.35">
      <c r="A168" t="s">
        <v>97</v>
      </c>
      <c r="B168" t="s">
        <v>104</v>
      </c>
      <c r="C168" t="s">
        <v>59</v>
      </c>
      <c r="D168" t="s">
        <v>49</v>
      </c>
      <c r="E168">
        <v>2</v>
      </c>
      <c r="F168" t="s">
        <v>86</v>
      </c>
      <c r="G168">
        <v>2.2000000000000002</v>
      </c>
      <c r="H168" t="s">
        <v>87</v>
      </c>
      <c r="I168" t="s">
        <v>88</v>
      </c>
      <c r="J168" t="s">
        <v>89</v>
      </c>
      <c r="K168" t="s">
        <v>60</v>
      </c>
      <c r="L168" t="s">
        <v>61</v>
      </c>
      <c r="M168" t="s">
        <v>90</v>
      </c>
      <c r="N168" t="s">
        <v>93</v>
      </c>
      <c r="O168">
        <v>1</v>
      </c>
      <c r="P168" t="s">
        <v>94</v>
      </c>
      <c r="Q168">
        <v>29</v>
      </c>
      <c r="R168" t="s">
        <v>95</v>
      </c>
      <c r="S168" t="s">
        <v>91</v>
      </c>
      <c r="T168" t="s">
        <v>96</v>
      </c>
      <c r="U168">
        <v>2000</v>
      </c>
      <c r="V168" s="18" t="s">
        <v>102</v>
      </c>
      <c r="W168">
        <v>2721</v>
      </c>
      <c r="X168" t="s">
        <v>131</v>
      </c>
      <c r="Y168">
        <v>0</v>
      </c>
      <c r="Z168" t="s">
        <v>52</v>
      </c>
      <c r="AA168" s="1">
        <v>880000</v>
      </c>
      <c r="AB168" s="1">
        <v>580000</v>
      </c>
      <c r="AC168" s="1">
        <v>350390</v>
      </c>
      <c r="AD168" s="1">
        <v>350390</v>
      </c>
      <c r="AE168" s="1">
        <v>0</v>
      </c>
      <c r="AF168" s="1">
        <v>0</v>
      </c>
      <c r="AG168" s="1">
        <v>0</v>
      </c>
      <c r="AH168" s="1">
        <v>529610</v>
      </c>
      <c r="AI168" s="1">
        <v>300000</v>
      </c>
      <c r="AJ168" s="1">
        <v>0</v>
      </c>
      <c r="AK168" s="1">
        <v>0</v>
      </c>
      <c r="AL168" s="1">
        <v>0</v>
      </c>
      <c r="AM168" s="1">
        <v>300000</v>
      </c>
      <c r="AN168" s="28"/>
      <c r="AO168" s="28"/>
      <c r="AP168" s="28"/>
      <c r="AQ168" s="28">
        <f t="shared" si="4"/>
        <v>880000</v>
      </c>
      <c r="AR168" s="1">
        <f t="shared" si="5"/>
        <v>529610</v>
      </c>
    </row>
    <row r="169" spans="1:45" x14ac:dyDescent="0.35">
      <c r="A169" t="s">
        <v>97</v>
      </c>
      <c r="B169" t="s">
        <v>104</v>
      </c>
      <c r="C169" t="s">
        <v>59</v>
      </c>
      <c r="D169" t="s">
        <v>49</v>
      </c>
      <c r="E169">
        <v>1</v>
      </c>
      <c r="F169" t="s">
        <v>41</v>
      </c>
      <c r="G169">
        <v>1.3</v>
      </c>
      <c r="H169" t="s">
        <v>42</v>
      </c>
      <c r="I169" t="s">
        <v>43</v>
      </c>
      <c r="J169" t="s">
        <v>44</v>
      </c>
      <c r="K169" t="s">
        <v>60</v>
      </c>
      <c r="L169" t="s">
        <v>61</v>
      </c>
      <c r="M169" t="s">
        <v>175</v>
      </c>
      <c r="N169" t="s">
        <v>179</v>
      </c>
      <c r="O169">
        <v>5</v>
      </c>
      <c r="P169" t="s">
        <v>55</v>
      </c>
      <c r="Q169">
        <v>3</v>
      </c>
      <c r="R169" t="s">
        <v>180</v>
      </c>
      <c r="S169" t="s">
        <v>176</v>
      </c>
      <c r="T169" t="s">
        <v>181</v>
      </c>
      <c r="U169">
        <v>3000</v>
      </c>
      <c r="V169" t="s">
        <v>50</v>
      </c>
      <c r="W169">
        <v>3411</v>
      </c>
      <c r="X169" t="s">
        <v>110</v>
      </c>
      <c r="Y169">
        <v>0</v>
      </c>
      <c r="Z169" t="s">
        <v>52</v>
      </c>
      <c r="AA169" s="1">
        <v>1200000</v>
      </c>
      <c r="AB169" s="1">
        <v>1200000</v>
      </c>
      <c r="AC169" s="1">
        <v>698850.55</v>
      </c>
      <c r="AD169" s="1">
        <v>0</v>
      </c>
      <c r="AE169" s="1">
        <v>0</v>
      </c>
      <c r="AF169" s="1">
        <v>0</v>
      </c>
      <c r="AG169" s="1">
        <v>0</v>
      </c>
      <c r="AH169" s="1">
        <v>501149.44999999995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28"/>
      <c r="AO169" s="28"/>
      <c r="AP169" s="28"/>
      <c r="AQ169" s="28">
        <f t="shared" si="4"/>
        <v>1200000</v>
      </c>
      <c r="AR169" s="1">
        <f t="shared" si="5"/>
        <v>501149.44999999995</v>
      </c>
    </row>
    <row r="170" spans="1:45" x14ac:dyDescent="0.35">
      <c r="A170" t="s">
        <v>97</v>
      </c>
      <c r="B170" t="s">
        <v>104</v>
      </c>
      <c r="C170" t="s">
        <v>59</v>
      </c>
      <c r="D170" t="s">
        <v>49</v>
      </c>
      <c r="E170">
        <v>2</v>
      </c>
      <c r="F170" t="s">
        <v>86</v>
      </c>
      <c r="G170">
        <v>2.2000000000000002</v>
      </c>
      <c r="H170" t="s">
        <v>87</v>
      </c>
      <c r="I170" t="s">
        <v>88</v>
      </c>
      <c r="J170" t="s">
        <v>89</v>
      </c>
      <c r="K170" t="s">
        <v>60</v>
      </c>
      <c r="L170" t="s">
        <v>61</v>
      </c>
      <c r="M170" t="s">
        <v>163</v>
      </c>
      <c r="N170" t="s">
        <v>166</v>
      </c>
      <c r="O170">
        <v>1</v>
      </c>
      <c r="P170" t="s">
        <v>94</v>
      </c>
      <c r="Q170">
        <v>63</v>
      </c>
      <c r="R170" t="s">
        <v>318</v>
      </c>
      <c r="S170" t="s">
        <v>316</v>
      </c>
      <c r="T170" t="s">
        <v>319</v>
      </c>
      <c r="U170">
        <v>2000</v>
      </c>
      <c r="V170" s="18" t="s">
        <v>102</v>
      </c>
      <c r="W170">
        <v>2911</v>
      </c>
      <c r="X170" t="s">
        <v>133</v>
      </c>
      <c r="Y170">
        <v>0</v>
      </c>
      <c r="Z170" t="s">
        <v>52</v>
      </c>
      <c r="AA170" s="1">
        <v>500000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0</v>
      </c>
      <c r="AH170" s="1">
        <v>500000</v>
      </c>
      <c r="AI170" s="1">
        <v>500000</v>
      </c>
      <c r="AJ170" s="1">
        <v>0</v>
      </c>
      <c r="AK170" s="1">
        <v>0</v>
      </c>
      <c r="AL170" s="1">
        <v>0</v>
      </c>
      <c r="AM170" s="1">
        <v>500000</v>
      </c>
      <c r="AN170" s="28"/>
      <c r="AO170" s="28"/>
      <c r="AP170" s="28">
        <v>400000</v>
      </c>
      <c r="AQ170" s="28">
        <f t="shared" si="4"/>
        <v>100000</v>
      </c>
      <c r="AR170" s="1">
        <f t="shared" si="5"/>
        <v>100000</v>
      </c>
    </row>
    <row r="171" spans="1:45" x14ac:dyDescent="0.35">
      <c r="A171" t="s">
        <v>97</v>
      </c>
      <c r="B171" t="s">
        <v>104</v>
      </c>
      <c r="C171" t="s">
        <v>59</v>
      </c>
      <c r="D171" t="s">
        <v>49</v>
      </c>
      <c r="E171">
        <v>3</v>
      </c>
      <c r="F171" t="s">
        <v>441</v>
      </c>
      <c r="G171">
        <v>3.8</v>
      </c>
      <c r="H171" t="s">
        <v>495</v>
      </c>
      <c r="I171" t="s">
        <v>496</v>
      </c>
      <c r="J171" t="s">
        <v>497</v>
      </c>
      <c r="K171" t="s">
        <v>60</v>
      </c>
      <c r="L171" t="s">
        <v>61</v>
      </c>
      <c r="M171" t="s">
        <v>498</v>
      </c>
      <c r="N171" t="s">
        <v>500</v>
      </c>
      <c r="O171">
        <v>5</v>
      </c>
      <c r="P171" t="s">
        <v>55</v>
      </c>
      <c r="Q171">
        <v>55</v>
      </c>
      <c r="R171" t="s">
        <v>501</v>
      </c>
      <c r="S171" t="s">
        <v>499</v>
      </c>
      <c r="T171" t="s">
        <v>502</v>
      </c>
      <c r="U171">
        <v>2000</v>
      </c>
      <c r="V171" s="18" t="s">
        <v>102</v>
      </c>
      <c r="W171">
        <v>2911</v>
      </c>
      <c r="X171" t="s">
        <v>133</v>
      </c>
      <c r="Y171">
        <v>0</v>
      </c>
      <c r="Z171" t="s">
        <v>52</v>
      </c>
      <c r="AA171" s="1">
        <v>500000</v>
      </c>
      <c r="AB171" s="1">
        <v>500000</v>
      </c>
      <c r="AC171" s="1">
        <v>0</v>
      </c>
      <c r="AD171" s="1">
        <v>0</v>
      </c>
      <c r="AE171" s="1">
        <v>0</v>
      </c>
      <c r="AF171" s="1">
        <v>0</v>
      </c>
      <c r="AG171" s="1">
        <v>0</v>
      </c>
      <c r="AH171" s="1">
        <v>500000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28"/>
      <c r="AO171" s="28"/>
      <c r="AP171" s="28">
        <v>200000</v>
      </c>
      <c r="AQ171" s="28">
        <f t="shared" si="4"/>
        <v>300000</v>
      </c>
      <c r="AR171" s="1">
        <f t="shared" si="5"/>
        <v>300000</v>
      </c>
    </row>
    <row r="172" spans="1:45" x14ac:dyDescent="0.35">
      <c r="A172" t="s">
        <v>97</v>
      </c>
      <c r="B172" t="s">
        <v>104</v>
      </c>
      <c r="C172" t="s">
        <v>59</v>
      </c>
      <c r="D172" t="s">
        <v>49</v>
      </c>
      <c r="E172">
        <v>3</v>
      </c>
      <c r="F172" t="s">
        <v>441</v>
      </c>
      <c r="G172">
        <v>3.7</v>
      </c>
      <c r="H172" t="s">
        <v>473</v>
      </c>
      <c r="I172" t="s">
        <v>474</v>
      </c>
      <c r="J172" t="s">
        <v>473</v>
      </c>
      <c r="K172" t="s">
        <v>60</v>
      </c>
      <c r="L172" t="s">
        <v>61</v>
      </c>
      <c r="M172" t="s">
        <v>445</v>
      </c>
      <c r="N172" t="s">
        <v>447</v>
      </c>
      <c r="O172">
        <v>7</v>
      </c>
      <c r="P172" t="s">
        <v>448</v>
      </c>
      <c r="Q172">
        <v>53</v>
      </c>
      <c r="R172" t="s">
        <v>477</v>
      </c>
      <c r="S172" t="s">
        <v>475</v>
      </c>
      <c r="T172" t="s">
        <v>478</v>
      </c>
      <c r="U172">
        <v>3000</v>
      </c>
      <c r="V172" t="s">
        <v>50</v>
      </c>
      <c r="W172">
        <v>3821</v>
      </c>
      <c r="X172" t="s">
        <v>184</v>
      </c>
      <c r="Y172">
        <v>20</v>
      </c>
      <c r="Z172" t="s">
        <v>485</v>
      </c>
      <c r="AA172" s="1">
        <v>300000</v>
      </c>
      <c r="AB172" s="1">
        <v>300000</v>
      </c>
      <c r="AC172" s="1">
        <v>0</v>
      </c>
      <c r="AD172" s="1">
        <v>0</v>
      </c>
      <c r="AE172" s="1">
        <v>0</v>
      </c>
      <c r="AF172" s="1">
        <v>0</v>
      </c>
      <c r="AG172" s="1">
        <v>0</v>
      </c>
      <c r="AH172" s="1">
        <v>300000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28">
        <v>200000</v>
      </c>
      <c r="AO172" s="28"/>
      <c r="AP172" s="28"/>
      <c r="AQ172" s="28">
        <f t="shared" si="4"/>
        <v>500000</v>
      </c>
      <c r="AR172" s="1">
        <f t="shared" si="5"/>
        <v>500000</v>
      </c>
      <c r="AS172" t="s">
        <v>585</v>
      </c>
    </row>
    <row r="173" spans="1:45" x14ac:dyDescent="0.35">
      <c r="A173" t="s">
        <v>97</v>
      </c>
      <c r="B173" t="s">
        <v>104</v>
      </c>
      <c r="C173" t="s">
        <v>59</v>
      </c>
      <c r="D173" t="s">
        <v>49</v>
      </c>
      <c r="E173">
        <v>3</v>
      </c>
      <c r="F173" t="s">
        <v>441</v>
      </c>
      <c r="G173">
        <v>3.7</v>
      </c>
      <c r="H173" t="s">
        <v>473</v>
      </c>
      <c r="I173" t="s">
        <v>474</v>
      </c>
      <c r="J173" t="s">
        <v>473</v>
      </c>
      <c r="K173" t="s">
        <v>60</v>
      </c>
      <c r="L173" t="s">
        <v>61</v>
      </c>
      <c r="M173" t="s">
        <v>445</v>
      </c>
      <c r="N173" t="s">
        <v>447</v>
      </c>
      <c r="O173">
        <v>7</v>
      </c>
      <c r="P173" t="s">
        <v>448</v>
      </c>
      <c r="Q173">
        <v>53</v>
      </c>
      <c r="R173" t="s">
        <v>477</v>
      </c>
      <c r="S173" t="s">
        <v>475</v>
      </c>
      <c r="T173" t="s">
        <v>478</v>
      </c>
      <c r="U173">
        <v>3000</v>
      </c>
      <c r="V173" t="s">
        <v>50</v>
      </c>
      <c r="W173">
        <v>3821</v>
      </c>
      <c r="X173" t="s">
        <v>184</v>
      </c>
      <c r="Y173">
        <v>32</v>
      </c>
      <c r="Z173" t="s">
        <v>489</v>
      </c>
      <c r="AA173" s="1">
        <v>500000</v>
      </c>
      <c r="AB173" s="1">
        <v>500000</v>
      </c>
      <c r="AC173" s="1">
        <v>0</v>
      </c>
      <c r="AD173" s="1">
        <v>0</v>
      </c>
      <c r="AE173" s="1">
        <v>0</v>
      </c>
      <c r="AF173" s="1">
        <v>0</v>
      </c>
      <c r="AG173" s="1">
        <v>0</v>
      </c>
      <c r="AH173" s="1">
        <v>500000</v>
      </c>
      <c r="AI173" s="1">
        <v>0</v>
      </c>
      <c r="AJ173" s="1">
        <v>0</v>
      </c>
      <c r="AK173" s="1">
        <v>0</v>
      </c>
      <c r="AL173" s="1">
        <v>0</v>
      </c>
      <c r="AM173" s="1">
        <v>0</v>
      </c>
      <c r="AN173" s="28"/>
      <c r="AO173" s="28"/>
      <c r="AP173" s="28"/>
      <c r="AQ173" s="28">
        <f t="shared" si="4"/>
        <v>500000</v>
      </c>
      <c r="AR173" s="1">
        <f t="shared" si="5"/>
        <v>500000</v>
      </c>
    </row>
    <row r="174" spans="1:45" x14ac:dyDescent="0.35">
      <c r="A174" t="s">
        <v>97</v>
      </c>
      <c r="B174" t="s">
        <v>104</v>
      </c>
      <c r="C174" t="s">
        <v>59</v>
      </c>
      <c r="D174" t="s">
        <v>49</v>
      </c>
      <c r="E174">
        <v>1</v>
      </c>
      <c r="F174" t="s">
        <v>41</v>
      </c>
      <c r="G174">
        <v>1.3</v>
      </c>
      <c r="H174" t="s">
        <v>42</v>
      </c>
      <c r="I174" t="s">
        <v>43</v>
      </c>
      <c r="J174" t="s">
        <v>44</v>
      </c>
      <c r="K174" t="s">
        <v>60</v>
      </c>
      <c r="L174" t="s">
        <v>61</v>
      </c>
      <c r="M174" t="s">
        <v>220</v>
      </c>
      <c r="N174" t="s">
        <v>222</v>
      </c>
      <c r="O174">
        <v>5</v>
      </c>
      <c r="P174" t="s">
        <v>55</v>
      </c>
      <c r="Q174">
        <v>14</v>
      </c>
      <c r="R174" t="s">
        <v>230</v>
      </c>
      <c r="S174" t="s">
        <v>229</v>
      </c>
      <c r="T174" t="s">
        <v>231</v>
      </c>
      <c r="U174">
        <v>4000</v>
      </c>
      <c r="V174" t="s">
        <v>155</v>
      </c>
      <c r="W174">
        <v>4451</v>
      </c>
      <c r="X174" t="s">
        <v>235</v>
      </c>
      <c r="Y174">
        <v>37</v>
      </c>
      <c r="Z174" t="s">
        <v>236</v>
      </c>
      <c r="AA174" s="1">
        <v>500000</v>
      </c>
      <c r="AB174" s="1">
        <v>500000</v>
      </c>
      <c r="AC174" s="1">
        <v>0</v>
      </c>
      <c r="AD174" s="1">
        <v>0</v>
      </c>
      <c r="AE174" s="1">
        <v>0</v>
      </c>
      <c r="AF174" s="1">
        <v>0</v>
      </c>
      <c r="AG174" s="1">
        <v>0</v>
      </c>
      <c r="AH174" s="1">
        <v>500000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28"/>
      <c r="AO174" s="28"/>
      <c r="AP174" s="28"/>
      <c r="AQ174" s="28">
        <f t="shared" si="4"/>
        <v>500000</v>
      </c>
      <c r="AR174" s="1">
        <f t="shared" si="5"/>
        <v>500000</v>
      </c>
    </row>
    <row r="175" spans="1:45" x14ac:dyDescent="0.35">
      <c r="A175" t="s">
        <v>97</v>
      </c>
      <c r="B175" t="s">
        <v>104</v>
      </c>
      <c r="C175" t="s">
        <v>59</v>
      </c>
      <c r="D175" t="s">
        <v>114</v>
      </c>
      <c r="E175">
        <v>2</v>
      </c>
      <c r="F175" t="s">
        <v>86</v>
      </c>
      <c r="G175">
        <v>2.2999999999999998</v>
      </c>
      <c r="H175" t="s">
        <v>328</v>
      </c>
      <c r="I175" t="s">
        <v>329</v>
      </c>
      <c r="J175" t="s">
        <v>330</v>
      </c>
      <c r="K175" t="s">
        <v>60</v>
      </c>
      <c r="L175" t="s">
        <v>61</v>
      </c>
      <c r="M175" t="s">
        <v>270</v>
      </c>
      <c r="N175" t="s">
        <v>272</v>
      </c>
      <c r="O175">
        <v>2</v>
      </c>
      <c r="P175" t="s">
        <v>167</v>
      </c>
      <c r="Q175">
        <v>24</v>
      </c>
      <c r="R175" t="s">
        <v>332</v>
      </c>
      <c r="S175" t="s">
        <v>331</v>
      </c>
      <c r="T175" t="s">
        <v>333</v>
      </c>
      <c r="U175">
        <v>5000</v>
      </c>
      <c r="V175" t="s">
        <v>115</v>
      </c>
      <c r="W175">
        <v>5111</v>
      </c>
      <c r="X175" t="s">
        <v>177</v>
      </c>
      <c r="Y175">
        <v>0</v>
      </c>
      <c r="Z175" t="s">
        <v>52</v>
      </c>
      <c r="AA175" s="1">
        <v>500000</v>
      </c>
      <c r="AB175" s="1">
        <v>500000</v>
      </c>
      <c r="AC175" s="1">
        <v>0</v>
      </c>
      <c r="AD175" s="1">
        <v>0</v>
      </c>
      <c r="AE175" s="1">
        <v>0</v>
      </c>
      <c r="AF175" s="1">
        <v>0</v>
      </c>
      <c r="AG175" s="1">
        <v>0</v>
      </c>
      <c r="AH175" s="1">
        <v>500000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28"/>
      <c r="AO175" s="28"/>
      <c r="AP175" s="28"/>
      <c r="AQ175" s="28">
        <f t="shared" si="4"/>
        <v>500000</v>
      </c>
      <c r="AR175" s="1">
        <f t="shared" si="5"/>
        <v>500000</v>
      </c>
    </row>
    <row r="176" spans="1:45" x14ac:dyDescent="0.35">
      <c r="A176" t="s">
        <v>97</v>
      </c>
      <c r="B176" t="s">
        <v>104</v>
      </c>
      <c r="C176" t="s">
        <v>59</v>
      </c>
      <c r="D176" t="s">
        <v>49</v>
      </c>
      <c r="E176">
        <v>2</v>
      </c>
      <c r="F176" t="s">
        <v>86</v>
      </c>
      <c r="G176">
        <v>2.7</v>
      </c>
      <c r="H176" t="s">
        <v>393</v>
      </c>
      <c r="I176" t="s">
        <v>394</v>
      </c>
      <c r="J176" t="s">
        <v>393</v>
      </c>
      <c r="K176" t="s">
        <v>60</v>
      </c>
      <c r="L176" t="s">
        <v>61</v>
      </c>
      <c r="M176" t="s">
        <v>421</v>
      </c>
      <c r="N176" t="s">
        <v>424</v>
      </c>
      <c r="O176">
        <v>4</v>
      </c>
      <c r="P176" t="s">
        <v>355</v>
      </c>
      <c r="Q176">
        <v>1</v>
      </c>
      <c r="R176" t="s">
        <v>427</v>
      </c>
      <c r="S176" t="s">
        <v>422</v>
      </c>
      <c r="T176" t="s">
        <v>426</v>
      </c>
      <c r="U176">
        <v>4000</v>
      </c>
      <c r="V176" t="s">
        <v>155</v>
      </c>
      <c r="W176">
        <v>4451</v>
      </c>
      <c r="X176" t="s">
        <v>235</v>
      </c>
      <c r="Y176">
        <v>63</v>
      </c>
      <c r="Z176" t="s">
        <v>571</v>
      </c>
      <c r="AA176" s="1">
        <v>0</v>
      </c>
      <c r="AB176" s="1">
        <v>0</v>
      </c>
      <c r="AC176" s="1">
        <v>0</v>
      </c>
      <c r="AD176" s="1">
        <v>0</v>
      </c>
      <c r="AE176" s="1">
        <v>0</v>
      </c>
      <c r="AF176" s="1">
        <v>0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28"/>
      <c r="AO176" s="28">
        <v>500000</v>
      </c>
      <c r="AP176" s="28"/>
      <c r="AQ176" s="28">
        <f t="shared" si="4"/>
        <v>500000</v>
      </c>
      <c r="AR176" s="1">
        <f t="shared" si="5"/>
        <v>500000</v>
      </c>
      <c r="AS176" t="s">
        <v>589</v>
      </c>
    </row>
    <row r="177" spans="1:46" x14ac:dyDescent="0.35">
      <c r="A177" t="s">
        <v>97</v>
      </c>
      <c r="B177" t="s">
        <v>104</v>
      </c>
      <c r="C177" t="s">
        <v>59</v>
      </c>
      <c r="D177" t="s">
        <v>49</v>
      </c>
      <c r="E177">
        <v>2</v>
      </c>
      <c r="F177" t="s">
        <v>86</v>
      </c>
      <c r="G177">
        <v>2.2999999999999998</v>
      </c>
      <c r="H177" t="s">
        <v>328</v>
      </c>
      <c r="I177" t="s">
        <v>329</v>
      </c>
      <c r="J177" t="s">
        <v>330</v>
      </c>
      <c r="K177" t="s">
        <v>60</v>
      </c>
      <c r="L177" t="s">
        <v>61</v>
      </c>
      <c r="M177" t="s">
        <v>270</v>
      </c>
      <c r="N177" t="s">
        <v>272</v>
      </c>
      <c r="O177">
        <v>2</v>
      </c>
      <c r="P177" t="s">
        <v>167</v>
      </c>
      <c r="Q177">
        <v>24</v>
      </c>
      <c r="R177" t="s">
        <v>332</v>
      </c>
      <c r="S177" t="s">
        <v>331</v>
      </c>
      <c r="T177" t="s">
        <v>333</v>
      </c>
      <c r="U177">
        <v>2000</v>
      </c>
      <c r="V177" s="18" t="s">
        <v>102</v>
      </c>
      <c r="W177">
        <v>2531</v>
      </c>
      <c r="X177" t="s">
        <v>130</v>
      </c>
      <c r="Y177">
        <v>0</v>
      </c>
      <c r="Z177" t="s">
        <v>52</v>
      </c>
      <c r="AA177" s="1">
        <v>7800000</v>
      </c>
      <c r="AB177" s="1">
        <v>6000000</v>
      </c>
      <c r="AC177" s="1">
        <v>7364131.9100000001</v>
      </c>
      <c r="AD177" s="1">
        <v>7364131.9100000001</v>
      </c>
      <c r="AE177" s="1">
        <v>357523.42</v>
      </c>
      <c r="AF177" s="1">
        <v>326327.95</v>
      </c>
      <c r="AG177" s="1">
        <v>326327.95</v>
      </c>
      <c r="AH177" s="1">
        <v>435868.08999999985</v>
      </c>
      <c r="AI177" s="1">
        <v>0</v>
      </c>
      <c r="AJ177" s="1">
        <v>1800000</v>
      </c>
      <c r="AK177" s="1">
        <v>0</v>
      </c>
      <c r="AL177" s="1">
        <v>0</v>
      </c>
      <c r="AM177" s="1">
        <v>1800000</v>
      </c>
      <c r="AN177" s="28"/>
      <c r="AO177" s="28">
        <v>1200000</v>
      </c>
      <c r="AP177" s="28"/>
      <c r="AQ177" s="28">
        <f t="shared" si="4"/>
        <v>9000000</v>
      </c>
      <c r="AR177" s="1">
        <f t="shared" si="5"/>
        <v>1635868.0899999999</v>
      </c>
    </row>
    <row r="178" spans="1:46" x14ac:dyDescent="0.35">
      <c r="A178" t="s">
        <v>97</v>
      </c>
      <c r="B178" t="s">
        <v>104</v>
      </c>
      <c r="C178" t="s">
        <v>59</v>
      </c>
      <c r="D178" t="s">
        <v>49</v>
      </c>
      <c r="E178">
        <v>2</v>
      </c>
      <c r="F178" t="s">
        <v>86</v>
      </c>
      <c r="G178">
        <v>2.2000000000000002</v>
      </c>
      <c r="H178" t="s">
        <v>87</v>
      </c>
      <c r="I178" t="s">
        <v>88</v>
      </c>
      <c r="J178" t="s">
        <v>89</v>
      </c>
      <c r="K178" t="s">
        <v>60</v>
      </c>
      <c r="L178" t="s">
        <v>61</v>
      </c>
      <c r="M178" t="s">
        <v>90</v>
      </c>
      <c r="N178" t="s">
        <v>93</v>
      </c>
      <c r="O178">
        <v>1</v>
      </c>
      <c r="P178" t="s">
        <v>94</v>
      </c>
      <c r="Q178">
        <v>29</v>
      </c>
      <c r="R178" t="s">
        <v>95</v>
      </c>
      <c r="S178" t="s">
        <v>91</v>
      </c>
      <c r="T178" t="s">
        <v>96</v>
      </c>
      <c r="U178">
        <v>2000</v>
      </c>
      <c r="V178" s="18" t="s">
        <v>102</v>
      </c>
      <c r="W178">
        <v>2561</v>
      </c>
      <c r="X178" t="s">
        <v>197</v>
      </c>
      <c r="Y178">
        <v>0</v>
      </c>
      <c r="Z178" t="s">
        <v>52</v>
      </c>
      <c r="AA178" s="1">
        <v>3316050.51</v>
      </c>
      <c r="AB178" s="1">
        <v>2500000</v>
      </c>
      <c r="AC178" s="1">
        <v>2881952.43</v>
      </c>
      <c r="AD178" s="1">
        <v>9957.44</v>
      </c>
      <c r="AE178" s="1">
        <v>9957.44</v>
      </c>
      <c r="AF178" s="1">
        <v>9957.44</v>
      </c>
      <c r="AG178" s="1">
        <v>9957.44</v>
      </c>
      <c r="AH178" s="1">
        <v>434098.07999999961</v>
      </c>
      <c r="AI178" s="1">
        <v>0</v>
      </c>
      <c r="AJ178" s="1">
        <v>816050.51</v>
      </c>
      <c r="AK178" s="1">
        <v>0</v>
      </c>
      <c r="AL178" s="1">
        <v>0</v>
      </c>
      <c r="AM178" s="1">
        <v>816050.51</v>
      </c>
      <c r="AN178" s="28"/>
      <c r="AO178" s="28"/>
      <c r="AP178" s="28"/>
      <c r="AQ178" s="28">
        <f t="shared" si="4"/>
        <v>3316050.51</v>
      </c>
      <c r="AR178" s="1">
        <f t="shared" si="5"/>
        <v>434098.07999999961</v>
      </c>
    </row>
    <row r="179" spans="1:46" x14ac:dyDescent="0.35">
      <c r="A179" t="s">
        <v>97</v>
      </c>
      <c r="B179" t="s">
        <v>104</v>
      </c>
      <c r="C179" t="s">
        <v>59</v>
      </c>
      <c r="D179" t="s">
        <v>49</v>
      </c>
      <c r="E179">
        <v>1</v>
      </c>
      <c r="F179" t="s">
        <v>41</v>
      </c>
      <c r="G179">
        <v>1.3</v>
      </c>
      <c r="H179" t="s">
        <v>42</v>
      </c>
      <c r="I179" t="s">
        <v>43</v>
      </c>
      <c r="J179" t="s">
        <v>44</v>
      </c>
      <c r="K179" t="s">
        <v>60</v>
      </c>
      <c r="L179" t="s">
        <v>61</v>
      </c>
      <c r="M179" t="s">
        <v>62</v>
      </c>
      <c r="N179" t="s">
        <v>68</v>
      </c>
      <c r="O179">
        <v>5</v>
      </c>
      <c r="P179" t="s">
        <v>55</v>
      </c>
      <c r="Q179">
        <v>9</v>
      </c>
      <c r="R179" t="s">
        <v>186</v>
      </c>
      <c r="S179" t="s">
        <v>63</v>
      </c>
      <c r="T179" t="s">
        <v>69</v>
      </c>
      <c r="U179">
        <v>2000</v>
      </c>
      <c r="V179" s="18" t="s">
        <v>102</v>
      </c>
      <c r="W179">
        <v>2981</v>
      </c>
      <c r="X179" t="s">
        <v>199</v>
      </c>
      <c r="Y179">
        <v>0</v>
      </c>
      <c r="Z179" t="s">
        <v>52</v>
      </c>
      <c r="AA179" s="1">
        <v>500000</v>
      </c>
      <c r="AB179" s="1">
        <v>500000</v>
      </c>
      <c r="AC179" s="1">
        <v>69351.509999999995</v>
      </c>
      <c r="AD179" s="1">
        <v>69351.509999999995</v>
      </c>
      <c r="AE179" s="1">
        <v>69351.509999999995</v>
      </c>
      <c r="AF179" s="1">
        <v>63267.51</v>
      </c>
      <c r="AG179" s="1">
        <v>63267.51</v>
      </c>
      <c r="AH179" s="1">
        <v>430648.49</v>
      </c>
      <c r="AI179" s="1">
        <v>0</v>
      </c>
      <c r="AJ179" s="1">
        <v>0</v>
      </c>
      <c r="AK179" s="1">
        <v>0</v>
      </c>
      <c r="AL179" s="1">
        <v>0</v>
      </c>
      <c r="AM179" s="1">
        <v>0</v>
      </c>
      <c r="AN179" s="28"/>
      <c r="AO179" s="28"/>
      <c r="AP179" s="28"/>
      <c r="AQ179" s="28">
        <f t="shared" si="4"/>
        <v>500000</v>
      </c>
      <c r="AR179" s="1">
        <f t="shared" si="5"/>
        <v>430648.49</v>
      </c>
    </row>
    <row r="180" spans="1:46" x14ac:dyDescent="0.35">
      <c r="A180" t="s">
        <v>97</v>
      </c>
      <c r="B180" t="s">
        <v>104</v>
      </c>
      <c r="C180" t="s">
        <v>59</v>
      </c>
      <c r="D180" t="s">
        <v>49</v>
      </c>
      <c r="E180">
        <v>1</v>
      </c>
      <c r="F180" t="s">
        <v>41</v>
      </c>
      <c r="G180">
        <v>1.3</v>
      </c>
      <c r="H180" t="s">
        <v>42</v>
      </c>
      <c r="I180" t="s">
        <v>43</v>
      </c>
      <c r="J180" t="s">
        <v>44</v>
      </c>
      <c r="K180" t="s">
        <v>45</v>
      </c>
      <c r="L180" t="s">
        <v>46</v>
      </c>
      <c r="M180" t="s">
        <v>47</v>
      </c>
      <c r="N180" t="s">
        <v>54</v>
      </c>
      <c r="O180">
        <v>5</v>
      </c>
      <c r="P180" t="s">
        <v>55</v>
      </c>
      <c r="Q180">
        <v>5</v>
      </c>
      <c r="R180" t="s">
        <v>117</v>
      </c>
      <c r="S180" t="s">
        <v>113</v>
      </c>
      <c r="T180" t="s">
        <v>118</v>
      </c>
      <c r="U180">
        <v>5000</v>
      </c>
      <c r="V180" t="s">
        <v>115</v>
      </c>
      <c r="W180">
        <v>5151</v>
      </c>
      <c r="X180" t="s">
        <v>151</v>
      </c>
      <c r="Y180">
        <v>0</v>
      </c>
      <c r="Z180" t="s">
        <v>52</v>
      </c>
      <c r="AA180" s="1">
        <v>569400</v>
      </c>
      <c r="AB180" s="1">
        <v>1000000</v>
      </c>
      <c r="AC180" s="1">
        <v>140274.76</v>
      </c>
      <c r="AD180" s="1">
        <v>0</v>
      </c>
      <c r="AE180" s="1">
        <v>0</v>
      </c>
      <c r="AF180" s="1">
        <v>0</v>
      </c>
      <c r="AG180" s="1">
        <v>0</v>
      </c>
      <c r="AH180" s="1">
        <v>429125.24</v>
      </c>
      <c r="AI180" s="1">
        <v>0</v>
      </c>
      <c r="AJ180" s="1">
        <v>0</v>
      </c>
      <c r="AK180" s="1">
        <v>0</v>
      </c>
      <c r="AL180" s="1">
        <v>430600</v>
      </c>
      <c r="AM180" s="1">
        <v>-430600</v>
      </c>
      <c r="AN180" s="28"/>
      <c r="AO180" s="28"/>
      <c r="AP180" s="28"/>
      <c r="AQ180" s="28">
        <f t="shared" si="4"/>
        <v>569400</v>
      </c>
      <c r="AR180" s="1">
        <f t="shared" si="5"/>
        <v>429125.24</v>
      </c>
    </row>
    <row r="181" spans="1:46" x14ac:dyDescent="0.35">
      <c r="A181" t="s">
        <v>97</v>
      </c>
      <c r="B181" t="s">
        <v>104</v>
      </c>
      <c r="C181" t="s">
        <v>59</v>
      </c>
      <c r="D181" t="s">
        <v>49</v>
      </c>
      <c r="E181">
        <v>2</v>
      </c>
      <c r="F181" t="s">
        <v>86</v>
      </c>
      <c r="G181">
        <v>2.7</v>
      </c>
      <c r="H181" t="s">
        <v>393</v>
      </c>
      <c r="I181" t="s">
        <v>394</v>
      </c>
      <c r="J181" t="s">
        <v>393</v>
      </c>
      <c r="K181" t="s">
        <v>364</v>
      </c>
      <c r="L181" t="s">
        <v>365</v>
      </c>
      <c r="M181" t="s">
        <v>343</v>
      </c>
      <c r="N181" t="s">
        <v>345</v>
      </c>
      <c r="O181">
        <v>0</v>
      </c>
      <c r="P181" t="s">
        <v>346</v>
      </c>
      <c r="Q181">
        <v>41</v>
      </c>
      <c r="R181" t="s">
        <v>401</v>
      </c>
      <c r="S181" t="s">
        <v>366</v>
      </c>
      <c r="T181" t="s">
        <v>368</v>
      </c>
      <c r="U181">
        <v>2000</v>
      </c>
      <c r="V181" s="18" t="s">
        <v>102</v>
      </c>
      <c r="W181">
        <v>2161</v>
      </c>
      <c r="X181" t="s">
        <v>126</v>
      </c>
      <c r="Y181">
        <v>0</v>
      </c>
      <c r="Z181" t="s">
        <v>52</v>
      </c>
      <c r="AA181" s="1">
        <v>425000</v>
      </c>
      <c r="AB181" s="1">
        <v>0</v>
      </c>
      <c r="AC181" s="1">
        <v>0</v>
      </c>
      <c r="AD181" s="1">
        <v>0</v>
      </c>
      <c r="AE181" s="1">
        <v>0</v>
      </c>
      <c r="AF181" s="1">
        <v>0</v>
      </c>
      <c r="AG181" s="1">
        <v>0</v>
      </c>
      <c r="AH181" s="1">
        <v>425000</v>
      </c>
      <c r="AI181" s="1">
        <v>425000</v>
      </c>
      <c r="AJ181" s="1">
        <v>0</v>
      </c>
      <c r="AK181" s="1">
        <v>0</v>
      </c>
      <c r="AL181" s="1">
        <v>0</v>
      </c>
      <c r="AM181" s="1">
        <v>425000</v>
      </c>
      <c r="AN181" s="28"/>
      <c r="AO181" s="28"/>
      <c r="AP181" s="28"/>
      <c r="AQ181" s="28">
        <f t="shared" si="4"/>
        <v>425000</v>
      </c>
      <c r="AR181" s="1">
        <f t="shared" si="5"/>
        <v>425000</v>
      </c>
    </row>
    <row r="182" spans="1:46" x14ac:dyDescent="0.35">
      <c r="A182" t="s">
        <v>97</v>
      </c>
      <c r="B182" t="s">
        <v>104</v>
      </c>
      <c r="C182" t="s">
        <v>59</v>
      </c>
      <c r="D182" t="s">
        <v>49</v>
      </c>
      <c r="E182">
        <v>1</v>
      </c>
      <c r="F182" t="s">
        <v>41</v>
      </c>
      <c r="G182">
        <v>1.3</v>
      </c>
      <c r="H182" t="s">
        <v>42</v>
      </c>
      <c r="I182" t="s">
        <v>43</v>
      </c>
      <c r="J182" t="s">
        <v>44</v>
      </c>
      <c r="K182" t="s">
        <v>45</v>
      </c>
      <c r="L182" t="s">
        <v>46</v>
      </c>
      <c r="M182" t="s">
        <v>47</v>
      </c>
      <c r="N182" t="s">
        <v>54</v>
      </c>
      <c r="O182">
        <v>5</v>
      </c>
      <c r="P182" t="s">
        <v>55</v>
      </c>
      <c r="Q182">
        <v>5</v>
      </c>
      <c r="R182" t="s">
        <v>117</v>
      </c>
      <c r="S182" t="s">
        <v>113</v>
      </c>
      <c r="T182" t="s">
        <v>118</v>
      </c>
      <c r="U182">
        <v>3000</v>
      </c>
      <c r="V182" s="18" t="s">
        <v>50</v>
      </c>
      <c r="W182">
        <v>3271</v>
      </c>
      <c r="X182" t="s">
        <v>139</v>
      </c>
      <c r="Y182">
        <v>0</v>
      </c>
      <c r="Z182" t="s">
        <v>52</v>
      </c>
      <c r="AA182" s="1">
        <v>410000</v>
      </c>
      <c r="AB182" s="1">
        <v>410000</v>
      </c>
      <c r="AC182" s="1">
        <v>0</v>
      </c>
      <c r="AD182" s="1">
        <v>0</v>
      </c>
      <c r="AE182" s="1">
        <v>0</v>
      </c>
      <c r="AF182" s="1">
        <v>0</v>
      </c>
      <c r="AG182" s="1">
        <v>0</v>
      </c>
      <c r="AH182" s="1">
        <v>410000</v>
      </c>
      <c r="AI182" s="1">
        <v>0</v>
      </c>
      <c r="AJ182" s="1">
        <v>0</v>
      </c>
      <c r="AK182" s="1">
        <v>0</v>
      </c>
      <c r="AL182" s="1">
        <v>0</v>
      </c>
      <c r="AM182" s="1">
        <v>0</v>
      </c>
      <c r="AN182" s="28"/>
      <c r="AO182" s="28"/>
      <c r="AP182" s="28"/>
      <c r="AQ182" s="28">
        <f t="shared" si="4"/>
        <v>410000</v>
      </c>
      <c r="AR182" s="1">
        <f t="shared" si="5"/>
        <v>410000</v>
      </c>
    </row>
    <row r="183" spans="1:46" x14ac:dyDescent="0.35">
      <c r="A183" t="s">
        <v>97</v>
      </c>
      <c r="B183" t="s">
        <v>104</v>
      </c>
      <c r="C183" t="s">
        <v>59</v>
      </c>
      <c r="D183" t="s">
        <v>49</v>
      </c>
      <c r="E183">
        <v>1</v>
      </c>
      <c r="F183" t="s">
        <v>41</v>
      </c>
      <c r="G183">
        <v>1.7</v>
      </c>
      <c r="H183" t="s">
        <v>77</v>
      </c>
      <c r="I183" t="s">
        <v>280</v>
      </c>
      <c r="J183" t="s">
        <v>281</v>
      </c>
      <c r="K183" t="s">
        <v>60</v>
      </c>
      <c r="L183" t="s">
        <v>61</v>
      </c>
      <c r="M183" t="s">
        <v>270</v>
      </c>
      <c r="N183" t="s">
        <v>272</v>
      </c>
      <c r="O183">
        <v>6</v>
      </c>
      <c r="P183" t="s">
        <v>84</v>
      </c>
      <c r="Q183">
        <v>21</v>
      </c>
      <c r="R183" t="s">
        <v>285</v>
      </c>
      <c r="S183" t="s">
        <v>283</v>
      </c>
      <c r="T183" t="s">
        <v>286</v>
      </c>
      <c r="U183">
        <v>3000</v>
      </c>
      <c r="V183" t="s">
        <v>50</v>
      </c>
      <c r="W183">
        <v>3921</v>
      </c>
      <c r="X183" t="s">
        <v>51</v>
      </c>
      <c r="Y183">
        <v>58</v>
      </c>
      <c r="Z183" t="s">
        <v>288</v>
      </c>
      <c r="AA183" s="1">
        <v>0</v>
      </c>
      <c r="AB183" s="1">
        <v>0</v>
      </c>
      <c r="AC183" s="1">
        <v>0</v>
      </c>
      <c r="AD183" s="1">
        <v>0</v>
      </c>
      <c r="AE183" s="1">
        <v>0</v>
      </c>
      <c r="AF183" s="1">
        <v>0</v>
      </c>
      <c r="AG183" s="1">
        <v>0</v>
      </c>
      <c r="AH183" s="1">
        <v>0</v>
      </c>
      <c r="AI183" s="1">
        <v>0</v>
      </c>
      <c r="AJ183" s="1">
        <v>0</v>
      </c>
      <c r="AK183" s="1">
        <v>0</v>
      </c>
      <c r="AL183" s="1">
        <v>0</v>
      </c>
      <c r="AM183" s="1">
        <v>0</v>
      </c>
      <c r="AN183" s="28">
        <v>400000</v>
      </c>
      <c r="AO183" s="28"/>
      <c r="AP183" s="28"/>
      <c r="AQ183" s="28">
        <f t="shared" si="4"/>
        <v>400000</v>
      </c>
      <c r="AR183" s="1">
        <f t="shared" si="5"/>
        <v>400000</v>
      </c>
      <c r="AS183" t="s">
        <v>587</v>
      </c>
    </row>
    <row r="184" spans="1:46" x14ac:dyDescent="0.35">
      <c r="A184" t="s">
        <v>97</v>
      </c>
      <c r="B184" t="s">
        <v>104</v>
      </c>
      <c r="C184" t="s">
        <v>59</v>
      </c>
      <c r="D184" t="s">
        <v>49</v>
      </c>
      <c r="E184">
        <v>1</v>
      </c>
      <c r="F184" t="s">
        <v>41</v>
      </c>
      <c r="G184">
        <v>1.3</v>
      </c>
      <c r="H184" t="s">
        <v>42</v>
      </c>
      <c r="I184" t="s">
        <v>43</v>
      </c>
      <c r="J184" t="s">
        <v>44</v>
      </c>
      <c r="K184" t="s">
        <v>45</v>
      </c>
      <c r="L184" t="s">
        <v>46</v>
      </c>
      <c r="M184" t="s">
        <v>47</v>
      </c>
      <c r="N184" t="s">
        <v>54</v>
      </c>
      <c r="O184">
        <v>5</v>
      </c>
      <c r="P184" t="s">
        <v>55</v>
      </c>
      <c r="Q184">
        <v>7</v>
      </c>
      <c r="R184" t="s">
        <v>56</v>
      </c>
      <c r="S184" t="s">
        <v>48</v>
      </c>
      <c r="T184" t="s">
        <v>57</v>
      </c>
      <c r="U184">
        <v>4000</v>
      </c>
      <c r="V184" t="s">
        <v>155</v>
      </c>
      <c r="W184">
        <v>4211</v>
      </c>
      <c r="X184" t="s">
        <v>154</v>
      </c>
      <c r="Y184">
        <v>0</v>
      </c>
      <c r="Z184" t="s">
        <v>52</v>
      </c>
      <c r="AA184" s="1">
        <v>2500000</v>
      </c>
      <c r="AB184" s="1">
        <v>2500000</v>
      </c>
      <c r="AC184" s="1">
        <v>2105566.7599999998</v>
      </c>
      <c r="AD184" s="1">
        <v>2105566.7599999998</v>
      </c>
      <c r="AE184" s="1">
        <v>2105566.7599999998</v>
      </c>
      <c r="AF184" s="1">
        <v>2105566.7599999998</v>
      </c>
      <c r="AG184" s="1">
        <v>2105566.7599999998</v>
      </c>
      <c r="AH184" s="1">
        <v>394433.24000000022</v>
      </c>
      <c r="AI184" s="1">
        <v>0</v>
      </c>
      <c r="AJ184" s="1">
        <v>0</v>
      </c>
      <c r="AK184" s="1">
        <v>0</v>
      </c>
      <c r="AL184" s="1">
        <v>0</v>
      </c>
      <c r="AM184" s="1">
        <v>0</v>
      </c>
      <c r="AN184" s="28"/>
      <c r="AO184" s="28">
        <v>0</v>
      </c>
      <c r="AP184" s="28"/>
      <c r="AQ184" s="28">
        <f t="shared" si="4"/>
        <v>2500000</v>
      </c>
      <c r="AR184" s="1">
        <f t="shared" si="5"/>
        <v>394433.24000000022</v>
      </c>
    </row>
    <row r="185" spans="1:46" x14ac:dyDescent="0.35">
      <c r="A185" t="s">
        <v>97</v>
      </c>
      <c r="B185" t="s">
        <v>104</v>
      </c>
      <c r="C185" t="s">
        <v>59</v>
      </c>
      <c r="D185" t="s">
        <v>49</v>
      </c>
      <c r="E185">
        <v>1</v>
      </c>
      <c r="F185" t="s">
        <v>41</v>
      </c>
      <c r="G185">
        <v>1.3</v>
      </c>
      <c r="H185" t="s">
        <v>42</v>
      </c>
      <c r="I185" t="s">
        <v>43</v>
      </c>
      <c r="J185" t="s">
        <v>44</v>
      </c>
      <c r="K185" t="s">
        <v>60</v>
      </c>
      <c r="L185" t="s">
        <v>61</v>
      </c>
      <c r="M185" t="s">
        <v>62</v>
      </c>
      <c r="N185" t="s">
        <v>68</v>
      </c>
      <c r="O185">
        <v>5</v>
      </c>
      <c r="P185" t="s">
        <v>55</v>
      </c>
      <c r="Q185">
        <v>9</v>
      </c>
      <c r="R185" t="s">
        <v>186</v>
      </c>
      <c r="S185" t="s">
        <v>63</v>
      </c>
      <c r="T185" t="s">
        <v>69</v>
      </c>
      <c r="U185">
        <v>3000</v>
      </c>
      <c r="V185" s="18" t="s">
        <v>50</v>
      </c>
      <c r="W185">
        <v>3341</v>
      </c>
      <c r="X185" t="s">
        <v>205</v>
      </c>
      <c r="Y185">
        <v>0</v>
      </c>
      <c r="Z185" t="s">
        <v>52</v>
      </c>
      <c r="AA185" s="1">
        <v>2796004.92</v>
      </c>
      <c r="AB185" s="1">
        <v>1500000</v>
      </c>
      <c r="AC185" s="1">
        <v>2403054.83</v>
      </c>
      <c r="AD185" s="1">
        <v>1205936</v>
      </c>
      <c r="AE185" s="1">
        <v>11600</v>
      </c>
      <c r="AF185" s="1">
        <v>11600</v>
      </c>
      <c r="AG185" s="1">
        <v>11600</v>
      </c>
      <c r="AH185" s="1">
        <v>392950.08999999985</v>
      </c>
      <c r="AI185" s="1">
        <v>2000000</v>
      </c>
      <c r="AJ185" s="1">
        <v>0</v>
      </c>
      <c r="AK185" s="1">
        <v>0</v>
      </c>
      <c r="AL185" s="1">
        <v>703995.08</v>
      </c>
      <c r="AM185" s="1">
        <v>1296004.92</v>
      </c>
      <c r="AN185" s="28"/>
      <c r="AO185" s="28"/>
      <c r="AP185" s="28"/>
      <c r="AQ185" s="28">
        <f t="shared" si="4"/>
        <v>2796004.92</v>
      </c>
      <c r="AR185" s="1">
        <f t="shared" si="5"/>
        <v>392950.08999999985</v>
      </c>
    </row>
    <row r="186" spans="1:46" x14ac:dyDescent="0.35">
      <c r="A186" t="s">
        <v>97</v>
      </c>
      <c r="B186" t="s">
        <v>104</v>
      </c>
      <c r="C186" t="s">
        <v>59</v>
      </c>
      <c r="D186" t="s">
        <v>49</v>
      </c>
      <c r="E186">
        <v>1</v>
      </c>
      <c r="F186" t="s">
        <v>41</v>
      </c>
      <c r="G186">
        <v>1.3</v>
      </c>
      <c r="H186" t="s">
        <v>42</v>
      </c>
      <c r="I186" t="s">
        <v>43</v>
      </c>
      <c r="J186" t="s">
        <v>44</v>
      </c>
      <c r="K186" t="s">
        <v>60</v>
      </c>
      <c r="L186" t="s">
        <v>61</v>
      </c>
      <c r="M186" t="s">
        <v>220</v>
      </c>
      <c r="N186" t="s">
        <v>222</v>
      </c>
      <c r="O186">
        <v>5</v>
      </c>
      <c r="P186" t="s">
        <v>55</v>
      </c>
      <c r="Q186">
        <v>13</v>
      </c>
      <c r="R186" t="s">
        <v>223</v>
      </c>
      <c r="S186" t="s">
        <v>221</v>
      </c>
      <c r="T186" t="s">
        <v>224</v>
      </c>
      <c r="U186">
        <v>3000</v>
      </c>
      <c r="V186" s="18" t="s">
        <v>50</v>
      </c>
      <c r="W186">
        <v>3651</v>
      </c>
      <c r="X186" t="s">
        <v>227</v>
      </c>
      <c r="Y186">
        <v>0</v>
      </c>
      <c r="Z186" t="s">
        <v>52</v>
      </c>
      <c r="AA186" s="1">
        <v>4200000</v>
      </c>
      <c r="AB186" s="1">
        <v>3200000</v>
      </c>
      <c r="AC186" s="1">
        <v>3818181.82</v>
      </c>
      <c r="AD186" s="1">
        <v>3818181.82</v>
      </c>
      <c r="AE186" s="1">
        <v>1909090.9</v>
      </c>
      <c r="AF186" s="1">
        <v>1909090.9</v>
      </c>
      <c r="AG186" s="1">
        <v>1909090.9</v>
      </c>
      <c r="AH186" s="1">
        <v>381818.18000000017</v>
      </c>
      <c r="AI186" s="1">
        <v>0</v>
      </c>
      <c r="AJ186" s="1">
        <v>1000000</v>
      </c>
      <c r="AK186" s="1">
        <v>0</v>
      </c>
      <c r="AL186" s="1">
        <v>0</v>
      </c>
      <c r="AM186" s="1">
        <v>1000000</v>
      </c>
      <c r="AN186" s="28"/>
      <c r="AO186" s="28"/>
      <c r="AP186" s="28"/>
      <c r="AQ186" s="28">
        <f t="shared" si="4"/>
        <v>4200000</v>
      </c>
      <c r="AR186" s="1">
        <f t="shared" si="5"/>
        <v>381818.18000000017</v>
      </c>
    </row>
    <row r="187" spans="1:46" x14ac:dyDescent="0.35">
      <c r="A187" t="s">
        <v>97</v>
      </c>
      <c r="B187" t="s">
        <v>104</v>
      </c>
      <c r="C187" t="s">
        <v>59</v>
      </c>
      <c r="D187" t="s">
        <v>49</v>
      </c>
      <c r="E187">
        <v>1</v>
      </c>
      <c r="F187" t="s">
        <v>41</v>
      </c>
      <c r="G187">
        <v>1.3</v>
      </c>
      <c r="H187" t="s">
        <v>42</v>
      </c>
      <c r="I187" t="s">
        <v>43</v>
      </c>
      <c r="J187" t="s">
        <v>44</v>
      </c>
      <c r="K187" t="s">
        <v>60</v>
      </c>
      <c r="L187" t="s">
        <v>61</v>
      </c>
      <c r="M187" t="s">
        <v>62</v>
      </c>
      <c r="N187" t="s">
        <v>68</v>
      </c>
      <c r="O187">
        <v>5</v>
      </c>
      <c r="P187" t="s">
        <v>55</v>
      </c>
      <c r="Q187">
        <v>9</v>
      </c>
      <c r="R187" t="s">
        <v>186</v>
      </c>
      <c r="S187" t="s">
        <v>63</v>
      </c>
      <c r="T187" t="s">
        <v>69</v>
      </c>
      <c r="U187">
        <v>2000</v>
      </c>
      <c r="V187" s="18" t="s">
        <v>102</v>
      </c>
      <c r="W187">
        <v>2111</v>
      </c>
      <c r="X187" t="s">
        <v>103</v>
      </c>
      <c r="Y187">
        <v>0</v>
      </c>
      <c r="Z187" t="s">
        <v>52</v>
      </c>
      <c r="AA187" s="1">
        <v>2681360</v>
      </c>
      <c r="AB187" s="1">
        <v>2500000</v>
      </c>
      <c r="AC187" s="1">
        <v>2309944.19</v>
      </c>
      <c r="AD187" s="1">
        <v>2309944.19</v>
      </c>
      <c r="AE187" s="1">
        <v>718314.55</v>
      </c>
      <c r="AF187" s="1">
        <v>707433.75</v>
      </c>
      <c r="AG187" s="1">
        <v>707433.75</v>
      </c>
      <c r="AH187" s="1">
        <v>371415.81000000006</v>
      </c>
      <c r="AI187" s="1">
        <v>0</v>
      </c>
      <c r="AJ187" s="1">
        <v>700000</v>
      </c>
      <c r="AK187" s="1">
        <v>0</v>
      </c>
      <c r="AL187" s="1">
        <v>518640</v>
      </c>
      <c r="AM187" s="1">
        <v>181360</v>
      </c>
      <c r="AN187" s="28"/>
      <c r="AO187" s="28"/>
      <c r="AP187" s="28"/>
      <c r="AQ187" s="28">
        <f t="shared" si="4"/>
        <v>2681360</v>
      </c>
      <c r="AR187" s="1">
        <f t="shared" si="5"/>
        <v>371415.81000000006</v>
      </c>
    </row>
    <row r="188" spans="1:46" x14ac:dyDescent="0.35">
      <c r="A188" t="s">
        <v>58</v>
      </c>
      <c r="B188" t="s">
        <v>67</v>
      </c>
      <c r="C188" t="s">
        <v>59</v>
      </c>
      <c r="D188" t="s">
        <v>49</v>
      </c>
      <c r="E188">
        <v>1</v>
      </c>
      <c r="F188" t="s">
        <v>41</v>
      </c>
      <c r="G188">
        <v>1.7</v>
      </c>
      <c r="H188" t="s">
        <v>77</v>
      </c>
      <c r="I188" t="s">
        <v>78</v>
      </c>
      <c r="J188" t="s">
        <v>79</v>
      </c>
      <c r="K188" t="s">
        <v>80</v>
      </c>
      <c r="L188" t="s">
        <v>81</v>
      </c>
      <c r="M188" t="s">
        <v>62</v>
      </c>
      <c r="N188" t="s">
        <v>68</v>
      </c>
      <c r="O188">
        <v>6</v>
      </c>
      <c r="P188" t="s">
        <v>84</v>
      </c>
      <c r="Q188">
        <v>10</v>
      </c>
      <c r="R188" t="s">
        <v>85</v>
      </c>
      <c r="S188" t="s">
        <v>63</v>
      </c>
      <c r="T188" t="s">
        <v>69</v>
      </c>
      <c r="U188">
        <v>1000</v>
      </c>
      <c r="V188" t="s">
        <v>64</v>
      </c>
      <c r="W188">
        <v>1321</v>
      </c>
      <c r="X188" t="s">
        <v>70</v>
      </c>
      <c r="Y188">
        <v>3</v>
      </c>
      <c r="Z188" t="s">
        <v>83</v>
      </c>
      <c r="AA188" s="28">
        <v>2818187.55</v>
      </c>
      <c r="AB188" s="1">
        <v>2959570</v>
      </c>
      <c r="AC188" s="1">
        <v>2414843.81</v>
      </c>
      <c r="AD188" s="1">
        <v>2414843.81</v>
      </c>
      <c r="AE188" s="1">
        <v>2414843.81</v>
      </c>
      <c r="AF188" s="1">
        <v>2414843.81</v>
      </c>
      <c r="AG188" s="1">
        <v>2414843.81</v>
      </c>
      <c r="AH188" s="1">
        <v>403343.73999999976</v>
      </c>
      <c r="AI188" s="1">
        <v>0</v>
      </c>
      <c r="AJ188" s="1">
        <v>0</v>
      </c>
      <c r="AK188" s="1">
        <v>0</v>
      </c>
      <c r="AL188" s="1">
        <v>141382.45000000001</v>
      </c>
      <c r="AM188" s="1">
        <v>-141382.45000000001</v>
      </c>
      <c r="AN188" s="28">
        <v>-47831.690266669262</v>
      </c>
      <c r="AO188" s="28"/>
      <c r="AP188" s="28"/>
      <c r="AQ188" s="28">
        <f t="shared" si="4"/>
        <v>2770355.8597333306</v>
      </c>
      <c r="AR188" s="1">
        <f t="shared" si="5"/>
        <v>355512.0497333305</v>
      </c>
      <c r="AT188" t="s">
        <v>73</v>
      </c>
    </row>
    <row r="189" spans="1:46" x14ac:dyDescent="0.35">
      <c r="A189" t="s">
        <v>97</v>
      </c>
      <c r="B189" t="s">
        <v>104</v>
      </c>
      <c r="C189" t="s">
        <v>59</v>
      </c>
      <c r="D189" t="s">
        <v>49</v>
      </c>
      <c r="E189">
        <v>2</v>
      </c>
      <c r="F189" t="s">
        <v>86</v>
      </c>
      <c r="G189">
        <v>2.2999999999999998</v>
      </c>
      <c r="H189" t="s">
        <v>328</v>
      </c>
      <c r="I189" t="s">
        <v>329</v>
      </c>
      <c r="J189" t="s">
        <v>330</v>
      </c>
      <c r="K189" t="s">
        <v>60</v>
      </c>
      <c r="L189" t="s">
        <v>61</v>
      </c>
      <c r="M189" t="s">
        <v>270</v>
      </c>
      <c r="N189" t="s">
        <v>272</v>
      </c>
      <c r="O189">
        <v>2</v>
      </c>
      <c r="P189" t="s">
        <v>167</v>
      </c>
      <c r="Q189">
        <v>24</v>
      </c>
      <c r="R189" t="s">
        <v>332</v>
      </c>
      <c r="S189" t="s">
        <v>331</v>
      </c>
      <c r="T189" t="s">
        <v>333</v>
      </c>
      <c r="U189">
        <v>2000</v>
      </c>
      <c r="V189" s="18" t="s">
        <v>102</v>
      </c>
      <c r="W189">
        <v>2541</v>
      </c>
      <c r="X189" t="s">
        <v>290</v>
      </c>
      <c r="Y189">
        <v>0</v>
      </c>
      <c r="Z189" t="s">
        <v>52</v>
      </c>
      <c r="AA189" s="1">
        <v>5200000</v>
      </c>
      <c r="AB189" s="1">
        <v>7000000</v>
      </c>
      <c r="AC189" s="1">
        <v>4859504.22</v>
      </c>
      <c r="AD189" s="1">
        <v>4852984.42</v>
      </c>
      <c r="AE189" s="1">
        <v>1578025.36</v>
      </c>
      <c r="AF189" s="1">
        <v>1578025.36</v>
      </c>
      <c r="AG189" s="1">
        <v>1578025.36</v>
      </c>
      <c r="AH189" s="1">
        <v>340495.78000000026</v>
      </c>
      <c r="AI189" s="1">
        <v>0</v>
      </c>
      <c r="AJ189" s="1">
        <v>0</v>
      </c>
      <c r="AK189" s="1">
        <v>0</v>
      </c>
      <c r="AL189" s="1">
        <v>1800000</v>
      </c>
      <c r="AM189" s="1">
        <v>-1800000</v>
      </c>
      <c r="AN189" s="28"/>
      <c r="AO189" s="28"/>
      <c r="AP189" s="28"/>
      <c r="AQ189" s="28">
        <f t="shared" si="4"/>
        <v>5200000</v>
      </c>
      <c r="AR189" s="1">
        <f t="shared" si="5"/>
        <v>340495.78000000026</v>
      </c>
    </row>
    <row r="190" spans="1:46" x14ac:dyDescent="0.35">
      <c r="A190" t="s">
        <v>97</v>
      </c>
      <c r="B190" t="s">
        <v>104</v>
      </c>
      <c r="C190" t="s">
        <v>59</v>
      </c>
      <c r="D190" t="s">
        <v>114</v>
      </c>
      <c r="E190">
        <v>2</v>
      </c>
      <c r="F190" t="s">
        <v>86</v>
      </c>
      <c r="G190">
        <v>2.7</v>
      </c>
      <c r="H190" t="s">
        <v>393</v>
      </c>
      <c r="I190" t="s">
        <v>394</v>
      </c>
      <c r="J190" t="s">
        <v>393</v>
      </c>
      <c r="K190" t="s">
        <v>364</v>
      </c>
      <c r="L190" t="s">
        <v>365</v>
      </c>
      <c r="M190" t="s">
        <v>343</v>
      </c>
      <c r="N190" t="s">
        <v>345</v>
      </c>
      <c r="O190">
        <v>0</v>
      </c>
      <c r="P190" t="s">
        <v>346</v>
      </c>
      <c r="Q190">
        <v>41</v>
      </c>
      <c r="R190" t="s">
        <v>401</v>
      </c>
      <c r="S190" t="s">
        <v>366</v>
      </c>
      <c r="T190" t="s">
        <v>368</v>
      </c>
      <c r="U190">
        <v>5000</v>
      </c>
      <c r="V190" t="s">
        <v>115</v>
      </c>
      <c r="W190">
        <v>5671</v>
      </c>
      <c r="X190" t="s">
        <v>256</v>
      </c>
      <c r="Y190">
        <v>0</v>
      </c>
      <c r="Z190" t="s">
        <v>52</v>
      </c>
      <c r="AA190" s="1">
        <v>332500</v>
      </c>
      <c r="AB190" s="1">
        <v>0</v>
      </c>
      <c r="AC190" s="1">
        <v>0</v>
      </c>
      <c r="AD190" s="1">
        <v>0</v>
      </c>
      <c r="AE190" s="1">
        <v>0</v>
      </c>
      <c r="AF190" s="1">
        <v>0</v>
      </c>
      <c r="AG190" s="1">
        <v>0</v>
      </c>
      <c r="AH190" s="1">
        <v>332500</v>
      </c>
      <c r="AI190" s="1">
        <v>332500</v>
      </c>
      <c r="AJ190" s="1">
        <v>0</v>
      </c>
      <c r="AK190" s="1">
        <v>0</v>
      </c>
      <c r="AL190" s="1">
        <v>0</v>
      </c>
      <c r="AM190" s="1">
        <v>332500</v>
      </c>
      <c r="AN190" s="28"/>
      <c r="AO190" s="28"/>
      <c r="AP190" s="28"/>
      <c r="AQ190" s="28">
        <f t="shared" si="4"/>
        <v>332500</v>
      </c>
      <c r="AR190" s="1">
        <f t="shared" si="5"/>
        <v>332500</v>
      </c>
    </row>
    <row r="191" spans="1:46" x14ac:dyDescent="0.35">
      <c r="A191" t="s">
        <v>564</v>
      </c>
      <c r="B191" t="s">
        <v>565</v>
      </c>
      <c r="C191" t="s">
        <v>40</v>
      </c>
      <c r="D191" t="s">
        <v>49</v>
      </c>
      <c r="E191">
        <v>1</v>
      </c>
      <c r="F191" t="s">
        <v>41</v>
      </c>
      <c r="G191">
        <v>1.3</v>
      </c>
      <c r="H191" t="s">
        <v>42</v>
      </c>
      <c r="I191" t="s">
        <v>43</v>
      </c>
      <c r="J191" t="s">
        <v>44</v>
      </c>
      <c r="K191" t="s">
        <v>60</v>
      </c>
      <c r="L191" t="s">
        <v>61</v>
      </c>
      <c r="M191" t="s">
        <v>220</v>
      </c>
      <c r="N191" t="s">
        <v>222</v>
      </c>
      <c r="O191">
        <v>5</v>
      </c>
      <c r="P191" t="s">
        <v>55</v>
      </c>
      <c r="Q191">
        <v>14</v>
      </c>
      <c r="R191" t="s">
        <v>230</v>
      </c>
      <c r="S191" t="s">
        <v>229</v>
      </c>
      <c r="T191" t="s">
        <v>231</v>
      </c>
      <c r="U191">
        <v>2000</v>
      </c>
      <c r="V191" t="s">
        <v>102</v>
      </c>
      <c r="W191">
        <v>2711</v>
      </c>
      <c r="X191" t="s">
        <v>234</v>
      </c>
      <c r="Y191">
        <v>59</v>
      </c>
      <c r="Z191" t="s">
        <v>566</v>
      </c>
      <c r="AA191" s="1">
        <v>0</v>
      </c>
      <c r="AB191" s="1">
        <v>0</v>
      </c>
      <c r="AC191" s="1">
        <v>0</v>
      </c>
      <c r="AD191" s="1">
        <v>0</v>
      </c>
      <c r="AE191" s="1">
        <v>0</v>
      </c>
      <c r="AF191" s="1">
        <v>0</v>
      </c>
      <c r="AG191" s="1">
        <v>0</v>
      </c>
      <c r="AH191" s="1">
        <v>0</v>
      </c>
      <c r="AI191" s="1">
        <v>0</v>
      </c>
      <c r="AJ191" s="1">
        <v>0</v>
      </c>
      <c r="AK191" s="1">
        <v>0</v>
      </c>
      <c r="AL191" s="1">
        <v>0</v>
      </c>
      <c r="AM191" s="1">
        <v>0</v>
      </c>
      <c r="AN191" s="28"/>
      <c r="AO191" s="28">
        <v>302808</v>
      </c>
      <c r="AP191" s="28"/>
      <c r="AQ191" s="28">
        <f t="shared" si="4"/>
        <v>302808</v>
      </c>
      <c r="AR191" s="1">
        <f t="shared" si="5"/>
        <v>302808</v>
      </c>
    </row>
    <row r="192" spans="1:46" x14ac:dyDescent="0.35">
      <c r="A192" t="s">
        <v>97</v>
      </c>
      <c r="B192" t="s">
        <v>104</v>
      </c>
      <c r="C192" t="s">
        <v>59</v>
      </c>
      <c r="D192" t="s">
        <v>49</v>
      </c>
      <c r="E192">
        <v>2</v>
      </c>
      <c r="F192" t="s">
        <v>86</v>
      </c>
      <c r="G192">
        <v>2.2000000000000002</v>
      </c>
      <c r="H192" t="s">
        <v>87</v>
      </c>
      <c r="I192" t="s">
        <v>88</v>
      </c>
      <c r="J192" t="s">
        <v>89</v>
      </c>
      <c r="K192" t="s">
        <v>60</v>
      </c>
      <c r="L192" t="s">
        <v>61</v>
      </c>
      <c r="M192" t="s">
        <v>163</v>
      </c>
      <c r="N192" t="s">
        <v>166</v>
      </c>
      <c r="O192">
        <v>1</v>
      </c>
      <c r="P192" t="s">
        <v>94</v>
      </c>
      <c r="Q192">
        <v>63</v>
      </c>
      <c r="R192" t="s">
        <v>318</v>
      </c>
      <c r="S192" t="s">
        <v>316</v>
      </c>
      <c r="T192" t="s">
        <v>319</v>
      </c>
      <c r="U192">
        <v>2000</v>
      </c>
      <c r="V192" s="18" t="s">
        <v>102</v>
      </c>
      <c r="W192">
        <v>2721</v>
      </c>
      <c r="X192" t="s">
        <v>131</v>
      </c>
      <c r="Y192">
        <v>0</v>
      </c>
      <c r="Z192" t="s">
        <v>52</v>
      </c>
      <c r="AA192" s="1">
        <v>300000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0</v>
      </c>
      <c r="AH192" s="1">
        <v>300000</v>
      </c>
      <c r="AI192" s="1">
        <v>300000</v>
      </c>
      <c r="AJ192" s="1">
        <v>0</v>
      </c>
      <c r="AK192" s="1">
        <v>0</v>
      </c>
      <c r="AL192" s="1">
        <v>0</v>
      </c>
      <c r="AM192" s="1">
        <v>300000</v>
      </c>
      <c r="AN192" s="28"/>
      <c r="AO192" s="28"/>
      <c r="AP192" s="28"/>
      <c r="AQ192" s="28">
        <f t="shared" si="4"/>
        <v>300000</v>
      </c>
      <c r="AR192" s="1">
        <f t="shared" si="5"/>
        <v>300000</v>
      </c>
    </row>
    <row r="193" spans="1:45" x14ac:dyDescent="0.35">
      <c r="A193" t="s">
        <v>97</v>
      </c>
      <c r="B193" t="s">
        <v>104</v>
      </c>
      <c r="C193" t="s">
        <v>59</v>
      </c>
      <c r="D193" t="s">
        <v>49</v>
      </c>
      <c r="E193">
        <v>2</v>
      </c>
      <c r="F193" t="s">
        <v>86</v>
      </c>
      <c r="G193">
        <v>2.7</v>
      </c>
      <c r="H193" t="s">
        <v>393</v>
      </c>
      <c r="I193" t="s">
        <v>394</v>
      </c>
      <c r="J193" t="s">
        <v>393</v>
      </c>
      <c r="K193" t="s">
        <v>60</v>
      </c>
      <c r="L193" t="s">
        <v>61</v>
      </c>
      <c r="M193" t="s">
        <v>421</v>
      </c>
      <c r="N193" t="s">
        <v>424</v>
      </c>
      <c r="O193">
        <v>4</v>
      </c>
      <c r="P193" t="s">
        <v>355</v>
      </c>
      <c r="Q193">
        <v>1</v>
      </c>
      <c r="R193" t="s">
        <v>427</v>
      </c>
      <c r="S193" t="s">
        <v>422</v>
      </c>
      <c r="T193" t="s">
        <v>426</v>
      </c>
      <c r="U193">
        <v>4000</v>
      </c>
      <c r="V193" t="s">
        <v>155</v>
      </c>
      <c r="W193">
        <v>4451</v>
      </c>
      <c r="X193" t="s">
        <v>235</v>
      </c>
      <c r="Y193">
        <v>39</v>
      </c>
      <c r="Z193" t="s">
        <v>429</v>
      </c>
      <c r="AA193" s="1">
        <v>300000</v>
      </c>
      <c r="AB193" s="1">
        <v>300000</v>
      </c>
      <c r="AC193" s="1">
        <v>0</v>
      </c>
      <c r="AD193" s="1">
        <v>0</v>
      </c>
      <c r="AE193" s="1">
        <v>0</v>
      </c>
      <c r="AF193" s="1">
        <v>0</v>
      </c>
      <c r="AG193" s="1">
        <v>0</v>
      </c>
      <c r="AH193" s="1">
        <v>300000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28"/>
      <c r="AO193" s="28"/>
      <c r="AP193" s="28"/>
      <c r="AQ193" s="28">
        <f t="shared" si="4"/>
        <v>300000</v>
      </c>
      <c r="AR193" s="1">
        <f t="shared" si="5"/>
        <v>300000</v>
      </c>
    </row>
    <row r="194" spans="1:45" x14ac:dyDescent="0.35">
      <c r="A194" t="s">
        <v>97</v>
      </c>
      <c r="B194" t="s">
        <v>104</v>
      </c>
      <c r="C194" t="s">
        <v>59</v>
      </c>
      <c r="D194" t="s">
        <v>49</v>
      </c>
      <c r="E194">
        <v>2</v>
      </c>
      <c r="F194" t="s">
        <v>86</v>
      </c>
      <c r="G194">
        <v>2.2999999999999998</v>
      </c>
      <c r="H194" t="s">
        <v>328</v>
      </c>
      <c r="I194" t="s">
        <v>329</v>
      </c>
      <c r="J194" t="s">
        <v>330</v>
      </c>
      <c r="K194" t="s">
        <v>60</v>
      </c>
      <c r="L194" t="s">
        <v>61</v>
      </c>
      <c r="M194" t="s">
        <v>270</v>
      </c>
      <c r="N194" t="s">
        <v>272</v>
      </c>
      <c r="O194">
        <v>2</v>
      </c>
      <c r="P194" t="s">
        <v>167</v>
      </c>
      <c r="Q194">
        <v>24</v>
      </c>
      <c r="R194" t="s">
        <v>332</v>
      </c>
      <c r="S194" t="s">
        <v>331</v>
      </c>
      <c r="T194" t="s">
        <v>333</v>
      </c>
      <c r="U194">
        <v>3000</v>
      </c>
      <c r="V194" s="18" t="s">
        <v>50</v>
      </c>
      <c r="W194">
        <v>3541</v>
      </c>
      <c r="X194" t="s">
        <v>336</v>
      </c>
      <c r="Y194">
        <v>0</v>
      </c>
      <c r="Z194" t="s">
        <v>52</v>
      </c>
      <c r="AA194" s="1">
        <v>1200000</v>
      </c>
      <c r="AB194" s="1">
        <v>700000</v>
      </c>
      <c r="AC194" s="1">
        <v>905384.64</v>
      </c>
      <c r="AD194" s="1">
        <v>905384.64</v>
      </c>
      <c r="AE194" s="1">
        <v>153120</v>
      </c>
      <c r="AF194" s="1">
        <v>0</v>
      </c>
      <c r="AG194" s="1">
        <v>0</v>
      </c>
      <c r="AH194" s="1">
        <v>294615.36</v>
      </c>
      <c r="AI194" s="1">
        <v>0</v>
      </c>
      <c r="AJ194" s="1">
        <v>500000</v>
      </c>
      <c r="AK194" s="1">
        <v>0</v>
      </c>
      <c r="AL194" s="1">
        <v>0</v>
      </c>
      <c r="AM194" s="1">
        <v>500000</v>
      </c>
      <c r="AN194" s="28"/>
      <c r="AO194" s="28"/>
      <c r="AP194" s="28"/>
      <c r="AQ194" s="28">
        <f t="shared" ref="AQ194:AQ257" si="6">AA194+AN194+AO194-AP194</f>
        <v>1200000</v>
      </c>
      <c r="AR194" s="1">
        <f t="shared" ref="AR194:AR257" si="7">AQ194-AC194</f>
        <v>294615.36</v>
      </c>
    </row>
    <row r="195" spans="1:45" x14ac:dyDescent="0.35">
      <c r="A195" t="s">
        <v>97</v>
      </c>
      <c r="B195" t="s">
        <v>104</v>
      </c>
      <c r="C195" t="s">
        <v>59</v>
      </c>
      <c r="D195" t="s">
        <v>49</v>
      </c>
      <c r="E195">
        <v>2</v>
      </c>
      <c r="F195" t="s">
        <v>86</v>
      </c>
      <c r="G195">
        <v>2.4</v>
      </c>
      <c r="H195" t="s">
        <v>338</v>
      </c>
      <c r="I195" t="s">
        <v>339</v>
      </c>
      <c r="J195" t="s">
        <v>340</v>
      </c>
      <c r="K195" t="s">
        <v>341</v>
      </c>
      <c r="L195" t="s">
        <v>342</v>
      </c>
      <c r="M195" t="s">
        <v>343</v>
      </c>
      <c r="N195" t="s">
        <v>345</v>
      </c>
      <c r="O195">
        <v>0</v>
      </c>
      <c r="P195" t="s">
        <v>346</v>
      </c>
      <c r="Q195">
        <v>37</v>
      </c>
      <c r="R195" t="s">
        <v>347</v>
      </c>
      <c r="S195" t="s">
        <v>344</v>
      </c>
      <c r="T195" t="s">
        <v>348</v>
      </c>
      <c r="U195">
        <v>3000</v>
      </c>
      <c r="V195" t="s">
        <v>50</v>
      </c>
      <c r="W195">
        <v>3821</v>
      </c>
      <c r="X195" t="s">
        <v>184</v>
      </c>
      <c r="Y195">
        <v>22</v>
      </c>
      <c r="Z195" t="s">
        <v>350</v>
      </c>
      <c r="AA195" s="1">
        <v>1432040</v>
      </c>
      <c r="AB195" s="1">
        <v>600000</v>
      </c>
      <c r="AC195" s="1">
        <v>1140473.33</v>
      </c>
      <c r="AD195" s="1">
        <v>1140473.33</v>
      </c>
      <c r="AE195" s="1">
        <v>1140473.33</v>
      </c>
      <c r="AF195" s="1">
        <v>1140473.33</v>
      </c>
      <c r="AG195" s="1">
        <v>1140473.33</v>
      </c>
      <c r="AH195" s="1">
        <v>291566.66999999993</v>
      </c>
      <c r="AI195" s="1">
        <v>0</v>
      </c>
      <c r="AJ195" s="1">
        <v>900000</v>
      </c>
      <c r="AK195" s="1">
        <v>0</v>
      </c>
      <c r="AL195" s="1">
        <v>67960</v>
      </c>
      <c r="AM195" s="1">
        <v>832040</v>
      </c>
      <c r="AN195" s="28"/>
      <c r="AO195" s="28"/>
      <c r="AP195" s="28"/>
      <c r="AQ195" s="28">
        <f t="shared" si="6"/>
        <v>1432040</v>
      </c>
      <c r="AR195" s="1">
        <f t="shared" si="7"/>
        <v>291566.66999999993</v>
      </c>
    </row>
    <row r="196" spans="1:45" x14ac:dyDescent="0.35">
      <c r="A196" t="s">
        <v>97</v>
      </c>
      <c r="B196" t="s">
        <v>104</v>
      </c>
      <c r="C196" t="s">
        <v>59</v>
      </c>
      <c r="D196" t="s">
        <v>49</v>
      </c>
      <c r="E196">
        <v>2</v>
      </c>
      <c r="F196" t="s">
        <v>86</v>
      </c>
      <c r="G196">
        <v>2.7</v>
      </c>
      <c r="H196" t="s">
        <v>393</v>
      </c>
      <c r="I196" t="s">
        <v>394</v>
      </c>
      <c r="J196" t="s">
        <v>393</v>
      </c>
      <c r="K196" t="s">
        <v>364</v>
      </c>
      <c r="L196" t="s">
        <v>365</v>
      </c>
      <c r="M196" t="s">
        <v>343</v>
      </c>
      <c r="N196" t="s">
        <v>345</v>
      </c>
      <c r="O196">
        <v>0</v>
      </c>
      <c r="P196" t="s">
        <v>346</v>
      </c>
      <c r="Q196">
        <v>41</v>
      </c>
      <c r="R196" t="s">
        <v>401</v>
      </c>
      <c r="S196" t="s">
        <v>366</v>
      </c>
      <c r="T196" t="s">
        <v>368</v>
      </c>
      <c r="U196">
        <v>2000</v>
      </c>
      <c r="V196" s="18" t="s">
        <v>102</v>
      </c>
      <c r="W196">
        <v>2721</v>
      </c>
      <c r="X196" t="s">
        <v>131</v>
      </c>
      <c r="Y196">
        <v>0</v>
      </c>
      <c r="Z196" t="s">
        <v>52</v>
      </c>
      <c r="AA196" s="1">
        <v>290000</v>
      </c>
      <c r="AB196" s="1">
        <v>0</v>
      </c>
      <c r="AC196" s="1">
        <v>0</v>
      </c>
      <c r="AD196" s="1">
        <v>0</v>
      </c>
      <c r="AE196" s="1">
        <v>0</v>
      </c>
      <c r="AF196" s="1">
        <v>0</v>
      </c>
      <c r="AG196" s="1">
        <v>0</v>
      </c>
      <c r="AH196" s="1">
        <v>290000</v>
      </c>
      <c r="AI196" s="1">
        <v>290000</v>
      </c>
      <c r="AJ196" s="1">
        <v>0</v>
      </c>
      <c r="AK196" s="1">
        <v>0</v>
      </c>
      <c r="AL196" s="1">
        <v>0</v>
      </c>
      <c r="AM196" s="1">
        <v>290000</v>
      </c>
      <c r="AN196" s="28"/>
      <c r="AO196" s="28"/>
      <c r="AP196" s="28"/>
      <c r="AQ196" s="28">
        <f t="shared" si="6"/>
        <v>290000</v>
      </c>
      <c r="AR196" s="1">
        <f t="shared" si="7"/>
        <v>290000</v>
      </c>
    </row>
    <row r="197" spans="1:45" x14ac:dyDescent="0.35">
      <c r="A197" t="s">
        <v>97</v>
      </c>
      <c r="B197" t="s">
        <v>104</v>
      </c>
      <c r="C197" t="s">
        <v>59</v>
      </c>
      <c r="D197" t="s">
        <v>49</v>
      </c>
      <c r="E197">
        <v>1</v>
      </c>
      <c r="F197" t="s">
        <v>41</v>
      </c>
      <c r="G197">
        <v>1.3</v>
      </c>
      <c r="H197" t="s">
        <v>42</v>
      </c>
      <c r="I197" t="s">
        <v>43</v>
      </c>
      <c r="J197" t="s">
        <v>44</v>
      </c>
      <c r="K197" t="s">
        <v>60</v>
      </c>
      <c r="L197" t="s">
        <v>61</v>
      </c>
      <c r="M197" t="s">
        <v>62</v>
      </c>
      <c r="N197" t="s">
        <v>68</v>
      </c>
      <c r="O197">
        <v>5</v>
      </c>
      <c r="P197" t="s">
        <v>55</v>
      </c>
      <c r="Q197">
        <v>9</v>
      </c>
      <c r="R197" t="s">
        <v>186</v>
      </c>
      <c r="S197" t="s">
        <v>63</v>
      </c>
      <c r="T197" t="s">
        <v>69</v>
      </c>
      <c r="U197">
        <v>3000</v>
      </c>
      <c r="V197" s="18" t="s">
        <v>50</v>
      </c>
      <c r="W197">
        <v>3311</v>
      </c>
      <c r="X197" t="s">
        <v>109</v>
      </c>
      <c r="Y197">
        <v>0</v>
      </c>
      <c r="Z197" t="s">
        <v>52</v>
      </c>
      <c r="AA197" s="1">
        <v>3090000</v>
      </c>
      <c r="AB197" s="1">
        <v>2000000</v>
      </c>
      <c r="AC197" s="1">
        <v>2808360</v>
      </c>
      <c r="AD197" s="1">
        <v>2808360</v>
      </c>
      <c r="AE197" s="1">
        <v>1280640</v>
      </c>
      <c r="AF197" s="1">
        <v>1280640</v>
      </c>
      <c r="AG197" s="1">
        <v>1280640</v>
      </c>
      <c r="AH197" s="1">
        <v>281640</v>
      </c>
      <c r="AI197" s="1">
        <v>1000000</v>
      </c>
      <c r="AJ197" s="1">
        <v>90000</v>
      </c>
      <c r="AK197" s="1">
        <v>0</v>
      </c>
      <c r="AL197" s="1">
        <v>0</v>
      </c>
      <c r="AM197" s="1">
        <v>1090000</v>
      </c>
      <c r="AN197" s="28"/>
      <c r="AO197" s="28"/>
      <c r="AP197" s="28"/>
      <c r="AQ197" s="28">
        <f t="shared" si="6"/>
        <v>3090000</v>
      </c>
      <c r="AR197" s="1">
        <f t="shared" si="7"/>
        <v>281640</v>
      </c>
    </row>
    <row r="198" spans="1:45" x14ac:dyDescent="0.35">
      <c r="A198" t="s">
        <v>97</v>
      </c>
      <c r="B198" t="s">
        <v>104</v>
      </c>
      <c r="C198" t="s">
        <v>59</v>
      </c>
      <c r="D198" t="s">
        <v>114</v>
      </c>
      <c r="E198">
        <v>3</v>
      </c>
      <c r="F198" t="s">
        <v>441</v>
      </c>
      <c r="G198">
        <v>3.8</v>
      </c>
      <c r="H198" t="s">
        <v>495</v>
      </c>
      <c r="I198" t="s">
        <v>496</v>
      </c>
      <c r="J198" t="s">
        <v>497</v>
      </c>
      <c r="K198" t="s">
        <v>60</v>
      </c>
      <c r="L198" t="s">
        <v>61</v>
      </c>
      <c r="M198" t="s">
        <v>498</v>
      </c>
      <c r="N198" t="s">
        <v>500</v>
      </c>
      <c r="O198">
        <v>5</v>
      </c>
      <c r="P198" t="s">
        <v>55</v>
      </c>
      <c r="Q198">
        <v>55</v>
      </c>
      <c r="R198" t="s">
        <v>501</v>
      </c>
      <c r="S198" t="s">
        <v>499</v>
      </c>
      <c r="T198" t="s">
        <v>502</v>
      </c>
      <c r="U198">
        <v>5000</v>
      </c>
      <c r="V198" t="s">
        <v>115</v>
      </c>
      <c r="W198">
        <v>5211</v>
      </c>
      <c r="X198" t="s">
        <v>119</v>
      </c>
      <c r="Y198">
        <v>0</v>
      </c>
      <c r="Z198" t="s">
        <v>52</v>
      </c>
      <c r="AA198" s="1">
        <v>1000000</v>
      </c>
      <c r="AB198" s="1">
        <v>1000000</v>
      </c>
      <c r="AC198" s="1">
        <v>730000.01</v>
      </c>
      <c r="AD198" s="1">
        <v>0</v>
      </c>
      <c r="AE198" s="1">
        <v>0</v>
      </c>
      <c r="AF198" s="1">
        <v>0</v>
      </c>
      <c r="AG198" s="1">
        <v>0</v>
      </c>
      <c r="AH198" s="1">
        <v>269999.99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28"/>
      <c r="AO198" s="28"/>
      <c r="AP198" s="28"/>
      <c r="AQ198" s="28">
        <f t="shared" si="6"/>
        <v>1000000</v>
      </c>
      <c r="AR198" s="1">
        <f t="shared" si="7"/>
        <v>269999.99</v>
      </c>
    </row>
    <row r="199" spans="1:45" x14ac:dyDescent="0.35">
      <c r="A199" t="s">
        <v>97</v>
      </c>
      <c r="B199" t="s">
        <v>104</v>
      </c>
      <c r="C199" t="s">
        <v>59</v>
      </c>
      <c r="D199" t="s">
        <v>49</v>
      </c>
      <c r="E199">
        <v>2</v>
      </c>
      <c r="F199" t="s">
        <v>86</v>
      </c>
      <c r="G199">
        <v>2.2999999999999998</v>
      </c>
      <c r="H199" t="s">
        <v>328</v>
      </c>
      <c r="I199" t="s">
        <v>329</v>
      </c>
      <c r="J199" t="s">
        <v>330</v>
      </c>
      <c r="K199" t="s">
        <v>60</v>
      </c>
      <c r="L199" t="s">
        <v>61</v>
      </c>
      <c r="M199" t="s">
        <v>270</v>
      </c>
      <c r="N199" t="s">
        <v>272</v>
      </c>
      <c r="O199">
        <v>2</v>
      </c>
      <c r="P199" t="s">
        <v>167</v>
      </c>
      <c r="Q199">
        <v>24</v>
      </c>
      <c r="R199" t="s">
        <v>332</v>
      </c>
      <c r="S199" t="s">
        <v>331</v>
      </c>
      <c r="T199" t="s">
        <v>333</v>
      </c>
      <c r="U199">
        <v>3000</v>
      </c>
      <c r="V199" t="s">
        <v>50</v>
      </c>
      <c r="W199">
        <v>3581</v>
      </c>
      <c r="X199" t="s">
        <v>245</v>
      </c>
      <c r="Y199">
        <v>0</v>
      </c>
      <c r="Z199" t="s">
        <v>52</v>
      </c>
      <c r="AA199" s="1">
        <v>1700000</v>
      </c>
      <c r="AB199" s="1">
        <v>1200000</v>
      </c>
      <c r="AC199" s="1">
        <v>1435933.67</v>
      </c>
      <c r="AD199" s="1">
        <v>1435933.67</v>
      </c>
      <c r="AE199" s="1">
        <v>379622.13</v>
      </c>
      <c r="AF199" s="1">
        <v>275663.26</v>
      </c>
      <c r="AG199" s="1">
        <v>275663.26</v>
      </c>
      <c r="AH199" s="1">
        <v>264066.33000000007</v>
      </c>
      <c r="AI199" s="1">
        <v>0</v>
      </c>
      <c r="AJ199" s="1">
        <v>500000</v>
      </c>
      <c r="AK199" s="1">
        <v>0</v>
      </c>
      <c r="AL199" s="1">
        <v>0</v>
      </c>
      <c r="AM199" s="1">
        <v>500000</v>
      </c>
      <c r="AN199" s="28"/>
      <c r="AO199" s="28"/>
      <c r="AP199" s="28"/>
      <c r="AQ199" s="28">
        <f t="shared" si="6"/>
        <v>1700000</v>
      </c>
      <c r="AR199" s="1">
        <f t="shared" si="7"/>
        <v>264066.33000000007</v>
      </c>
    </row>
    <row r="200" spans="1:45" x14ac:dyDescent="0.35">
      <c r="A200" t="s">
        <v>97</v>
      </c>
      <c r="B200" t="s">
        <v>104</v>
      </c>
      <c r="C200" t="s">
        <v>59</v>
      </c>
      <c r="D200" t="s">
        <v>49</v>
      </c>
      <c r="E200">
        <v>2</v>
      </c>
      <c r="F200" t="s">
        <v>86</v>
      </c>
      <c r="G200">
        <v>2.2999999999999998</v>
      </c>
      <c r="H200" t="s">
        <v>328</v>
      </c>
      <c r="I200" t="s">
        <v>329</v>
      </c>
      <c r="J200" t="s">
        <v>330</v>
      </c>
      <c r="K200" t="s">
        <v>60</v>
      </c>
      <c r="L200" t="s">
        <v>61</v>
      </c>
      <c r="M200" t="s">
        <v>270</v>
      </c>
      <c r="N200" t="s">
        <v>272</v>
      </c>
      <c r="O200">
        <v>2</v>
      </c>
      <c r="P200" t="s">
        <v>167</v>
      </c>
      <c r="Q200">
        <v>24</v>
      </c>
      <c r="R200" t="s">
        <v>332</v>
      </c>
      <c r="S200" t="s">
        <v>331</v>
      </c>
      <c r="T200" t="s">
        <v>333</v>
      </c>
      <c r="U200">
        <v>2000</v>
      </c>
      <c r="V200" s="18" t="s">
        <v>102</v>
      </c>
      <c r="W200">
        <v>2721</v>
      </c>
      <c r="X200" t="s">
        <v>131</v>
      </c>
      <c r="Y200">
        <v>0</v>
      </c>
      <c r="Z200" t="s">
        <v>52</v>
      </c>
      <c r="AA200" s="1">
        <v>300000</v>
      </c>
      <c r="AB200" s="1">
        <v>300000</v>
      </c>
      <c r="AC200" s="1">
        <v>47101.8</v>
      </c>
      <c r="AD200" s="1">
        <v>47101.8</v>
      </c>
      <c r="AE200" s="1">
        <v>0</v>
      </c>
      <c r="AF200" s="1">
        <v>0</v>
      </c>
      <c r="AG200" s="1">
        <v>0</v>
      </c>
      <c r="AH200" s="1">
        <v>252898.2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28"/>
      <c r="AO200" s="28"/>
      <c r="AP200" s="28"/>
      <c r="AQ200" s="28">
        <f t="shared" si="6"/>
        <v>300000</v>
      </c>
      <c r="AR200" s="1">
        <f t="shared" si="7"/>
        <v>252898.2</v>
      </c>
    </row>
    <row r="201" spans="1:45" x14ac:dyDescent="0.35">
      <c r="A201" t="s">
        <v>97</v>
      </c>
      <c r="B201" t="s">
        <v>104</v>
      </c>
      <c r="C201" t="s">
        <v>59</v>
      </c>
      <c r="D201" t="s">
        <v>49</v>
      </c>
      <c r="E201">
        <v>2</v>
      </c>
      <c r="F201" t="s">
        <v>86</v>
      </c>
      <c r="G201">
        <v>2.5</v>
      </c>
      <c r="H201" t="s">
        <v>361</v>
      </c>
      <c r="I201" t="s">
        <v>362</v>
      </c>
      <c r="J201" t="s">
        <v>363</v>
      </c>
      <c r="K201" t="s">
        <v>364</v>
      </c>
      <c r="L201" t="s">
        <v>365</v>
      </c>
      <c r="M201" t="s">
        <v>343</v>
      </c>
      <c r="N201" t="s">
        <v>345</v>
      </c>
      <c r="O201">
        <v>0</v>
      </c>
      <c r="P201" t="s">
        <v>346</v>
      </c>
      <c r="Q201">
        <v>40</v>
      </c>
      <c r="R201" t="s">
        <v>367</v>
      </c>
      <c r="S201" t="s">
        <v>366</v>
      </c>
      <c r="T201" t="s">
        <v>368</v>
      </c>
      <c r="U201">
        <v>2000</v>
      </c>
      <c r="V201" s="18" t="s">
        <v>102</v>
      </c>
      <c r="W201">
        <v>2491</v>
      </c>
      <c r="X201" t="s">
        <v>195</v>
      </c>
      <c r="Y201">
        <v>0</v>
      </c>
      <c r="Z201" t="s">
        <v>52</v>
      </c>
      <c r="AA201" s="1">
        <v>250000</v>
      </c>
      <c r="AB201" s="1">
        <v>0</v>
      </c>
      <c r="AC201" s="1">
        <v>0</v>
      </c>
      <c r="AD201" s="1">
        <v>0</v>
      </c>
      <c r="AE201" s="1">
        <v>0</v>
      </c>
      <c r="AF201" s="1">
        <v>0</v>
      </c>
      <c r="AG201" s="1">
        <v>0</v>
      </c>
      <c r="AH201" s="1">
        <v>250000</v>
      </c>
      <c r="AI201" s="1">
        <v>0</v>
      </c>
      <c r="AJ201" s="1">
        <v>250000</v>
      </c>
      <c r="AK201" s="1">
        <v>0</v>
      </c>
      <c r="AL201" s="1">
        <v>0</v>
      </c>
      <c r="AM201" s="1">
        <v>250000</v>
      </c>
      <c r="AN201" s="28"/>
      <c r="AO201" s="28"/>
      <c r="AP201" s="28"/>
      <c r="AQ201" s="28">
        <f t="shared" si="6"/>
        <v>250000</v>
      </c>
      <c r="AR201" s="1">
        <f t="shared" si="7"/>
        <v>250000</v>
      </c>
    </row>
    <row r="202" spans="1:45" x14ac:dyDescent="0.35">
      <c r="A202" t="s">
        <v>97</v>
      </c>
      <c r="B202" t="s">
        <v>104</v>
      </c>
      <c r="C202" t="s">
        <v>59</v>
      </c>
      <c r="D202" t="s">
        <v>49</v>
      </c>
      <c r="E202">
        <v>2</v>
      </c>
      <c r="F202" t="s">
        <v>86</v>
      </c>
      <c r="G202">
        <v>2.2999999999999998</v>
      </c>
      <c r="H202" t="s">
        <v>328</v>
      </c>
      <c r="I202" t="s">
        <v>329</v>
      </c>
      <c r="J202" t="s">
        <v>330</v>
      </c>
      <c r="K202" t="s">
        <v>60</v>
      </c>
      <c r="L202" t="s">
        <v>61</v>
      </c>
      <c r="M202" t="s">
        <v>270</v>
      </c>
      <c r="N202" t="s">
        <v>272</v>
      </c>
      <c r="O202">
        <v>2</v>
      </c>
      <c r="P202" t="s">
        <v>167</v>
      </c>
      <c r="Q202">
        <v>24</v>
      </c>
      <c r="R202" t="s">
        <v>332</v>
      </c>
      <c r="S202" t="s">
        <v>331</v>
      </c>
      <c r="T202" t="s">
        <v>333</v>
      </c>
      <c r="U202">
        <v>2000</v>
      </c>
      <c r="V202" s="18" t="s">
        <v>102</v>
      </c>
      <c r="W202">
        <v>2911</v>
      </c>
      <c r="X202" t="s">
        <v>133</v>
      </c>
      <c r="Y202">
        <v>0</v>
      </c>
      <c r="Z202" t="s">
        <v>52</v>
      </c>
      <c r="AA202" s="1">
        <v>250000</v>
      </c>
      <c r="AB202" s="1">
        <v>250000</v>
      </c>
      <c r="AC202" s="1">
        <v>1725</v>
      </c>
      <c r="AD202" s="1">
        <v>1725</v>
      </c>
      <c r="AE202" s="1">
        <v>1725</v>
      </c>
      <c r="AF202" s="1">
        <v>0</v>
      </c>
      <c r="AG202" s="1">
        <v>0</v>
      </c>
      <c r="AH202" s="1">
        <v>248275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28"/>
      <c r="AO202" s="28"/>
      <c r="AP202" s="28"/>
      <c r="AQ202" s="28">
        <f t="shared" si="6"/>
        <v>250000</v>
      </c>
      <c r="AR202" s="1">
        <f t="shared" si="7"/>
        <v>248275</v>
      </c>
    </row>
    <row r="203" spans="1:45" x14ac:dyDescent="0.35">
      <c r="A203" t="s">
        <v>97</v>
      </c>
      <c r="B203" t="s">
        <v>104</v>
      </c>
      <c r="C203" t="s">
        <v>59</v>
      </c>
      <c r="D203" t="s">
        <v>49</v>
      </c>
      <c r="E203">
        <v>1</v>
      </c>
      <c r="F203" t="s">
        <v>41</v>
      </c>
      <c r="G203">
        <v>1.7</v>
      </c>
      <c r="H203" t="s">
        <v>77</v>
      </c>
      <c r="I203" t="s">
        <v>280</v>
      </c>
      <c r="J203" t="s">
        <v>281</v>
      </c>
      <c r="K203" t="s">
        <v>60</v>
      </c>
      <c r="L203" t="s">
        <v>61</v>
      </c>
      <c r="M203" t="s">
        <v>270</v>
      </c>
      <c r="N203" t="s">
        <v>272</v>
      </c>
      <c r="O203">
        <v>6</v>
      </c>
      <c r="P203" t="s">
        <v>84</v>
      </c>
      <c r="Q203">
        <v>21</v>
      </c>
      <c r="R203" t="s">
        <v>285</v>
      </c>
      <c r="S203" t="s">
        <v>283</v>
      </c>
      <c r="T203" t="s">
        <v>286</v>
      </c>
      <c r="U203">
        <v>2000</v>
      </c>
      <c r="V203" s="18" t="s">
        <v>102</v>
      </c>
      <c r="W203">
        <v>2711</v>
      </c>
      <c r="X203" t="s">
        <v>234</v>
      </c>
      <c r="Y203">
        <v>0</v>
      </c>
      <c r="Z203" t="s">
        <v>52</v>
      </c>
      <c r="AA203" s="1">
        <v>2000000</v>
      </c>
      <c r="AB203" s="1">
        <v>2000000</v>
      </c>
      <c r="AC203" s="1">
        <v>1754836.4</v>
      </c>
      <c r="AD203" s="1">
        <v>1754836.4</v>
      </c>
      <c r="AE203" s="1">
        <v>0</v>
      </c>
      <c r="AF203" s="1">
        <v>0</v>
      </c>
      <c r="AG203" s="1">
        <v>0</v>
      </c>
      <c r="AH203" s="1">
        <v>245163.60000000009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28"/>
      <c r="AO203" s="28"/>
      <c r="AP203" s="28"/>
      <c r="AQ203" s="28">
        <f t="shared" si="6"/>
        <v>2000000</v>
      </c>
      <c r="AR203" s="1">
        <f t="shared" si="7"/>
        <v>245163.60000000009</v>
      </c>
    </row>
    <row r="204" spans="1:45" x14ac:dyDescent="0.35">
      <c r="A204" t="s">
        <v>97</v>
      </c>
      <c r="B204" t="s">
        <v>104</v>
      </c>
      <c r="C204" t="s">
        <v>59</v>
      </c>
      <c r="D204" t="s">
        <v>49</v>
      </c>
      <c r="E204">
        <v>1</v>
      </c>
      <c r="F204" t="s">
        <v>41</v>
      </c>
      <c r="G204">
        <v>1.3</v>
      </c>
      <c r="H204" t="s">
        <v>42</v>
      </c>
      <c r="I204" t="s">
        <v>43</v>
      </c>
      <c r="J204" t="s">
        <v>44</v>
      </c>
      <c r="K204" t="s">
        <v>60</v>
      </c>
      <c r="L204" t="s">
        <v>61</v>
      </c>
      <c r="M204" t="s">
        <v>90</v>
      </c>
      <c r="N204" t="s">
        <v>93</v>
      </c>
      <c r="O204">
        <v>2</v>
      </c>
      <c r="P204" t="s">
        <v>167</v>
      </c>
      <c r="Q204">
        <v>25</v>
      </c>
      <c r="R204" t="s">
        <v>254</v>
      </c>
      <c r="S204" t="s">
        <v>253</v>
      </c>
      <c r="T204" t="s">
        <v>255</v>
      </c>
      <c r="U204">
        <v>3000</v>
      </c>
      <c r="V204" s="18" t="s">
        <v>50</v>
      </c>
      <c r="W204">
        <v>3371</v>
      </c>
      <c r="X204" t="s">
        <v>257</v>
      </c>
      <c r="Y204">
        <v>0</v>
      </c>
      <c r="Z204" t="s">
        <v>52</v>
      </c>
      <c r="AA204" s="1">
        <v>7421000</v>
      </c>
      <c r="AB204" s="1">
        <v>5000000</v>
      </c>
      <c r="AC204" s="1">
        <v>7178030.54</v>
      </c>
      <c r="AD204" s="1">
        <v>5432114.54</v>
      </c>
      <c r="AE204" s="1">
        <v>2101754.54</v>
      </c>
      <c r="AF204" s="1">
        <v>2101754.54</v>
      </c>
      <c r="AG204" s="1">
        <v>2101754.54</v>
      </c>
      <c r="AH204" s="1">
        <v>242969.45999999996</v>
      </c>
      <c r="AI204" s="1">
        <v>1000000</v>
      </c>
      <c r="AJ204" s="1">
        <v>1421000</v>
      </c>
      <c r="AK204" s="1">
        <v>0</v>
      </c>
      <c r="AL204" s="1">
        <v>0</v>
      </c>
      <c r="AM204" s="1">
        <v>2421000</v>
      </c>
      <c r="AN204" s="28"/>
      <c r="AO204" s="28"/>
      <c r="AP204" s="28"/>
      <c r="AQ204" s="28">
        <f t="shared" si="6"/>
        <v>7421000</v>
      </c>
      <c r="AR204" s="1">
        <f t="shared" si="7"/>
        <v>242969.45999999996</v>
      </c>
    </row>
    <row r="205" spans="1:45" x14ac:dyDescent="0.35">
      <c r="A205" t="s">
        <v>97</v>
      </c>
      <c r="B205" t="s">
        <v>104</v>
      </c>
      <c r="C205" t="s">
        <v>59</v>
      </c>
      <c r="D205" t="s">
        <v>49</v>
      </c>
      <c r="E205">
        <v>2</v>
      </c>
      <c r="F205" t="s">
        <v>86</v>
      </c>
      <c r="G205">
        <v>2.2000000000000002</v>
      </c>
      <c r="H205" t="s">
        <v>87</v>
      </c>
      <c r="I205" t="s">
        <v>322</v>
      </c>
      <c r="J205" t="s">
        <v>323</v>
      </c>
      <c r="K205" t="s">
        <v>60</v>
      </c>
      <c r="L205" t="s">
        <v>61</v>
      </c>
      <c r="M205" t="s">
        <v>90</v>
      </c>
      <c r="N205" t="s">
        <v>93</v>
      </c>
      <c r="O205">
        <v>2</v>
      </c>
      <c r="P205" t="s">
        <v>167</v>
      </c>
      <c r="Q205">
        <v>26</v>
      </c>
      <c r="R205" t="s">
        <v>325</v>
      </c>
      <c r="S205" t="s">
        <v>324</v>
      </c>
      <c r="T205" t="s">
        <v>326</v>
      </c>
      <c r="U205">
        <v>2000</v>
      </c>
      <c r="V205" s="18" t="s">
        <v>102</v>
      </c>
      <c r="W205">
        <v>2911</v>
      </c>
      <c r="X205" t="s">
        <v>133</v>
      </c>
      <c r="Y205">
        <v>0</v>
      </c>
      <c r="Z205" t="s">
        <v>52</v>
      </c>
      <c r="AA205" s="1">
        <v>225000</v>
      </c>
      <c r="AB205" s="1">
        <v>225000</v>
      </c>
      <c r="AC205" s="1">
        <v>0</v>
      </c>
      <c r="AD205" s="1">
        <v>0</v>
      </c>
      <c r="AE205" s="1">
        <v>0</v>
      </c>
      <c r="AF205" s="1">
        <v>0</v>
      </c>
      <c r="AG205" s="1">
        <v>0</v>
      </c>
      <c r="AH205" s="1">
        <v>225000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28"/>
      <c r="AO205" s="28"/>
      <c r="AP205" s="28"/>
      <c r="AQ205" s="28">
        <f t="shared" si="6"/>
        <v>225000</v>
      </c>
      <c r="AR205" s="1">
        <f t="shared" si="7"/>
        <v>225000</v>
      </c>
    </row>
    <row r="206" spans="1:45" x14ac:dyDescent="0.35">
      <c r="A206" t="s">
        <v>97</v>
      </c>
      <c r="B206" t="s">
        <v>104</v>
      </c>
      <c r="C206" t="s">
        <v>59</v>
      </c>
      <c r="D206" t="s">
        <v>49</v>
      </c>
      <c r="E206">
        <v>1</v>
      </c>
      <c r="F206" t="s">
        <v>41</v>
      </c>
      <c r="G206">
        <v>1.3</v>
      </c>
      <c r="H206" t="s">
        <v>42</v>
      </c>
      <c r="I206" t="s">
        <v>43</v>
      </c>
      <c r="J206" t="s">
        <v>44</v>
      </c>
      <c r="K206" t="s">
        <v>60</v>
      </c>
      <c r="L206" t="s">
        <v>61</v>
      </c>
      <c r="M206" t="s">
        <v>62</v>
      </c>
      <c r="N206" t="s">
        <v>68</v>
      </c>
      <c r="O206">
        <v>5</v>
      </c>
      <c r="P206" t="s">
        <v>55</v>
      </c>
      <c r="Q206">
        <v>9</v>
      </c>
      <c r="R206" t="s">
        <v>186</v>
      </c>
      <c r="S206" t="s">
        <v>63</v>
      </c>
      <c r="T206" t="s">
        <v>69</v>
      </c>
      <c r="U206">
        <v>2000</v>
      </c>
      <c r="V206" s="18" t="s">
        <v>102</v>
      </c>
      <c r="W206">
        <v>2911</v>
      </c>
      <c r="X206" t="s">
        <v>133</v>
      </c>
      <c r="Y206">
        <v>0</v>
      </c>
      <c r="Z206" t="s">
        <v>52</v>
      </c>
      <c r="AA206" s="1">
        <v>238994</v>
      </c>
      <c r="AB206" s="1">
        <v>100000</v>
      </c>
      <c r="AC206" s="1">
        <v>15688.63</v>
      </c>
      <c r="AD206" s="1">
        <v>15688.63</v>
      </c>
      <c r="AE206" s="1">
        <v>15688.63</v>
      </c>
      <c r="AF206" s="1">
        <v>9279.6299999999992</v>
      </c>
      <c r="AG206" s="1">
        <v>9279.6299999999992</v>
      </c>
      <c r="AH206" s="1">
        <v>223305.37</v>
      </c>
      <c r="AI206" s="1">
        <v>0</v>
      </c>
      <c r="AJ206" s="1">
        <v>138994</v>
      </c>
      <c r="AK206" s="1">
        <v>0</v>
      </c>
      <c r="AL206" s="1">
        <v>0</v>
      </c>
      <c r="AM206" s="1">
        <v>138994</v>
      </c>
      <c r="AN206" s="28"/>
      <c r="AO206" s="28"/>
      <c r="AP206" s="28"/>
      <c r="AQ206" s="28">
        <f t="shared" si="6"/>
        <v>238994</v>
      </c>
      <c r="AR206" s="1">
        <f t="shared" si="7"/>
        <v>223305.37</v>
      </c>
    </row>
    <row r="207" spans="1:45" x14ac:dyDescent="0.35">
      <c r="A207" t="s">
        <v>97</v>
      </c>
      <c r="B207" t="s">
        <v>104</v>
      </c>
      <c r="C207" t="s">
        <v>59</v>
      </c>
      <c r="D207" t="s">
        <v>49</v>
      </c>
      <c r="E207">
        <v>3</v>
      </c>
      <c r="F207" t="s">
        <v>441</v>
      </c>
      <c r="G207">
        <v>3.2</v>
      </c>
      <c r="H207" t="s">
        <v>458</v>
      </c>
      <c r="I207" t="s">
        <v>459</v>
      </c>
      <c r="J207" t="s">
        <v>460</v>
      </c>
      <c r="K207" t="s">
        <v>364</v>
      </c>
      <c r="L207" t="s">
        <v>365</v>
      </c>
      <c r="M207" t="s">
        <v>445</v>
      </c>
      <c r="N207" t="s">
        <v>447</v>
      </c>
      <c r="O207">
        <v>7</v>
      </c>
      <c r="P207" t="s">
        <v>448</v>
      </c>
      <c r="Q207">
        <v>51</v>
      </c>
      <c r="R207" t="s">
        <v>462</v>
      </c>
      <c r="S207" t="s">
        <v>461</v>
      </c>
      <c r="T207" t="s">
        <v>463</v>
      </c>
      <c r="U207">
        <v>2000</v>
      </c>
      <c r="V207" s="18" t="s">
        <v>102</v>
      </c>
      <c r="W207">
        <v>2911</v>
      </c>
      <c r="X207" t="s">
        <v>133</v>
      </c>
      <c r="Y207">
        <v>0</v>
      </c>
      <c r="Z207" t="s">
        <v>52</v>
      </c>
      <c r="AA207" s="1">
        <v>150000</v>
      </c>
      <c r="AB207" s="1">
        <v>150000</v>
      </c>
      <c r="AC207" s="1">
        <v>0</v>
      </c>
      <c r="AD207" s="1">
        <v>0</v>
      </c>
      <c r="AE207" s="1">
        <v>0</v>
      </c>
      <c r="AF207" s="1">
        <v>0</v>
      </c>
      <c r="AG207" s="1">
        <v>0</v>
      </c>
      <c r="AH207" s="1">
        <v>150000</v>
      </c>
      <c r="AI207" s="1">
        <v>150000</v>
      </c>
      <c r="AJ207" s="1">
        <v>0</v>
      </c>
      <c r="AK207" s="1">
        <v>0</v>
      </c>
      <c r="AL207" s="1">
        <v>150000</v>
      </c>
      <c r="AM207" s="1">
        <v>0</v>
      </c>
      <c r="AN207" s="28">
        <v>72000</v>
      </c>
      <c r="AO207" s="28"/>
      <c r="AP207" s="28"/>
      <c r="AQ207" s="28">
        <f t="shared" si="6"/>
        <v>222000</v>
      </c>
      <c r="AR207" s="1">
        <f t="shared" si="7"/>
        <v>222000</v>
      </c>
      <c r="AS207" t="s">
        <v>585</v>
      </c>
    </row>
    <row r="208" spans="1:45" x14ac:dyDescent="0.35">
      <c r="A208" t="s">
        <v>97</v>
      </c>
      <c r="B208" t="s">
        <v>104</v>
      </c>
      <c r="C208" t="s">
        <v>59</v>
      </c>
      <c r="D208" t="s">
        <v>49</v>
      </c>
      <c r="E208">
        <v>1</v>
      </c>
      <c r="F208" t="s">
        <v>41</v>
      </c>
      <c r="G208">
        <v>1.7</v>
      </c>
      <c r="H208" t="s">
        <v>77</v>
      </c>
      <c r="I208" t="s">
        <v>78</v>
      </c>
      <c r="J208" t="s">
        <v>79</v>
      </c>
      <c r="K208" t="s">
        <v>80</v>
      </c>
      <c r="L208" t="s">
        <v>81</v>
      </c>
      <c r="M208" t="s">
        <v>270</v>
      </c>
      <c r="N208" t="s">
        <v>272</v>
      </c>
      <c r="O208">
        <v>6</v>
      </c>
      <c r="P208" t="s">
        <v>84</v>
      </c>
      <c r="Q208">
        <v>18</v>
      </c>
      <c r="R208" t="s">
        <v>273</v>
      </c>
      <c r="S208" t="s">
        <v>271</v>
      </c>
      <c r="T208" t="s">
        <v>274</v>
      </c>
      <c r="U208">
        <v>3000</v>
      </c>
      <c r="V208" s="18" t="s">
        <v>50</v>
      </c>
      <c r="W208">
        <v>3341</v>
      </c>
      <c r="X208" t="s">
        <v>205</v>
      </c>
      <c r="Y208">
        <v>0</v>
      </c>
      <c r="Z208" t="s">
        <v>52</v>
      </c>
      <c r="AA208" s="1">
        <v>308540</v>
      </c>
      <c r="AB208" s="1">
        <v>0</v>
      </c>
      <c r="AC208" s="1">
        <v>108460</v>
      </c>
      <c r="AD208" s="1">
        <v>108460</v>
      </c>
      <c r="AE208" s="1">
        <v>108460</v>
      </c>
      <c r="AF208" s="1">
        <v>108460</v>
      </c>
      <c r="AG208" s="1">
        <v>108460</v>
      </c>
      <c r="AH208" s="1">
        <v>200080</v>
      </c>
      <c r="AI208" s="1">
        <v>0</v>
      </c>
      <c r="AJ208" s="1">
        <v>491540</v>
      </c>
      <c r="AK208" s="1">
        <v>0</v>
      </c>
      <c r="AL208" s="1">
        <v>183000</v>
      </c>
      <c r="AM208" s="1">
        <v>308540</v>
      </c>
      <c r="AN208" s="28"/>
      <c r="AO208" s="28"/>
      <c r="AP208" s="28"/>
      <c r="AQ208" s="28">
        <f t="shared" si="6"/>
        <v>308540</v>
      </c>
      <c r="AR208" s="1">
        <f t="shared" si="7"/>
        <v>200080</v>
      </c>
    </row>
    <row r="209" spans="1:45" x14ac:dyDescent="0.35">
      <c r="A209" t="s">
        <v>97</v>
      </c>
      <c r="B209" t="s">
        <v>104</v>
      </c>
      <c r="C209" t="s">
        <v>59</v>
      </c>
      <c r="D209" t="s">
        <v>49</v>
      </c>
      <c r="E209">
        <v>3</v>
      </c>
      <c r="F209" t="s">
        <v>441</v>
      </c>
      <c r="G209">
        <v>3.7</v>
      </c>
      <c r="H209" t="s">
        <v>473</v>
      </c>
      <c r="I209" t="s">
        <v>474</v>
      </c>
      <c r="J209" t="s">
        <v>473</v>
      </c>
      <c r="K209" t="s">
        <v>60</v>
      </c>
      <c r="L209" t="s">
        <v>61</v>
      </c>
      <c r="M209" t="s">
        <v>445</v>
      </c>
      <c r="N209" t="s">
        <v>447</v>
      </c>
      <c r="O209">
        <v>7</v>
      </c>
      <c r="P209" t="s">
        <v>448</v>
      </c>
      <c r="Q209">
        <v>53</v>
      </c>
      <c r="R209" t="s">
        <v>477</v>
      </c>
      <c r="S209" t="s">
        <v>475</v>
      </c>
      <c r="T209" t="s">
        <v>478</v>
      </c>
      <c r="U209">
        <v>2000</v>
      </c>
      <c r="V209" s="18" t="s">
        <v>102</v>
      </c>
      <c r="W209">
        <v>2351</v>
      </c>
      <c r="X209" t="s">
        <v>464</v>
      </c>
      <c r="Y209">
        <v>0</v>
      </c>
      <c r="Z209" t="s">
        <v>52</v>
      </c>
      <c r="AA209" s="1">
        <v>0</v>
      </c>
      <c r="AB209" s="1">
        <v>0</v>
      </c>
      <c r="AC209" s="1">
        <v>0</v>
      </c>
      <c r="AD209" s="1">
        <v>0</v>
      </c>
      <c r="AE209" s="1">
        <v>0</v>
      </c>
      <c r="AF209" s="1">
        <v>0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28">
        <v>200000</v>
      </c>
      <c r="AO209" s="28"/>
      <c r="AP209" s="28"/>
      <c r="AQ209" s="28">
        <f t="shared" si="6"/>
        <v>200000</v>
      </c>
      <c r="AR209" s="1">
        <f t="shared" si="7"/>
        <v>200000</v>
      </c>
      <c r="AS209" t="s">
        <v>585</v>
      </c>
    </row>
    <row r="210" spans="1:45" x14ac:dyDescent="0.35">
      <c r="A210" t="s">
        <v>97</v>
      </c>
      <c r="B210" t="s">
        <v>104</v>
      </c>
      <c r="C210" t="s">
        <v>59</v>
      </c>
      <c r="D210" t="s">
        <v>49</v>
      </c>
      <c r="E210">
        <v>1</v>
      </c>
      <c r="F210" t="s">
        <v>41</v>
      </c>
      <c r="G210">
        <v>1.3</v>
      </c>
      <c r="H210" t="s">
        <v>42</v>
      </c>
      <c r="I210" t="s">
        <v>43</v>
      </c>
      <c r="J210" t="s">
        <v>44</v>
      </c>
      <c r="K210" t="s">
        <v>60</v>
      </c>
      <c r="L210" t="s">
        <v>61</v>
      </c>
      <c r="M210" t="s">
        <v>90</v>
      </c>
      <c r="N210" t="s">
        <v>93</v>
      </c>
      <c r="O210">
        <v>2</v>
      </c>
      <c r="P210" t="s">
        <v>167</v>
      </c>
      <c r="Q210">
        <v>25</v>
      </c>
      <c r="R210" t="s">
        <v>254</v>
      </c>
      <c r="S210" t="s">
        <v>253</v>
      </c>
      <c r="T210" t="s">
        <v>255</v>
      </c>
      <c r="U210">
        <v>2000</v>
      </c>
      <c r="V210" s="18" t="s">
        <v>102</v>
      </c>
      <c r="W210">
        <v>2521</v>
      </c>
      <c r="X210" t="s">
        <v>196</v>
      </c>
      <c r="Y210">
        <v>0</v>
      </c>
      <c r="Z210" t="s">
        <v>52</v>
      </c>
      <c r="AA210" s="1">
        <v>200000</v>
      </c>
      <c r="AB210" s="1">
        <v>0</v>
      </c>
      <c r="AC210" s="1">
        <v>0</v>
      </c>
      <c r="AD210" s="1">
        <v>0</v>
      </c>
      <c r="AE210" s="1">
        <v>0</v>
      </c>
      <c r="AF210" s="1">
        <v>0</v>
      </c>
      <c r="AG210" s="1">
        <v>0</v>
      </c>
      <c r="AH210" s="1">
        <v>200000</v>
      </c>
      <c r="AI210" s="1">
        <v>200000</v>
      </c>
      <c r="AJ210" s="1">
        <v>0</v>
      </c>
      <c r="AK210" s="1">
        <v>0</v>
      </c>
      <c r="AL210" s="1">
        <v>0</v>
      </c>
      <c r="AM210" s="1">
        <v>200000</v>
      </c>
      <c r="AN210" s="28"/>
      <c r="AO210" s="28"/>
      <c r="AP210" s="28"/>
      <c r="AQ210" s="28">
        <f t="shared" si="6"/>
        <v>200000</v>
      </c>
      <c r="AR210" s="1">
        <f t="shared" si="7"/>
        <v>200000</v>
      </c>
    </row>
    <row r="211" spans="1:45" x14ac:dyDescent="0.35">
      <c r="A211" t="s">
        <v>97</v>
      </c>
      <c r="B211" t="s">
        <v>104</v>
      </c>
      <c r="C211" t="s">
        <v>59</v>
      </c>
      <c r="D211" t="s">
        <v>49</v>
      </c>
      <c r="E211">
        <v>2</v>
      </c>
      <c r="F211" t="s">
        <v>86</v>
      </c>
      <c r="G211">
        <v>2.2000000000000002</v>
      </c>
      <c r="H211" t="s">
        <v>87</v>
      </c>
      <c r="I211" t="s">
        <v>88</v>
      </c>
      <c r="J211" t="s">
        <v>89</v>
      </c>
      <c r="K211" t="s">
        <v>60</v>
      </c>
      <c r="L211" t="s">
        <v>61</v>
      </c>
      <c r="M211" t="s">
        <v>163</v>
      </c>
      <c r="N211" t="s">
        <v>166</v>
      </c>
      <c r="O211">
        <v>1</v>
      </c>
      <c r="P211" t="s">
        <v>94</v>
      </c>
      <c r="Q211">
        <v>63</v>
      </c>
      <c r="R211" t="s">
        <v>318</v>
      </c>
      <c r="S211" t="s">
        <v>316</v>
      </c>
      <c r="T211" t="s">
        <v>319</v>
      </c>
      <c r="U211">
        <v>2000</v>
      </c>
      <c r="V211" s="18" t="s">
        <v>102</v>
      </c>
      <c r="W211">
        <v>2551</v>
      </c>
      <c r="X211" t="s">
        <v>312</v>
      </c>
      <c r="Y211">
        <v>0</v>
      </c>
      <c r="Z211" t="s">
        <v>52</v>
      </c>
      <c r="AA211" s="1">
        <v>200000</v>
      </c>
      <c r="AB211" s="1">
        <v>0</v>
      </c>
      <c r="AC211" s="1">
        <v>0</v>
      </c>
      <c r="AD211" s="1">
        <v>0</v>
      </c>
      <c r="AE211" s="1">
        <v>0</v>
      </c>
      <c r="AF211" s="1">
        <v>0</v>
      </c>
      <c r="AG211" s="1">
        <v>0</v>
      </c>
      <c r="AH211" s="1">
        <v>200000</v>
      </c>
      <c r="AI211" s="1">
        <v>200000</v>
      </c>
      <c r="AJ211" s="1">
        <v>0</v>
      </c>
      <c r="AK211" s="1">
        <v>0</v>
      </c>
      <c r="AL211" s="1">
        <v>0</v>
      </c>
      <c r="AM211" s="1">
        <v>200000</v>
      </c>
      <c r="AN211" s="28"/>
      <c r="AO211" s="28"/>
      <c r="AP211" s="28"/>
      <c r="AQ211" s="28">
        <f t="shared" si="6"/>
        <v>200000</v>
      </c>
      <c r="AR211" s="1">
        <f t="shared" si="7"/>
        <v>200000</v>
      </c>
    </row>
    <row r="212" spans="1:45" x14ac:dyDescent="0.35">
      <c r="A212" t="s">
        <v>97</v>
      </c>
      <c r="B212" t="s">
        <v>104</v>
      </c>
      <c r="C212" t="s">
        <v>59</v>
      </c>
      <c r="D212" t="s">
        <v>49</v>
      </c>
      <c r="E212">
        <v>2</v>
      </c>
      <c r="F212" t="s">
        <v>86</v>
      </c>
      <c r="G212">
        <v>2.7</v>
      </c>
      <c r="H212" t="s">
        <v>393</v>
      </c>
      <c r="I212" t="s">
        <v>394</v>
      </c>
      <c r="J212" t="s">
        <v>393</v>
      </c>
      <c r="K212" t="s">
        <v>364</v>
      </c>
      <c r="L212" t="s">
        <v>365</v>
      </c>
      <c r="M212" t="s">
        <v>343</v>
      </c>
      <c r="N212" t="s">
        <v>345</v>
      </c>
      <c r="O212">
        <v>0</v>
      </c>
      <c r="P212" t="s">
        <v>346</v>
      </c>
      <c r="Q212">
        <v>41</v>
      </c>
      <c r="R212" t="s">
        <v>401</v>
      </c>
      <c r="S212" t="s">
        <v>366</v>
      </c>
      <c r="T212" t="s">
        <v>368</v>
      </c>
      <c r="U212">
        <v>2000</v>
      </c>
      <c r="V212" s="18" t="s">
        <v>102</v>
      </c>
      <c r="W212">
        <v>2911</v>
      </c>
      <c r="X212" t="s">
        <v>133</v>
      </c>
      <c r="Y212">
        <v>0</v>
      </c>
      <c r="Z212" t="s">
        <v>52</v>
      </c>
      <c r="AA212" s="1">
        <v>200000</v>
      </c>
      <c r="AB212" s="1">
        <v>0</v>
      </c>
      <c r="AC212" s="1">
        <v>0</v>
      </c>
      <c r="AD212" s="1">
        <v>0</v>
      </c>
      <c r="AE212" s="1">
        <v>0</v>
      </c>
      <c r="AF212" s="1">
        <v>0</v>
      </c>
      <c r="AG212" s="1">
        <v>0</v>
      </c>
      <c r="AH212" s="1">
        <v>200000</v>
      </c>
      <c r="AI212" s="1">
        <v>200000</v>
      </c>
      <c r="AJ212" s="1">
        <v>0</v>
      </c>
      <c r="AK212" s="1">
        <v>0</v>
      </c>
      <c r="AL212" s="1">
        <v>0</v>
      </c>
      <c r="AM212" s="1">
        <v>200000</v>
      </c>
      <c r="AN212" s="28"/>
      <c r="AO212" s="28"/>
      <c r="AP212" s="28"/>
      <c r="AQ212" s="28">
        <f t="shared" si="6"/>
        <v>200000</v>
      </c>
      <c r="AR212" s="1">
        <f t="shared" si="7"/>
        <v>200000</v>
      </c>
    </row>
    <row r="213" spans="1:45" x14ac:dyDescent="0.35">
      <c r="A213" t="s">
        <v>97</v>
      </c>
      <c r="B213" t="s">
        <v>104</v>
      </c>
      <c r="C213" t="s">
        <v>59</v>
      </c>
      <c r="D213" t="s">
        <v>49</v>
      </c>
      <c r="E213">
        <v>1</v>
      </c>
      <c r="F213" t="s">
        <v>41</v>
      </c>
      <c r="G213">
        <v>1.3</v>
      </c>
      <c r="H213" t="s">
        <v>42</v>
      </c>
      <c r="I213" t="s">
        <v>43</v>
      </c>
      <c r="J213" t="s">
        <v>44</v>
      </c>
      <c r="K213" t="s">
        <v>60</v>
      </c>
      <c r="L213" t="s">
        <v>61</v>
      </c>
      <c r="M213" t="s">
        <v>175</v>
      </c>
      <c r="N213" t="s">
        <v>179</v>
      </c>
      <c r="O213">
        <v>5</v>
      </c>
      <c r="P213" t="s">
        <v>55</v>
      </c>
      <c r="Q213">
        <v>3</v>
      </c>
      <c r="R213" t="s">
        <v>180</v>
      </c>
      <c r="S213" t="s">
        <v>176</v>
      </c>
      <c r="T213" t="s">
        <v>181</v>
      </c>
      <c r="U213">
        <v>3000</v>
      </c>
      <c r="V213" s="18" t="s">
        <v>50</v>
      </c>
      <c r="W213">
        <v>3391</v>
      </c>
      <c r="X213" t="s">
        <v>152</v>
      </c>
      <c r="Y213">
        <v>0</v>
      </c>
      <c r="Z213" t="s">
        <v>52</v>
      </c>
      <c r="AA213" s="1">
        <v>200000</v>
      </c>
      <c r="AB213" s="1">
        <v>200000</v>
      </c>
      <c r="AC213" s="1">
        <v>0</v>
      </c>
      <c r="AD213" s="1">
        <v>0</v>
      </c>
      <c r="AE213" s="1">
        <v>0</v>
      </c>
      <c r="AF213" s="1">
        <v>0</v>
      </c>
      <c r="AG213" s="1">
        <v>0</v>
      </c>
      <c r="AH213" s="1">
        <v>200000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28"/>
      <c r="AO213" s="28"/>
      <c r="AP213" s="28"/>
      <c r="AQ213" s="28">
        <f t="shared" si="6"/>
        <v>200000</v>
      </c>
      <c r="AR213" s="1">
        <f t="shared" si="7"/>
        <v>200000</v>
      </c>
    </row>
    <row r="214" spans="1:45" x14ac:dyDescent="0.35">
      <c r="A214" t="s">
        <v>97</v>
      </c>
      <c r="B214" t="s">
        <v>104</v>
      </c>
      <c r="C214" t="s">
        <v>59</v>
      </c>
      <c r="D214" t="s">
        <v>49</v>
      </c>
      <c r="E214">
        <v>2</v>
      </c>
      <c r="F214" t="s">
        <v>86</v>
      </c>
      <c r="G214">
        <v>2.7</v>
      </c>
      <c r="H214" t="s">
        <v>393</v>
      </c>
      <c r="I214" t="s">
        <v>394</v>
      </c>
      <c r="J214" t="s">
        <v>393</v>
      </c>
      <c r="K214" t="s">
        <v>60</v>
      </c>
      <c r="L214" t="s">
        <v>61</v>
      </c>
      <c r="M214" t="s">
        <v>163</v>
      </c>
      <c r="N214" t="s">
        <v>166</v>
      </c>
      <c r="O214">
        <v>3</v>
      </c>
      <c r="P214" t="s">
        <v>306</v>
      </c>
      <c r="Q214">
        <v>46</v>
      </c>
      <c r="R214" t="s">
        <v>435</v>
      </c>
      <c r="S214" t="s">
        <v>433</v>
      </c>
      <c r="T214" t="s">
        <v>436</v>
      </c>
      <c r="U214">
        <v>4000</v>
      </c>
      <c r="V214" t="s">
        <v>155</v>
      </c>
      <c r="W214">
        <v>4211</v>
      </c>
      <c r="X214" t="s">
        <v>154</v>
      </c>
      <c r="Y214">
        <v>0</v>
      </c>
      <c r="Z214" t="s">
        <v>52</v>
      </c>
      <c r="AA214" s="1">
        <v>200000</v>
      </c>
      <c r="AB214" s="1">
        <v>200000</v>
      </c>
      <c r="AC214" s="1">
        <v>0</v>
      </c>
      <c r="AD214" s="1">
        <v>0</v>
      </c>
      <c r="AE214" s="1">
        <v>0</v>
      </c>
      <c r="AF214" s="1">
        <v>0</v>
      </c>
      <c r="AG214" s="1">
        <v>0</v>
      </c>
      <c r="AH214" s="1">
        <v>200000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28"/>
      <c r="AO214" s="28"/>
      <c r="AP214" s="28"/>
      <c r="AQ214" s="28">
        <f t="shared" si="6"/>
        <v>200000</v>
      </c>
      <c r="AR214" s="1">
        <f t="shared" si="7"/>
        <v>200000</v>
      </c>
    </row>
    <row r="215" spans="1:45" x14ac:dyDescent="0.35">
      <c r="A215" t="s">
        <v>97</v>
      </c>
      <c r="B215" t="s">
        <v>104</v>
      </c>
      <c r="C215" t="s">
        <v>59</v>
      </c>
      <c r="D215" t="s">
        <v>49</v>
      </c>
      <c r="E215">
        <v>2</v>
      </c>
      <c r="F215" t="s">
        <v>86</v>
      </c>
      <c r="G215">
        <v>2.7</v>
      </c>
      <c r="H215" t="s">
        <v>393</v>
      </c>
      <c r="I215" t="s">
        <v>394</v>
      </c>
      <c r="J215" t="s">
        <v>393</v>
      </c>
      <c r="K215" t="s">
        <v>364</v>
      </c>
      <c r="L215" t="s">
        <v>365</v>
      </c>
      <c r="M215" t="s">
        <v>343</v>
      </c>
      <c r="N215" t="s">
        <v>345</v>
      </c>
      <c r="O215">
        <v>0</v>
      </c>
      <c r="P215" t="s">
        <v>346</v>
      </c>
      <c r="Q215">
        <v>42</v>
      </c>
      <c r="R215" t="s">
        <v>404</v>
      </c>
      <c r="S215" t="s">
        <v>366</v>
      </c>
      <c r="T215" t="s">
        <v>368</v>
      </c>
      <c r="U215">
        <v>4000</v>
      </c>
      <c r="V215" t="s">
        <v>155</v>
      </c>
      <c r="W215">
        <v>4421</v>
      </c>
      <c r="X215" t="s">
        <v>403</v>
      </c>
      <c r="Y215">
        <v>0</v>
      </c>
      <c r="Z215" t="s">
        <v>52</v>
      </c>
      <c r="AA215" s="1">
        <v>200000</v>
      </c>
      <c r="AB215" s="1">
        <v>200000</v>
      </c>
      <c r="AC215" s="1">
        <v>0</v>
      </c>
      <c r="AD215" s="1">
        <v>0</v>
      </c>
      <c r="AE215" s="1">
        <v>0</v>
      </c>
      <c r="AF215" s="1">
        <v>0</v>
      </c>
      <c r="AG215" s="1">
        <v>0</v>
      </c>
      <c r="AH215" s="1">
        <v>200000</v>
      </c>
      <c r="AI215" s="1">
        <v>0</v>
      </c>
      <c r="AJ215" s="1">
        <v>0</v>
      </c>
      <c r="AK215" s="1">
        <v>0</v>
      </c>
      <c r="AL215" s="1">
        <v>0</v>
      </c>
      <c r="AM215" s="1">
        <v>0</v>
      </c>
      <c r="AN215" s="28"/>
      <c r="AO215" s="28"/>
      <c r="AP215" s="28"/>
      <c r="AQ215" s="28">
        <f t="shared" si="6"/>
        <v>200000</v>
      </c>
      <c r="AR215" s="1">
        <f t="shared" si="7"/>
        <v>200000</v>
      </c>
    </row>
    <row r="216" spans="1:45" x14ac:dyDescent="0.35">
      <c r="A216" t="s">
        <v>97</v>
      </c>
      <c r="B216" t="s">
        <v>104</v>
      </c>
      <c r="C216" t="s">
        <v>59</v>
      </c>
      <c r="D216" t="s">
        <v>114</v>
      </c>
      <c r="E216">
        <v>3</v>
      </c>
      <c r="F216" t="s">
        <v>441</v>
      </c>
      <c r="G216">
        <v>3.8</v>
      </c>
      <c r="H216" t="s">
        <v>495</v>
      </c>
      <c r="I216" t="s">
        <v>496</v>
      </c>
      <c r="J216" t="s">
        <v>497</v>
      </c>
      <c r="K216" t="s">
        <v>60</v>
      </c>
      <c r="L216" t="s">
        <v>61</v>
      </c>
      <c r="M216" t="s">
        <v>498</v>
      </c>
      <c r="N216" t="s">
        <v>500</v>
      </c>
      <c r="O216">
        <v>5</v>
      </c>
      <c r="P216" t="s">
        <v>55</v>
      </c>
      <c r="Q216">
        <v>55</v>
      </c>
      <c r="R216" t="s">
        <v>501</v>
      </c>
      <c r="S216" t="s">
        <v>499</v>
      </c>
      <c r="T216" t="s">
        <v>502</v>
      </c>
      <c r="U216">
        <v>5000</v>
      </c>
      <c r="V216" t="s">
        <v>115</v>
      </c>
      <c r="W216">
        <v>5231</v>
      </c>
      <c r="X216" t="s">
        <v>476</v>
      </c>
      <c r="Y216">
        <v>0</v>
      </c>
      <c r="Z216" t="s">
        <v>52</v>
      </c>
      <c r="AA216" s="1">
        <v>200000</v>
      </c>
      <c r="AB216" s="1">
        <v>200000</v>
      </c>
      <c r="AC216" s="1">
        <v>0</v>
      </c>
      <c r="AD216" s="1">
        <v>0</v>
      </c>
      <c r="AE216" s="1">
        <v>0</v>
      </c>
      <c r="AF216" s="1">
        <v>0</v>
      </c>
      <c r="AG216" s="1">
        <v>0</v>
      </c>
      <c r="AH216" s="1">
        <v>200000</v>
      </c>
      <c r="AI216" s="1">
        <v>0</v>
      </c>
      <c r="AJ216" s="1">
        <v>0</v>
      </c>
      <c r="AK216" s="1">
        <v>0</v>
      </c>
      <c r="AL216" s="1">
        <v>0</v>
      </c>
      <c r="AM216" s="1">
        <v>0</v>
      </c>
      <c r="AN216" s="28"/>
      <c r="AO216" s="28"/>
      <c r="AP216" s="28"/>
      <c r="AQ216" s="28">
        <f t="shared" si="6"/>
        <v>200000</v>
      </c>
      <c r="AR216" s="1">
        <f t="shared" si="7"/>
        <v>200000</v>
      </c>
    </row>
    <row r="217" spans="1:45" x14ac:dyDescent="0.35">
      <c r="A217" t="s">
        <v>97</v>
      </c>
      <c r="B217" t="s">
        <v>104</v>
      </c>
      <c r="C217" t="s">
        <v>59</v>
      </c>
      <c r="D217" t="s">
        <v>114</v>
      </c>
      <c r="E217">
        <v>2</v>
      </c>
      <c r="F217" t="s">
        <v>86</v>
      </c>
      <c r="G217">
        <v>2.5</v>
      </c>
      <c r="H217" t="s">
        <v>361</v>
      </c>
      <c r="I217" t="s">
        <v>362</v>
      </c>
      <c r="J217" t="s">
        <v>363</v>
      </c>
      <c r="K217" t="s">
        <v>364</v>
      </c>
      <c r="L217" t="s">
        <v>365</v>
      </c>
      <c r="M217" t="s">
        <v>343</v>
      </c>
      <c r="N217" t="s">
        <v>345</v>
      </c>
      <c r="O217">
        <v>0</v>
      </c>
      <c r="P217" t="s">
        <v>346</v>
      </c>
      <c r="Q217">
        <v>40</v>
      </c>
      <c r="R217" t="s">
        <v>367</v>
      </c>
      <c r="S217" t="s">
        <v>366</v>
      </c>
      <c r="T217" t="s">
        <v>368</v>
      </c>
      <c r="U217">
        <v>5000</v>
      </c>
      <c r="V217" t="s">
        <v>115</v>
      </c>
      <c r="W217">
        <v>5671</v>
      </c>
      <c r="X217" t="s">
        <v>256</v>
      </c>
      <c r="Y217">
        <v>0</v>
      </c>
      <c r="Z217" t="s">
        <v>52</v>
      </c>
      <c r="AA217" s="1">
        <v>200000</v>
      </c>
      <c r="AB217" s="1">
        <v>500000</v>
      </c>
      <c r="AC217" s="1">
        <v>0</v>
      </c>
      <c r="AD217" s="1">
        <v>0</v>
      </c>
      <c r="AE217" s="1">
        <v>0</v>
      </c>
      <c r="AF217" s="1">
        <v>0</v>
      </c>
      <c r="AG217" s="1">
        <v>0</v>
      </c>
      <c r="AH217" s="1">
        <v>200000</v>
      </c>
      <c r="AI217" s="1">
        <v>0</v>
      </c>
      <c r="AJ217" s="1">
        <v>0</v>
      </c>
      <c r="AK217" s="1">
        <v>0</v>
      </c>
      <c r="AL217" s="1">
        <v>300000</v>
      </c>
      <c r="AM217" s="1">
        <v>-300000</v>
      </c>
      <c r="AN217" s="28"/>
      <c r="AO217" s="28"/>
      <c r="AP217" s="28"/>
      <c r="AQ217" s="28">
        <f t="shared" si="6"/>
        <v>200000</v>
      </c>
      <c r="AR217" s="1">
        <f t="shared" si="7"/>
        <v>200000</v>
      </c>
    </row>
    <row r="218" spans="1:45" x14ac:dyDescent="0.35">
      <c r="A218" t="s">
        <v>97</v>
      </c>
      <c r="B218" t="s">
        <v>104</v>
      </c>
      <c r="C218" t="s">
        <v>59</v>
      </c>
      <c r="D218" t="s">
        <v>114</v>
      </c>
      <c r="E218">
        <v>2</v>
      </c>
      <c r="F218" t="s">
        <v>86</v>
      </c>
      <c r="G218">
        <v>2.1</v>
      </c>
      <c r="H218" t="s">
        <v>297</v>
      </c>
      <c r="I218" t="s">
        <v>303</v>
      </c>
      <c r="J218" t="s">
        <v>304</v>
      </c>
      <c r="K218" t="s">
        <v>80</v>
      </c>
      <c r="L218" t="s">
        <v>81</v>
      </c>
      <c r="M218" t="s">
        <v>90</v>
      </c>
      <c r="N218" t="s">
        <v>93</v>
      </c>
      <c r="O218">
        <v>3</v>
      </c>
      <c r="P218" t="s">
        <v>306</v>
      </c>
      <c r="Q218">
        <v>30</v>
      </c>
      <c r="R218" t="s">
        <v>307</v>
      </c>
      <c r="S218" t="s">
        <v>305</v>
      </c>
      <c r="T218" t="s">
        <v>308</v>
      </c>
      <c r="U218">
        <v>5000</v>
      </c>
      <c r="V218" t="s">
        <v>115</v>
      </c>
      <c r="W218">
        <v>5691</v>
      </c>
      <c r="X218" t="s">
        <v>190</v>
      </c>
      <c r="Y218">
        <v>0</v>
      </c>
      <c r="Z218" t="s">
        <v>52</v>
      </c>
      <c r="AA218" s="1">
        <v>200000</v>
      </c>
      <c r="AB218" s="1">
        <v>200000</v>
      </c>
      <c r="AC218" s="1">
        <v>0</v>
      </c>
      <c r="AD218" s="1">
        <v>0</v>
      </c>
      <c r="AE218" s="1">
        <v>0</v>
      </c>
      <c r="AF218" s="1">
        <v>0</v>
      </c>
      <c r="AG218" s="1">
        <v>0</v>
      </c>
      <c r="AH218" s="1">
        <v>200000</v>
      </c>
      <c r="AI218" s="1">
        <v>0</v>
      </c>
      <c r="AJ218" s="1">
        <v>0</v>
      </c>
      <c r="AK218" s="1">
        <v>0</v>
      </c>
      <c r="AL218" s="1">
        <v>0</v>
      </c>
      <c r="AM218" s="1">
        <v>0</v>
      </c>
      <c r="AN218" s="28"/>
      <c r="AO218" s="28"/>
      <c r="AP218" s="28"/>
      <c r="AQ218" s="28">
        <f t="shared" si="6"/>
        <v>200000</v>
      </c>
      <c r="AR218" s="1">
        <f t="shared" si="7"/>
        <v>200000</v>
      </c>
    </row>
    <row r="219" spans="1:45" x14ac:dyDescent="0.35">
      <c r="A219" t="s">
        <v>97</v>
      </c>
      <c r="B219" t="s">
        <v>104</v>
      </c>
      <c r="C219" t="s">
        <v>59</v>
      </c>
      <c r="D219" t="s">
        <v>114</v>
      </c>
      <c r="E219">
        <v>2</v>
      </c>
      <c r="F219" t="s">
        <v>86</v>
      </c>
      <c r="G219">
        <v>2.7</v>
      </c>
      <c r="H219" t="s">
        <v>393</v>
      </c>
      <c r="I219" t="s">
        <v>394</v>
      </c>
      <c r="J219" t="s">
        <v>393</v>
      </c>
      <c r="K219" t="s">
        <v>60</v>
      </c>
      <c r="L219" t="s">
        <v>61</v>
      </c>
      <c r="M219" t="s">
        <v>163</v>
      </c>
      <c r="N219" t="s">
        <v>166</v>
      </c>
      <c r="O219">
        <v>3</v>
      </c>
      <c r="P219" t="s">
        <v>306</v>
      </c>
      <c r="Q219">
        <v>46</v>
      </c>
      <c r="R219" t="s">
        <v>435</v>
      </c>
      <c r="S219" t="s">
        <v>433</v>
      </c>
      <c r="T219" t="s">
        <v>436</v>
      </c>
      <c r="U219">
        <v>5000</v>
      </c>
      <c r="V219" t="s">
        <v>115</v>
      </c>
      <c r="W219">
        <v>5781</v>
      </c>
      <c r="X219" t="s">
        <v>434</v>
      </c>
      <c r="Y219">
        <v>0</v>
      </c>
      <c r="Z219" t="s">
        <v>52</v>
      </c>
      <c r="AA219" s="1">
        <v>200000</v>
      </c>
      <c r="AB219" s="1">
        <v>200000</v>
      </c>
      <c r="AC219" s="1">
        <v>0</v>
      </c>
      <c r="AD219" s="1">
        <v>0</v>
      </c>
      <c r="AE219" s="1">
        <v>0</v>
      </c>
      <c r="AF219" s="1">
        <v>0</v>
      </c>
      <c r="AG219" s="1">
        <v>0</v>
      </c>
      <c r="AH219" s="1">
        <v>200000</v>
      </c>
      <c r="AI219" s="1">
        <v>0</v>
      </c>
      <c r="AJ219" s="1">
        <v>0</v>
      </c>
      <c r="AK219" s="1">
        <v>0</v>
      </c>
      <c r="AL219" s="1">
        <v>0</v>
      </c>
      <c r="AM219" s="1">
        <v>0</v>
      </c>
      <c r="AN219" s="28"/>
      <c r="AO219" s="28"/>
      <c r="AP219" s="28"/>
      <c r="AQ219" s="28">
        <f t="shared" si="6"/>
        <v>200000</v>
      </c>
      <c r="AR219" s="1">
        <f t="shared" si="7"/>
        <v>200000</v>
      </c>
    </row>
    <row r="220" spans="1:45" x14ac:dyDescent="0.35">
      <c r="A220" t="s">
        <v>564</v>
      </c>
      <c r="B220" t="s">
        <v>565</v>
      </c>
      <c r="C220" t="s">
        <v>40</v>
      </c>
      <c r="D220" t="s">
        <v>114</v>
      </c>
      <c r="E220">
        <v>3</v>
      </c>
      <c r="F220" t="s">
        <v>441</v>
      </c>
      <c r="G220">
        <v>3.8</v>
      </c>
      <c r="H220" t="s">
        <v>495</v>
      </c>
      <c r="I220" t="s">
        <v>496</v>
      </c>
      <c r="J220" t="s">
        <v>497</v>
      </c>
      <c r="K220" t="s">
        <v>60</v>
      </c>
      <c r="L220" t="s">
        <v>61</v>
      </c>
      <c r="M220" t="s">
        <v>498</v>
      </c>
      <c r="N220" t="s">
        <v>500</v>
      </c>
      <c r="O220">
        <v>5</v>
      </c>
      <c r="P220" t="s">
        <v>55</v>
      </c>
      <c r="Q220">
        <v>55</v>
      </c>
      <c r="R220" t="s">
        <v>501</v>
      </c>
      <c r="S220" t="s">
        <v>499</v>
      </c>
      <c r="T220" t="s">
        <v>502</v>
      </c>
      <c r="U220">
        <v>5000</v>
      </c>
      <c r="V220" t="s">
        <v>115</v>
      </c>
      <c r="W220">
        <v>5151</v>
      </c>
      <c r="X220" t="s">
        <v>151</v>
      </c>
      <c r="Y220">
        <v>59</v>
      </c>
      <c r="Z220" t="s">
        <v>566</v>
      </c>
      <c r="AA220" s="1">
        <v>0</v>
      </c>
      <c r="AB220" s="1">
        <v>0</v>
      </c>
      <c r="AC220" s="1">
        <v>0</v>
      </c>
      <c r="AD220" s="1">
        <v>0</v>
      </c>
      <c r="AE220" s="1">
        <v>0</v>
      </c>
      <c r="AF220" s="1">
        <v>0</v>
      </c>
      <c r="AG220" s="1">
        <v>0</v>
      </c>
      <c r="AH220" s="1">
        <v>0</v>
      </c>
      <c r="AI220" s="1">
        <v>0</v>
      </c>
      <c r="AJ220" s="1">
        <v>0</v>
      </c>
      <c r="AK220" s="1">
        <v>0</v>
      </c>
      <c r="AL220" s="1">
        <v>0</v>
      </c>
      <c r="AM220" s="1">
        <v>0</v>
      </c>
      <c r="AN220" s="28"/>
      <c r="AO220" s="28">
        <v>199670.06</v>
      </c>
      <c r="AP220" s="28"/>
      <c r="AQ220" s="28">
        <f t="shared" si="6"/>
        <v>199670.06</v>
      </c>
      <c r="AR220" s="1">
        <f t="shared" si="7"/>
        <v>199670.06</v>
      </c>
    </row>
    <row r="221" spans="1:45" x14ac:dyDescent="0.35">
      <c r="A221" t="s">
        <v>97</v>
      </c>
      <c r="B221" t="s">
        <v>104</v>
      </c>
      <c r="C221" t="s">
        <v>59</v>
      </c>
      <c r="D221" t="s">
        <v>49</v>
      </c>
      <c r="E221">
        <v>3</v>
      </c>
      <c r="F221" t="s">
        <v>441</v>
      </c>
      <c r="G221">
        <v>3.2</v>
      </c>
      <c r="H221" t="s">
        <v>458</v>
      </c>
      <c r="I221" t="s">
        <v>459</v>
      </c>
      <c r="J221" t="s">
        <v>460</v>
      </c>
      <c r="K221" t="s">
        <v>364</v>
      </c>
      <c r="L221" t="s">
        <v>365</v>
      </c>
      <c r="M221" t="s">
        <v>445</v>
      </c>
      <c r="N221" t="s">
        <v>447</v>
      </c>
      <c r="O221">
        <v>7</v>
      </c>
      <c r="P221" t="s">
        <v>448</v>
      </c>
      <c r="Q221">
        <v>51</v>
      </c>
      <c r="R221" t="s">
        <v>462</v>
      </c>
      <c r="S221" t="s">
        <v>461</v>
      </c>
      <c r="T221" t="s">
        <v>463</v>
      </c>
      <c r="U221">
        <v>4000</v>
      </c>
      <c r="V221" t="s">
        <v>155</v>
      </c>
      <c r="W221">
        <v>4311</v>
      </c>
      <c r="X221" t="s">
        <v>467</v>
      </c>
      <c r="Y221">
        <v>24</v>
      </c>
      <c r="Z221" t="s">
        <v>470</v>
      </c>
      <c r="AA221" s="1">
        <v>350000</v>
      </c>
      <c r="AB221" s="1">
        <v>350031.32</v>
      </c>
      <c r="AC221" s="1">
        <v>153000</v>
      </c>
      <c r="AD221" s="1">
        <v>153000</v>
      </c>
      <c r="AE221" s="1">
        <v>153000</v>
      </c>
      <c r="AF221" s="1">
        <v>73000</v>
      </c>
      <c r="AG221" s="1">
        <v>73000</v>
      </c>
      <c r="AH221" s="1">
        <v>197000</v>
      </c>
      <c r="AI221" s="1">
        <v>0</v>
      </c>
      <c r="AJ221" s="1">
        <v>0</v>
      </c>
      <c r="AK221" s="1">
        <v>0</v>
      </c>
      <c r="AL221" s="1">
        <v>31.32</v>
      </c>
      <c r="AM221" s="1">
        <v>-31.32</v>
      </c>
      <c r="AN221" s="28"/>
      <c r="AO221" s="28"/>
      <c r="AP221" s="28"/>
      <c r="AQ221" s="28">
        <f t="shared" si="6"/>
        <v>350000</v>
      </c>
      <c r="AR221" s="1">
        <f t="shared" si="7"/>
        <v>197000</v>
      </c>
    </row>
    <row r="222" spans="1:45" x14ac:dyDescent="0.35">
      <c r="A222" t="s">
        <v>97</v>
      </c>
      <c r="B222" t="s">
        <v>104</v>
      </c>
      <c r="C222" t="s">
        <v>59</v>
      </c>
      <c r="D222" t="s">
        <v>114</v>
      </c>
      <c r="E222">
        <v>3</v>
      </c>
      <c r="F222" t="s">
        <v>441</v>
      </c>
      <c r="G222">
        <v>3.8</v>
      </c>
      <c r="H222" t="s">
        <v>495</v>
      </c>
      <c r="I222" t="s">
        <v>496</v>
      </c>
      <c r="J222" t="s">
        <v>497</v>
      </c>
      <c r="K222" t="s">
        <v>60</v>
      </c>
      <c r="L222" t="s">
        <v>61</v>
      </c>
      <c r="M222" t="s">
        <v>498</v>
      </c>
      <c r="N222" t="s">
        <v>500</v>
      </c>
      <c r="O222">
        <v>5</v>
      </c>
      <c r="P222" t="s">
        <v>55</v>
      </c>
      <c r="Q222">
        <v>56</v>
      </c>
      <c r="R222" t="s">
        <v>507</v>
      </c>
      <c r="S222" t="s">
        <v>499</v>
      </c>
      <c r="T222" t="s">
        <v>502</v>
      </c>
      <c r="U222">
        <v>5000</v>
      </c>
      <c r="V222" t="s">
        <v>115</v>
      </c>
      <c r="W222">
        <v>5971</v>
      </c>
      <c r="X222" t="s">
        <v>508</v>
      </c>
      <c r="Y222">
        <v>0</v>
      </c>
      <c r="Z222" t="s">
        <v>52</v>
      </c>
      <c r="AA222" s="1">
        <v>9976541.4000000004</v>
      </c>
      <c r="AB222" s="1">
        <v>4217741.4000000004</v>
      </c>
      <c r="AC222" s="1">
        <v>9782516.8699999992</v>
      </c>
      <c r="AD222" s="1">
        <v>9671110.4700000007</v>
      </c>
      <c r="AE222" s="1">
        <v>8025208.5099999998</v>
      </c>
      <c r="AF222" s="1">
        <v>396720</v>
      </c>
      <c r="AG222" s="1">
        <v>396720</v>
      </c>
      <c r="AH222" s="1">
        <v>194024.53000000119</v>
      </c>
      <c r="AI222" s="1">
        <v>3000000</v>
      </c>
      <c r="AJ222" s="1">
        <v>5758800</v>
      </c>
      <c r="AK222" s="1">
        <v>0</v>
      </c>
      <c r="AL222" s="1">
        <v>3000000</v>
      </c>
      <c r="AM222" s="1">
        <v>5758800</v>
      </c>
      <c r="AN222" s="28"/>
      <c r="AO222" s="28"/>
      <c r="AP222" s="28"/>
      <c r="AQ222" s="28">
        <f t="shared" si="6"/>
        <v>9976541.4000000004</v>
      </c>
      <c r="AR222" s="1">
        <f t="shared" si="7"/>
        <v>194024.53000000119</v>
      </c>
    </row>
    <row r="223" spans="1:45" x14ac:dyDescent="0.35">
      <c r="A223" t="s">
        <v>97</v>
      </c>
      <c r="B223" t="s">
        <v>104</v>
      </c>
      <c r="C223" t="s">
        <v>59</v>
      </c>
      <c r="D223" t="s">
        <v>114</v>
      </c>
      <c r="E223">
        <v>2</v>
      </c>
      <c r="F223" t="s">
        <v>86</v>
      </c>
      <c r="G223">
        <v>2.2000000000000002</v>
      </c>
      <c r="H223" t="s">
        <v>87</v>
      </c>
      <c r="I223" t="s">
        <v>88</v>
      </c>
      <c r="J223" t="s">
        <v>89</v>
      </c>
      <c r="K223" t="s">
        <v>60</v>
      </c>
      <c r="L223" t="s">
        <v>61</v>
      </c>
      <c r="M223" t="s">
        <v>163</v>
      </c>
      <c r="N223" t="s">
        <v>166</v>
      </c>
      <c r="O223">
        <v>1</v>
      </c>
      <c r="P223" t="s">
        <v>94</v>
      </c>
      <c r="Q223">
        <v>63</v>
      </c>
      <c r="R223" t="s">
        <v>318</v>
      </c>
      <c r="S223" t="s">
        <v>316</v>
      </c>
      <c r="T223" t="s">
        <v>319</v>
      </c>
      <c r="U223">
        <v>5000</v>
      </c>
      <c r="V223" t="s">
        <v>115</v>
      </c>
      <c r="W223">
        <v>5691</v>
      </c>
      <c r="X223" t="s">
        <v>190</v>
      </c>
      <c r="Y223">
        <v>50</v>
      </c>
      <c r="Z223" t="s">
        <v>317</v>
      </c>
      <c r="AA223" s="28">
        <v>1900000</v>
      </c>
      <c r="AB223" s="28">
        <v>0</v>
      </c>
      <c r="AC223" s="28">
        <v>706213.93</v>
      </c>
      <c r="AD223" s="28">
        <v>706213.93</v>
      </c>
      <c r="AE223" s="1">
        <v>0</v>
      </c>
      <c r="AF223" s="1">
        <v>0</v>
      </c>
      <c r="AG223" s="1">
        <v>0</v>
      </c>
      <c r="AH223" s="1">
        <v>1193786.0699999998</v>
      </c>
      <c r="AI223" s="1">
        <v>7000000</v>
      </c>
      <c r="AJ223" s="1">
        <v>0</v>
      </c>
      <c r="AK223" s="1">
        <v>0</v>
      </c>
      <c r="AL223" s="1">
        <v>5100000</v>
      </c>
      <c r="AM223" s="1">
        <v>1900000</v>
      </c>
      <c r="AN223" s="28"/>
      <c r="AO223" s="28"/>
      <c r="AP223" s="28">
        <v>1000000</v>
      </c>
      <c r="AQ223" s="28">
        <f t="shared" si="6"/>
        <v>900000</v>
      </c>
      <c r="AR223" s="1">
        <f t="shared" si="7"/>
        <v>193786.06999999995</v>
      </c>
    </row>
    <row r="224" spans="1:45" x14ac:dyDescent="0.35">
      <c r="A224" t="s">
        <v>97</v>
      </c>
      <c r="B224" t="s">
        <v>104</v>
      </c>
      <c r="C224" t="s">
        <v>59</v>
      </c>
      <c r="D224" t="s">
        <v>49</v>
      </c>
      <c r="E224">
        <v>1</v>
      </c>
      <c r="F224" t="s">
        <v>41</v>
      </c>
      <c r="G224">
        <v>1.3</v>
      </c>
      <c r="H224" t="s">
        <v>42</v>
      </c>
      <c r="I224" t="s">
        <v>43</v>
      </c>
      <c r="J224" t="s">
        <v>44</v>
      </c>
      <c r="K224" t="s">
        <v>60</v>
      </c>
      <c r="L224" t="s">
        <v>61</v>
      </c>
      <c r="M224" t="s">
        <v>62</v>
      </c>
      <c r="N224" t="s">
        <v>68</v>
      </c>
      <c r="O224">
        <v>5</v>
      </c>
      <c r="P224" t="s">
        <v>55</v>
      </c>
      <c r="Q224">
        <v>9</v>
      </c>
      <c r="R224" t="s">
        <v>186</v>
      </c>
      <c r="S224" t="s">
        <v>63</v>
      </c>
      <c r="T224" t="s">
        <v>69</v>
      </c>
      <c r="U224">
        <v>2000</v>
      </c>
      <c r="V224" s="18" t="s">
        <v>102</v>
      </c>
      <c r="W224">
        <v>2491</v>
      </c>
      <c r="X224" t="s">
        <v>195</v>
      </c>
      <c r="Y224">
        <v>0</v>
      </c>
      <c r="Z224" t="s">
        <v>52</v>
      </c>
      <c r="AA224" s="1">
        <v>4200000</v>
      </c>
      <c r="AB224" s="1">
        <v>200000</v>
      </c>
      <c r="AC224" s="1">
        <v>12260.8</v>
      </c>
      <c r="AD224" s="1">
        <v>12260.8</v>
      </c>
      <c r="AE224" s="1">
        <v>12260.8</v>
      </c>
      <c r="AF224" s="1">
        <v>6594.26</v>
      </c>
      <c r="AG224" s="1">
        <v>6594.26</v>
      </c>
      <c r="AH224" s="1">
        <v>4187739.2</v>
      </c>
      <c r="AI224" s="1">
        <v>4000000</v>
      </c>
      <c r="AJ224" s="1">
        <v>0</v>
      </c>
      <c r="AK224" s="1">
        <v>0</v>
      </c>
      <c r="AL224" s="1">
        <v>0</v>
      </c>
      <c r="AM224" s="1">
        <v>4000000</v>
      </c>
      <c r="AN224" s="28">
        <v>-4000000</v>
      </c>
      <c r="AO224" s="28"/>
      <c r="AP224" s="28"/>
      <c r="AQ224" s="28">
        <f t="shared" si="6"/>
        <v>200000</v>
      </c>
      <c r="AR224" s="1">
        <f t="shared" si="7"/>
        <v>187739.2</v>
      </c>
    </row>
    <row r="225" spans="1:46" x14ac:dyDescent="0.35">
      <c r="A225" t="s">
        <v>514</v>
      </c>
      <c r="B225" t="s">
        <v>515</v>
      </c>
      <c r="C225" t="s">
        <v>40</v>
      </c>
      <c r="D225" t="s">
        <v>49</v>
      </c>
      <c r="E225">
        <v>3</v>
      </c>
      <c r="F225" t="s">
        <v>441</v>
      </c>
      <c r="G225">
        <v>3.8</v>
      </c>
      <c r="H225" t="s">
        <v>495</v>
      </c>
      <c r="I225" t="s">
        <v>496</v>
      </c>
      <c r="J225" t="s">
        <v>497</v>
      </c>
      <c r="K225" t="s">
        <v>60</v>
      </c>
      <c r="L225" t="s">
        <v>61</v>
      </c>
      <c r="M225" t="s">
        <v>498</v>
      </c>
      <c r="N225" t="s">
        <v>500</v>
      </c>
      <c r="O225">
        <v>5</v>
      </c>
      <c r="P225" t="s">
        <v>55</v>
      </c>
      <c r="Q225">
        <v>56</v>
      </c>
      <c r="R225" t="s">
        <v>507</v>
      </c>
      <c r="S225" t="s">
        <v>499</v>
      </c>
      <c r="T225" t="s">
        <v>502</v>
      </c>
      <c r="U225">
        <v>3000</v>
      </c>
      <c r="V225" t="s">
        <v>50</v>
      </c>
      <c r="W225">
        <v>3171</v>
      </c>
      <c r="X225" t="s">
        <v>509</v>
      </c>
      <c r="Y225">
        <v>43</v>
      </c>
      <c r="Z225" t="s">
        <v>174</v>
      </c>
      <c r="AA225" s="1">
        <v>40000000</v>
      </c>
      <c r="AB225" s="1">
        <v>40000002.520000003</v>
      </c>
      <c r="AC225" s="1">
        <v>39818262.57</v>
      </c>
      <c r="AD225" s="1">
        <v>39818262.57</v>
      </c>
      <c r="AE225" s="1">
        <v>39818262.57</v>
      </c>
      <c r="AF225" s="1">
        <v>0</v>
      </c>
      <c r="AG225" s="1">
        <v>0</v>
      </c>
      <c r="AH225" s="1">
        <v>181737.4299999997</v>
      </c>
      <c r="AI225" s="1">
        <v>0</v>
      </c>
      <c r="AJ225" s="1">
        <v>0</v>
      </c>
      <c r="AK225" s="1">
        <v>0</v>
      </c>
      <c r="AL225" s="1">
        <v>2.52</v>
      </c>
      <c r="AM225" s="1">
        <v>-2.52</v>
      </c>
      <c r="AN225" s="28"/>
      <c r="AO225" s="28"/>
      <c r="AP225" s="28"/>
      <c r="AQ225" s="28">
        <f t="shared" si="6"/>
        <v>40000000</v>
      </c>
      <c r="AR225" s="1">
        <f t="shared" si="7"/>
        <v>181737.4299999997</v>
      </c>
    </row>
    <row r="226" spans="1:46" x14ac:dyDescent="0.35">
      <c r="A226" t="s">
        <v>97</v>
      </c>
      <c r="B226" t="s">
        <v>104</v>
      </c>
      <c r="C226" t="s">
        <v>59</v>
      </c>
      <c r="D226" t="s">
        <v>49</v>
      </c>
      <c r="E226">
        <v>3</v>
      </c>
      <c r="F226" t="s">
        <v>441</v>
      </c>
      <c r="G226">
        <v>3.2</v>
      </c>
      <c r="H226" t="s">
        <v>458</v>
      </c>
      <c r="I226" t="s">
        <v>459</v>
      </c>
      <c r="J226" t="s">
        <v>460</v>
      </c>
      <c r="K226" t="s">
        <v>364</v>
      </c>
      <c r="L226" t="s">
        <v>365</v>
      </c>
      <c r="M226" t="s">
        <v>445</v>
      </c>
      <c r="N226" t="s">
        <v>447</v>
      </c>
      <c r="O226">
        <v>7</v>
      </c>
      <c r="P226" t="s">
        <v>448</v>
      </c>
      <c r="Q226">
        <v>51</v>
      </c>
      <c r="R226" t="s">
        <v>462</v>
      </c>
      <c r="S226" t="s">
        <v>461</v>
      </c>
      <c r="T226" t="s">
        <v>463</v>
      </c>
      <c r="U226">
        <v>2000</v>
      </c>
      <c r="V226" s="18" t="s">
        <v>102</v>
      </c>
      <c r="W226">
        <v>2351</v>
      </c>
      <c r="X226" t="s">
        <v>464</v>
      </c>
      <c r="Y226">
        <v>0</v>
      </c>
      <c r="Z226" t="s">
        <v>52</v>
      </c>
      <c r="AA226" s="1">
        <v>500000</v>
      </c>
      <c r="AB226" s="1">
        <v>500000</v>
      </c>
      <c r="AC226" s="1">
        <v>318473.75</v>
      </c>
      <c r="AD226" s="1">
        <v>197407.2</v>
      </c>
      <c r="AE226" s="1">
        <v>197407.2</v>
      </c>
      <c r="AF226" s="1">
        <v>0</v>
      </c>
      <c r="AG226" s="1">
        <v>0</v>
      </c>
      <c r="AH226" s="1">
        <v>181526.25</v>
      </c>
      <c r="AI226" s="1">
        <v>0</v>
      </c>
      <c r="AJ226" s="1">
        <v>0</v>
      </c>
      <c r="AK226" s="1">
        <v>0</v>
      </c>
      <c r="AL226" s="1">
        <v>0</v>
      </c>
      <c r="AM226" s="1">
        <v>0</v>
      </c>
      <c r="AN226" s="28"/>
      <c r="AO226" s="28"/>
      <c r="AP226" s="28"/>
      <c r="AQ226" s="28">
        <f t="shared" si="6"/>
        <v>500000</v>
      </c>
      <c r="AR226" s="1">
        <f t="shared" si="7"/>
        <v>181526.25</v>
      </c>
    </row>
    <row r="227" spans="1:46" x14ac:dyDescent="0.35">
      <c r="A227" t="s">
        <v>553</v>
      </c>
      <c r="B227" t="s">
        <v>554</v>
      </c>
      <c r="C227" t="s">
        <v>40</v>
      </c>
      <c r="D227" t="s">
        <v>49</v>
      </c>
      <c r="E227">
        <v>2</v>
      </c>
      <c r="F227" t="s">
        <v>86</v>
      </c>
      <c r="G227">
        <v>2.7</v>
      </c>
      <c r="H227" t="s">
        <v>393</v>
      </c>
      <c r="I227" t="s">
        <v>394</v>
      </c>
      <c r="J227" t="s">
        <v>393</v>
      </c>
      <c r="K227" t="s">
        <v>341</v>
      </c>
      <c r="L227" t="s">
        <v>342</v>
      </c>
      <c r="M227" t="s">
        <v>343</v>
      </c>
      <c r="N227" t="s">
        <v>345</v>
      </c>
      <c r="O227">
        <v>0</v>
      </c>
      <c r="P227" t="s">
        <v>346</v>
      </c>
      <c r="Q227">
        <v>65</v>
      </c>
      <c r="R227" t="s">
        <v>560</v>
      </c>
      <c r="S227" t="s">
        <v>561</v>
      </c>
      <c r="T227" t="s">
        <v>560</v>
      </c>
      <c r="U227">
        <v>3000</v>
      </c>
      <c r="V227" t="s">
        <v>50</v>
      </c>
      <c r="W227">
        <v>3391</v>
      </c>
      <c r="X227" t="s">
        <v>152</v>
      </c>
      <c r="Y227">
        <v>60</v>
      </c>
      <c r="Z227" t="s">
        <v>559</v>
      </c>
      <c r="AA227" s="1">
        <v>0</v>
      </c>
      <c r="AB227" s="1">
        <v>0</v>
      </c>
      <c r="AC227" s="1">
        <v>0</v>
      </c>
      <c r="AD227" s="1">
        <v>0</v>
      </c>
      <c r="AE227" s="1">
        <v>0</v>
      </c>
      <c r="AF227" s="1">
        <v>0</v>
      </c>
      <c r="AG227" s="1">
        <v>0</v>
      </c>
      <c r="AH227" s="1">
        <v>0</v>
      </c>
      <c r="AI227" s="1">
        <v>0</v>
      </c>
      <c r="AJ227" s="1">
        <v>0</v>
      </c>
      <c r="AK227" s="1">
        <v>0</v>
      </c>
      <c r="AL227" s="1">
        <v>0</v>
      </c>
      <c r="AM227" s="1">
        <v>0</v>
      </c>
      <c r="AN227" s="28"/>
      <c r="AO227" s="28">
        <v>180000</v>
      </c>
      <c r="AP227" s="28"/>
      <c r="AQ227" s="28">
        <f t="shared" si="6"/>
        <v>180000</v>
      </c>
      <c r="AR227" s="1">
        <f t="shared" si="7"/>
        <v>180000</v>
      </c>
    </row>
    <row r="228" spans="1:46" x14ac:dyDescent="0.35">
      <c r="A228" t="s">
        <v>553</v>
      </c>
      <c r="B228" t="s">
        <v>554</v>
      </c>
      <c r="C228" t="s">
        <v>40</v>
      </c>
      <c r="D228" t="s">
        <v>49</v>
      </c>
      <c r="E228">
        <v>2</v>
      </c>
      <c r="F228" t="s">
        <v>86</v>
      </c>
      <c r="G228">
        <v>2.7</v>
      </c>
      <c r="H228" t="s">
        <v>393</v>
      </c>
      <c r="I228" t="s">
        <v>394</v>
      </c>
      <c r="J228" t="s">
        <v>393</v>
      </c>
      <c r="K228" t="s">
        <v>341</v>
      </c>
      <c r="L228" t="s">
        <v>342</v>
      </c>
      <c r="M228" t="s">
        <v>343</v>
      </c>
      <c r="N228" t="s">
        <v>345</v>
      </c>
      <c r="O228">
        <v>0</v>
      </c>
      <c r="P228" t="s">
        <v>346</v>
      </c>
      <c r="Q228">
        <v>65</v>
      </c>
      <c r="R228" t="s">
        <v>560</v>
      </c>
      <c r="S228" t="s">
        <v>561</v>
      </c>
      <c r="T228" t="s">
        <v>560</v>
      </c>
      <c r="U228">
        <v>3000</v>
      </c>
      <c r="V228" t="s">
        <v>50</v>
      </c>
      <c r="W228">
        <v>3391</v>
      </c>
      <c r="X228" t="s">
        <v>152</v>
      </c>
      <c r="Y228">
        <v>61</v>
      </c>
      <c r="Z228" t="s">
        <v>555</v>
      </c>
      <c r="AA228" s="1">
        <v>0</v>
      </c>
      <c r="AB228" s="1">
        <v>0</v>
      </c>
      <c r="AC228" s="1">
        <v>0</v>
      </c>
      <c r="AD228" s="1">
        <v>0</v>
      </c>
      <c r="AE228" s="1">
        <v>0</v>
      </c>
      <c r="AF228" s="1">
        <v>0</v>
      </c>
      <c r="AG228" s="1">
        <v>0</v>
      </c>
      <c r="AH228" s="1">
        <v>0</v>
      </c>
      <c r="AI228" s="1">
        <v>0</v>
      </c>
      <c r="AJ228" s="1">
        <v>0</v>
      </c>
      <c r="AK228" s="1">
        <v>0</v>
      </c>
      <c r="AL228" s="1">
        <v>0</v>
      </c>
      <c r="AM228" s="1">
        <v>0</v>
      </c>
      <c r="AN228" s="28"/>
      <c r="AO228" s="28">
        <v>180000</v>
      </c>
      <c r="AP228" s="28"/>
      <c r="AQ228" s="28">
        <f t="shared" si="6"/>
        <v>180000</v>
      </c>
      <c r="AR228" s="1">
        <f t="shared" si="7"/>
        <v>180000</v>
      </c>
    </row>
    <row r="229" spans="1:46" x14ac:dyDescent="0.35">
      <c r="A229" t="s">
        <v>97</v>
      </c>
      <c r="B229" t="s">
        <v>104</v>
      </c>
      <c r="C229" t="s">
        <v>59</v>
      </c>
      <c r="D229" t="s">
        <v>49</v>
      </c>
      <c r="E229">
        <v>1</v>
      </c>
      <c r="F229" t="s">
        <v>41</v>
      </c>
      <c r="G229">
        <v>1.3</v>
      </c>
      <c r="H229" t="s">
        <v>42</v>
      </c>
      <c r="I229" t="s">
        <v>43</v>
      </c>
      <c r="J229" t="s">
        <v>44</v>
      </c>
      <c r="K229" t="s">
        <v>45</v>
      </c>
      <c r="L229" t="s">
        <v>46</v>
      </c>
      <c r="M229" t="s">
        <v>47</v>
      </c>
      <c r="N229" t="s">
        <v>54</v>
      </c>
      <c r="O229">
        <v>5</v>
      </c>
      <c r="P229" t="s">
        <v>55</v>
      </c>
      <c r="Q229">
        <v>5</v>
      </c>
      <c r="R229" t="s">
        <v>117</v>
      </c>
      <c r="S229" t="s">
        <v>113</v>
      </c>
      <c r="T229" t="s">
        <v>118</v>
      </c>
      <c r="U229">
        <v>3000</v>
      </c>
      <c r="V229" s="18" t="s">
        <v>50</v>
      </c>
      <c r="W229">
        <v>3311</v>
      </c>
      <c r="X229" t="s">
        <v>109</v>
      </c>
      <c r="Y229">
        <v>0</v>
      </c>
      <c r="Z229" t="s">
        <v>52</v>
      </c>
      <c r="AA229" s="1">
        <v>700000</v>
      </c>
      <c r="AB229" s="1">
        <v>700000</v>
      </c>
      <c r="AC229" s="1">
        <v>521543.36</v>
      </c>
      <c r="AD229" s="1">
        <v>521543.36</v>
      </c>
      <c r="AE229" s="1">
        <v>295343.35999999999</v>
      </c>
      <c r="AF229" s="1">
        <v>295343.35999999999</v>
      </c>
      <c r="AG229" s="1">
        <v>295343.35999999999</v>
      </c>
      <c r="AH229" s="1">
        <v>178456.64</v>
      </c>
      <c r="AI229" s="1">
        <v>0</v>
      </c>
      <c r="AJ229" s="1">
        <v>0</v>
      </c>
      <c r="AK229" s="1">
        <v>0</v>
      </c>
      <c r="AL229" s="1">
        <v>0</v>
      </c>
      <c r="AM229" s="1">
        <v>0</v>
      </c>
      <c r="AN229" s="28"/>
      <c r="AO229" s="28"/>
      <c r="AP229" s="28"/>
      <c r="AQ229" s="28">
        <f t="shared" si="6"/>
        <v>700000</v>
      </c>
      <c r="AR229" s="1">
        <f t="shared" si="7"/>
        <v>178456.64</v>
      </c>
    </row>
    <row r="230" spans="1:46" x14ac:dyDescent="0.35">
      <c r="A230" t="s">
        <v>97</v>
      </c>
      <c r="B230" t="s">
        <v>104</v>
      </c>
      <c r="C230" t="s">
        <v>59</v>
      </c>
      <c r="D230" t="s">
        <v>49</v>
      </c>
      <c r="E230">
        <v>1</v>
      </c>
      <c r="F230" t="s">
        <v>41</v>
      </c>
      <c r="G230">
        <v>1.3</v>
      </c>
      <c r="H230" t="s">
        <v>42</v>
      </c>
      <c r="I230" t="s">
        <v>43</v>
      </c>
      <c r="J230" t="s">
        <v>44</v>
      </c>
      <c r="K230" t="s">
        <v>60</v>
      </c>
      <c r="L230" t="s">
        <v>61</v>
      </c>
      <c r="M230" t="s">
        <v>62</v>
      </c>
      <c r="N230" t="s">
        <v>68</v>
      </c>
      <c r="O230">
        <v>5</v>
      </c>
      <c r="P230" t="s">
        <v>55</v>
      </c>
      <c r="Q230">
        <v>12</v>
      </c>
      <c r="R230" t="s">
        <v>64</v>
      </c>
      <c r="S230" t="s">
        <v>63</v>
      </c>
      <c r="T230" t="s">
        <v>69</v>
      </c>
      <c r="U230">
        <v>1000</v>
      </c>
      <c r="V230" t="s">
        <v>64</v>
      </c>
      <c r="W230">
        <v>1331</v>
      </c>
      <c r="X230" t="s">
        <v>215</v>
      </c>
      <c r="Y230">
        <v>1</v>
      </c>
      <c r="Z230" t="s">
        <v>73</v>
      </c>
      <c r="AA230" s="1">
        <v>730000</v>
      </c>
      <c r="AB230" s="1">
        <v>0</v>
      </c>
      <c r="AC230" s="1">
        <v>554327.31000000006</v>
      </c>
      <c r="AD230" s="1">
        <v>554327.31000000006</v>
      </c>
      <c r="AE230" s="1">
        <v>554327.31000000006</v>
      </c>
      <c r="AF230" s="1">
        <v>554327.31000000006</v>
      </c>
      <c r="AG230" s="1">
        <v>554327.31000000006</v>
      </c>
      <c r="AH230" s="1">
        <v>175672.68999999994</v>
      </c>
      <c r="AI230" s="1">
        <v>0</v>
      </c>
      <c r="AJ230" s="1">
        <v>730000</v>
      </c>
      <c r="AK230" s="1">
        <v>0</v>
      </c>
      <c r="AL230" s="1">
        <v>0</v>
      </c>
      <c r="AM230" s="1">
        <v>730000</v>
      </c>
      <c r="AN230" s="28"/>
      <c r="AO230" s="28"/>
      <c r="AP230" s="28"/>
      <c r="AQ230" s="28">
        <f t="shared" si="6"/>
        <v>730000</v>
      </c>
      <c r="AR230" s="1">
        <f t="shared" si="7"/>
        <v>175672.68999999994</v>
      </c>
      <c r="AS230" t="s">
        <v>588</v>
      </c>
      <c r="AT230" t="s">
        <v>588</v>
      </c>
    </row>
    <row r="231" spans="1:46" x14ac:dyDescent="0.35">
      <c r="A231" t="s">
        <v>97</v>
      </c>
      <c r="B231" t="s">
        <v>104</v>
      </c>
      <c r="C231" t="s">
        <v>59</v>
      </c>
      <c r="D231" t="s">
        <v>49</v>
      </c>
      <c r="E231">
        <v>3</v>
      </c>
      <c r="F231" t="s">
        <v>441</v>
      </c>
      <c r="G231">
        <v>3.2</v>
      </c>
      <c r="H231" t="s">
        <v>458</v>
      </c>
      <c r="I231" t="s">
        <v>459</v>
      </c>
      <c r="J231" t="s">
        <v>460</v>
      </c>
      <c r="K231" t="s">
        <v>364</v>
      </c>
      <c r="L231" t="s">
        <v>365</v>
      </c>
      <c r="M231" t="s">
        <v>445</v>
      </c>
      <c r="N231" t="s">
        <v>447</v>
      </c>
      <c r="O231">
        <v>7</v>
      </c>
      <c r="P231" t="s">
        <v>448</v>
      </c>
      <c r="Q231">
        <v>51</v>
      </c>
      <c r="R231" t="s">
        <v>462</v>
      </c>
      <c r="S231" t="s">
        <v>461</v>
      </c>
      <c r="T231" t="s">
        <v>463</v>
      </c>
      <c r="U231">
        <v>2000</v>
      </c>
      <c r="V231" s="18" t="s">
        <v>102</v>
      </c>
      <c r="W231">
        <v>2721</v>
      </c>
      <c r="X231" t="s">
        <v>131</v>
      </c>
      <c r="Y231">
        <v>0</v>
      </c>
      <c r="Z231" t="s">
        <v>52</v>
      </c>
      <c r="AA231" s="1">
        <v>150000</v>
      </c>
      <c r="AB231" s="1">
        <v>0</v>
      </c>
      <c r="AC231" s="1">
        <v>27739.08</v>
      </c>
      <c r="AD231" s="1">
        <v>27739.08</v>
      </c>
      <c r="AE231" s="1">
        <v>27739.08</v>
      </c>
      <c r="AF231" s="1">
        <v>27739.08</v>
      </c>
      <c r="AG231" s="1">
        <v>27739.08</v>
      </c>
      <c r="AH231" s="1">
        <v>122260.92</v>
      </c>
      <c r="AI231" s="1">
        <v>0</v>
      </c>
      <c r="AJ231" s="1">
        <v>150000</v>
      </c>
      <c r="AK231" s="1">
        <v>0</v>
      </c>
      <c r="AL231" s="1">
        <v>0</v>
      </c>
      <c r="AM231" s="1">
        <v>150000</v>
      </c>
      <c r="AN231" s="28">
        <v>50000</v>
      </c>
      <c r="AO231" s="28"/>
      <c r="AP231" s="28"/>
      <c r="AQ231" s="28">
        <f t="shared" si="6"/>
        <v>200000</v>
      </c>
      <c r="AR231" s="1">
        <f t="shared" si="7"/>
        <v>172260.91999999998</v>
      </c>
    </row>
    <row r="232" spans="1:46" x14ac:dyDescent="0.35">
      <c r="A232" t="s">
        <v>97</v>
      </c>
      <c r="B232" t="s">
        <v>104</v>
      </c>
      <c r="C232" t="s">
        <v>59</v>
      </c>
      <c r="D232" t="s">
        <v>49</v>
      </c>
      <c r="E232">
        <v>3</v>
      </c>
      <c r="F232" t="s">
        <v>441</v>
      </c>
      <c r="G232">
        <v>3.1</v>
      </c>
      <c r="H232" t="s">
        <v>442</v>
      </c>
      <c r="I232" t="s">
        <v>443</v>
      </c>
      <c r="J232" t="s">
        <v>444</v>
      </c>
      <c r="K232" t="s">
        <v>60</v>
      </c>
      <c r="L232" t="s">
        <v>61</v>
      </c>
      <c r="M232" t="s">
        <v>445</v>
      </c>
      <c r="N232" t="s">
        <v>447</v>
      </c>
      <c r="O232">
        <v>7</v>
      </c>
      <c r="P232" t="s">
        <v>448</v>
      </c>
      <c r="Q232">
        <v>50</v>
      </c>
      <c r="R232" t="s">
        <v>449</v>
      </c>
      <c r="S232" t="s">
        <v>446</v>
      </c>
      <c r="T232" t="s">
        <v>296</v>
      </c>
      <c r="U232">
        <v>3000</v>
      </c>
      <c r="V232" t="s">
        <v>50</v>
      </c>
      <c r="W232">
        <v>3821</v>
      </c>
      <c r="X232" t="s">
        <v>184</v>
      </c>
      <c r="Y232">
        <v>0</v>
      </c>
      <c r="Z232" t="s">
        <v>52</v>
      </c>
      <c r="AA232" s="1">
        <v>50000</v>
      </c>
      <c r="AB232" s="1">
        <v>49990.2</v>
      </c>
      <c r="AC232" s="1">
        <v>0</v>
      </c>
      <c r="AD232" s="1">
        <v>0</v>
      </c>
      <c r="AE232" s="1">
        <v>0</v>
      </c>
      <c r="AF232" s="1">
        <v>0</v>
      </c>
      <c r="AG232" s="1">
        <v>0</v>
      </c>
      <c r="AH232" s="1">
        <v>50000</v>
      </c>
      <c r="AI232" s="1">
        <v>0</v>
      </c>
      <c r="AJ232" s="1">
        <v>9.8000000000000007</v>
      </c>
      <c r="AK232" s="1">
        <v>0</v>
      </c>
      <c r="AL232" s="1">
        <v>0</v>
      </c>
      <c r="AM232" s="1">
        <v>9.8000000000000007</v>
      </c>
      <c r="AN232" s="28">
        <v>120000</v>
      </c>
      <c r="AO232" s="28"/>
      <c r="AP232" s="28"/>
      <c r="AQ232" s="28">
        <f t="shared" si="6"/>
        <v>170000</v>
      </c>
      <c r="AR232" s="1">
        <f t="shared" si="7"/>
        <v>170000</v>
      </c>
    </row>
    <row r="233" spans="1:46" x14ac:dyDescent="0.35">
      <c r="A233" t="s">
        <v>97</v>
      </c>
      <c r="B233" t="s">
        <v>104</v>
      </c>
      <c r="C233" t="s">
        <v>59</v>
      </c>
      <c r="D233" t="s">
        <v>49</v>
      </c>
      <c r="E233">
        <v>2</v>
      </c>
      <c r="F233" t="s">
        <v>86</v>
      </c>
      <c r="G233">
        <v>2.2000000000000002</v>
      </c>
      <c r="H233" t="s">
        <v>87</v>
      </c>
      <c r="I233" t="s">
        <v>322</v>
      </c>
      <c r="J233" t="s">
        <v>323</v>
      </c>
      <c r="K233" t="s">
        <v>60</v>
      </c>
      <c r="L233" t="s">
        <v>61</v>
      </c>
      <c r="M233" t="s">
        <v>90</v>
      </c>
      <c r="N233" t="s">
        <v>93</v>
      </c>
      <c r="O233">
        <v>2</v>
      </c>
      <c r="P233" t="s">
        <v>167</v>
      </c>
      <c r="Q233">
        <v>26</v>
      </c>
      <c r="R233" t="s">
        <v>325</v>
      </c>
      <c r="S233" t="s">
        <v>324</v>
      </c>
      <c r="T233" t="s">
        <v>326</v>
      </c>
      <c r="U233">
        <v>2000</v>
      </c>
      <c r="V233" s="18" t="s">
        <v>102</v>
      </c>
      <c r="W233">
        <v>2461</v>
      </c>
      <c r="X233" t="s">
        <v>194</v>
      </c>
      <c r="Y233">
        <v>0</v>
      </c>
      <c r="Z233" t="s">
        <v>52</v>
      </c>
      <c r="AA233" s="1">
        <v>11000000</v>
      </c>
      <c r="AB233" s="1">
        <v>12000000</v>
      </c>
      <c r="AC233" s="1">
        <v>10831416.119999999</v>
      </c>
      <c r="AD233" s="1">
        <v>10831416.119999999</v>
      </c>
      <c r="AE233" s="1">
        <v>10550217.9</v>
      </c>
      <c r="AF233" s="1">
        <v>10550217.9</v>
      </c>
      <c r="AG233" s="1">
        <v>0</v>
      </c>
      <c r="AH233" s="1">
        <v>168583.88000000082</v>
      </c>
      <c r="AI233" s="1">
        <v>0</v>
      </c>
      <c r="AJ233" s="1">
        <v>0</v>
      </c>
      <c r="AK233" s="1">
        <v>0</v>
      </c>
      <c r="AL233" s="1">
        <v>1000000</v>
      </c>
      <c r="AM233" s="1">
        <v>-1000000</v>
      </c>
      <c r="AN233" s="28"/>
      <c r="AO233" s="28"/>
      <c r="AP233" s="28"/>
      <c r="AQ233" s="28">
        <f t="shared" si="6"/>
        <v>11000000</v>
      </c>
      <c r="AR233" s="1">
        <f t="shared" si="7"/>
        <v>168583.88000000082</v>
      </c>
    </row>
    <row r="234" spans="1:46" x14ac:dyDescent="0.35">
      <c r="A234" t="s">
        <v>97</v>
      </c>
      <c r="B234" t="s">
        <v>104</v>
      </c>
      <c r="C234" t="s">
        <v>59</v>
      </c>
      <c r="D234" t="s">
        <v>49</v>
      </c>
      <c r="E234">
        <v>3</v>
      </c>
      <c r="F234" t="s">
        <v>441</v>
      </c>
      <c r="G234">
        <v>3.8</v>
      </c>
      <c r="H234" t="s">
        <v>495</v>
      </c>
      <c r="I234" t="s">
        <v>496</v>
      </c>
      <c r="J234" t="s">
        <v>497</v>
      </c>
      <c r="K234" t="s">
        <v>60</v>
      </c>
      <c r="L234" t="s">
        <v>61</v>
      </c>
      <c r="M234" t="s">
        <v>498</v>
      </c>
      <c r="N234" t="s">
        <v>500</v>
      </c>
      <c r="O234">
        <v>5</v>
      </c>
      <c r="P234" t="s">
        <v>55</v>
      </c>
      <c r="Q234">
        <v>56</v>
      </c>
      <c r="R234" t="s">
        <v>507</v>
      </c>
      <c r="S234" t="s">
        <v>499</v>
      </c>
      <c r="T234" t="s">
        <v>502</v>
      </c>
      <c r="U234">
        <v>3000</v>
      </c>
      <c r="V234" s="18" t="s">
        <v>50</v>
      </c>
      <c r="W234">
        <v>3171</v>
      </c>
      <c r="X234" t="s">
        <v>509</v>
      </c>
      <c r="Y234">
        <v>43</v>
      </c>
      <c r="Z234" t="s">
        <v>174</v>
      </c>
      <c r="AA234" s="1">
        <v>7950230.4699999997</v>
      </c>
      <c r="AB234" s="1">
        <v>10075347.949999999</v>
      </c>
      <c r="AC234" s="1">
        <v>5824244.7800000003</v>
      </c>
      <c r="AD234" s="1">
        <v>5824244.7800000003</v>
      </c>
      <c r="AE234" s="1">
        <v>4945080</v>
      </c>
      <c r="AF234" s="1">
        <v>0</v>
      </c>
      <c r="AG234" s="1">
        <v>0</v>
      </c>
      <c r="AH234" s="1">
        <v>2125985.6899999995</v>
      </c>
      <c r="AI234" s="1">
        <v>0</v>
      </c>
      <c r="AJ234" s="1">
        <v>2.52</v>
      </c>
      <c r="AK234" s="1">
        <v>0</v>
      </c>
      <c r="AL234" s="1">
        <v>2125120</v>
      </c>
      <c r="AM234" s="1">
        <v>-2125117.48</v>
      </c>
      <c r="AN234" s="28">
        <v>-1960000</v>
      </c>
      <c r="AO234" s="28"/>
      <c r="AP234" s="28">
        <v>0</v>
      </c>
      <c r="AQ234" s="28">
        <f t="shared" si="6"/>
        <v>5990230.4699999997</v>
      </c>
      <c r="AR234" s="1">
        <f t="shared" si="7"/>
        <v>165985.68999999948</v>
      </c>
      <c r="AS234" t="s">
        <v>586</v>
      </c>
    </row>
    <row r="235" spans="1:46" x14ac:dyDescent="0.35">
      <c r="A235" t="s">
        <v>97</v>
      </c>
      <c r="B235" t="s">
        <v>104</v>
      </c>
      <c r="C235" t="s">
        <v>59</v>
      </c>
      <c r="D235" t="s">
        <v>49</v>
      </c>
      <c r="E235">
        <v>1</v>
      </c>
      <c r="F235" t="s">
        <v>41</v>
      </c>
      <c r="G235">
        <v>1.7</v>
      </c>
      <c r="H235" t="s">
        <v>77</v>
      </c>
      <c r="I235" t="s">
        <v>78</v>
      </c>
      <c r="J235" t="s">
        <v>79</v>
      </c>
      <c r="K235" t="s">
        <v>80</v>
      </c>
      <c r="L235" t="s">
        <v>81</v>
      </c>
      <c r="M235" t="s">
        <v>270</v>
      </c>
      <c r="N235" t="s">
        <v>272</v>
      </c>
      <c r="O235">
        <v>6</v>
      </c>
      <c r="P235" t="s">
        <v>84</v>
      </c>
      <c r="Q235">
        <v>19</v>
      </c>
      <c r="R235" t="s">
        <v>277</v>
      </c>
      <c r="S235" t="s">
        <v>271</v>
      </c>
      <c r="T235" t="s">
        <v>274</v>
      </c>
      <c r="U235">
        <v>2000</v>
      </c>
      <c r="V235" s="18" t="s">
        <v>102</v>
      </c>
      <c r="W235">
        <v>2211</v>
      </c>
      <c r="X235" t="s">
        <v>108</v>
      </c>
      <c r="Y235">
        <v>0</v>
      </c>
      <c r="Z235" t="s">
        <v>52</v>
      </c>
      <c r="AA235" s="1">
        <v>839854.16</v>
      </c>
      <c r="AB235" s="1">
        <v>390000</v>
      </c>
      <c r="AC235" s="1">
        <v>679061.91</v>
      </c>
      <c r="AD235" s="1">
        <v>395929.11</v>
      </c>
      <c r="AE235" s="1">
        <v>297909.11</v>
      </c>
      <c r="AF235" s="1">
        <v>110246.39999999999</v>
      </c>
      <c r="AG235" s="1">
        <v>110246.39999999999</v>
      </c>
      <c r="AH235" s="1">
        <v>160792.25</v>
      </c>
      <c r="AI235" s="1">
        <v>0</v>
      </c>
      <c r="AJ235" s="1">
        <v>449854.16</v>
      </c>
      <c r="AK235" s="1">
        <v>0</v>
      </c>
      <c r="AL235" s="1">
        <v>0</v>
      </c>
      <c r="AM235" s="1">
        <v>449854.16</v>
      </c>
      <c r="AN235" s="28"/>
      <c r="AO235" s="28"/>
      <c r="AP235" s="28"/>
      <c r="AQ235" s="28">
        <f t="shared" si="6"/>
        <v>839854.16</v>
      </c>
      <c r="AR235" s="1">
        <f t="shared" si="7"/>
        <v>160792.25</v>
      </c>
    </row>
    <row r="236" spans="1:46" x14ac:dyDescent="0.35">
      <c r="A236" t="s">
        <v>97</v>
      </c>
      <c r="B236" t="s">
        <v>104</v>
      </c>
      <c r="C236" t="s">
        <v>59</v>
      </c>
      <c r="D236" t="s">
        <v>49</v>
      </c>
      <c r="E236">
        <v>1</v>
      </c>
      <c r="F236" t="s">
        <v>41</v>
      </c>
      <c r="G236">
        <v>1.3</v>
      </c>
      <c r="H236" t="s">
        <v>42</v>
      </c>
      <c r="I236" t="s">
        <v>43</v>
      </c>
      <c r="J236" t="s">
        <v>44</v>
      </c>
      <c r="K236" t="s">
        <v>60</v>
      </c>
      <c r="L236" t="s">
        <v>61</v>
      </c>
      <c r="M236" t="s">
        <v>90</v>
      </c>
      <c r="N236" t="s">
        <v>93</v>
      </c>
      <c r="O236">
        <v>2</v>
      </c>
      <c r="P236" t="s">
        <v>167</v>
      </c>
      <c r="Q236">
        <v>28</v>
      </c>
      <c r="R236" t="s">
        <v>261</v>
      </c>
      <c r="S236" t="s">
        <v>259</v>
      </c>
      <c r="T236" t="s">
        <v>262</v>
      </c>
      <c r="U236">
        <v>2000</v>
      </c>
      <c r="V236" s="18" t="s">
        <v>102</v>
      </c>
      <c r="W236">
        <v>2911</v>
      </c>
      <c r="X236" t="s">
        <v>133</v>
      </c>
      <c r="Y236">
        <v>0</v>
      </c>
      <c r="Z236" t="s">
        <v>52</v>
      </c>
      <c r="AA236" s="1">
        <v>300000</v>
      </c>
      <c r="AB236" s="1">
        <v>300000</v>
      </c>
      <c r="AC236" s="1">
        <v>142647.85</v>
      </c>
      <c r="AD236" s="1">
        <v>142647.85</v>
      </c>
      <c r="AE236" s="1">
        <v>0</v>
      </c>
      <c r="AF236" s="1">
        <v>0</v>
      </c>
      <c r="AG236" s="1">
        <v>0</v>
      </c>
      <c r="AH236" s="1">
        <v>157352.15</v>
      </c>
      <c r="AI236" s="1">
        <v>0</v>
      </c>
      <c r="AJ236" s="1">
        <v>0</v>
      </c>
      <c r="AK236" s="1">
        <v>0</v>
      </c>
      <c r="AL236" s="1">
        <v>0</v>
      </c>
      <c r="AM236" s="1">
        <v>0</v>
      </c>
      <c r="AN236" s="28"/>
      <c r="AO236" s="28"/>
      <c r="AP236" s="28"/>
      <c r="AQ236" s="28">
        <f t="shared" si="6"/>
        <v>300000</v>
      </c>
      <c r="AR236" s="1">
        <f t="shared" si="7"/>
        <v>157352.15</v>
      </c>
    </row>
    <row r="237" spans="1:46" x14ac:dyDescent="0.35">
      <c r="A237" t="s">
        <v>97</v>
      </c>
      <c r="B237" t="s">
        <v>104</v>
      </c>
      <c r="C237" t="s">
        <v>59</v>
      </c>
      <c r="D237" t="s">
        <v>49</v>
      </c>
      <c r="E237">
        <v>1</v>
      </c>
      <c r="F237" t="s">
        <v>41</v>
      </c>
      <c r="G237">
        <v>1.3</v>
      </c>
      <c r="H237" t="s">
        <v>42</v>
      </c>
      <c r="I237" t="s">
        <v>43</v>
      </c>
      <c r="J237" t="s">
        <v>44</v>
      </c>
      <c r="K237" t="s">
        <v>60</v>
      </c>
      <c r="L237" t="s">
        <v>61</v>
      </c>
      <c r="M237" t="s">
        <v>62</v>
      </c>
      <c r="N237" t="s">
        <v>68</v>
      </c>
      <c r="O237">
        <v>5</v>
      </c>
      <c r="P237" t="s">
        <v>55</v>
      </c>
      <c r="Q237">
        <v>9</v>
      </c>
      <c r="R237" t="s">
        <v>186</v>
      </c>
      <c r="S237" t="s">
        <v>63</v>
      </c>
      <c r="T237" t="s">
        <v>69</v>
      </c>
      <c r="U237">
        <v>2000</v>
      </c>
      <c r="V237" s="18" t="s">
        <v>102</v>
      </c>
      <c r="W237">
        <v>2991</v>
      </c>
      <c r="X237" t="s">
        <v>132</v>
      </c>
      <c r="Y237">
        <v>0</v>
      </c>
      <c r="Z237" t="s">
        <v>52</v>
      </c>
      <c r="AA237" s="1">
        <v>154192</v>
      </c>
      <c r="AB237" s="1">
        <v>450000</v>
      </c>
      <c r="AC237" s="1">
        <v>0</v>
      </c>
      <c r="AD237" s="1">
        <v>0</v>
      </c>
      <c r="AE237" s="1">
        <v>0</v>
      </c>
      <c r="AF237" s="1">
        <v>0</v>
      </c>
      <c r="AG237" s="1">
        <v>0</v>
      </c>
      <c r="AH237" s="1">
        <v>154192</v>
      </c>
      <c r="AI237" s="1">
        <v>0</v>
      </c>
      <c r="AJ237" s="1">
        <v>0</v>
      </c>
      <c r="AK237" s="1">
        <v>0</v>
      </c>
      <c r="AL237" s="1">
        <v>295808</v>
      </c>
      <c r="AM237" s="1">
        <v>-295808</v>
      </c>
      <c r="AN237" s="28"/>
      <c r="AO237" s="28"/>
      <c r="AP237" s="28"/>
      <c r="AQ237" s="28">
        <f t="shared" si="6"/>
        <v>154192</v>
      </c>
      <c r="AR237" s="1">
        <f t="shared" si="7"/>
        <v>154192</v>
      </c>
    </row>
    <row r="238" spans="1:46" x14ac:dyDescent="0.35">
      <c r="A238" t="s">
        <v>97</v>
      </c>
      <c r="B238" t="s">
        <v>104</v>
      </c>
      <c r="C238" t="s">
        <v>59</v>
      </c>
      <c r="D238" t="s">
        <v>49</v>
      </c>
      <c r="E238">
        <v>1</v>
      </c>
      <c r="F238" t="s">
        <v>41</v>
      </c>
      <c r="G238">
        <v>1.3</v>
      </c>
      <c r="H238" t="s">
        <v>42</v>
      </c>
      <c r="I238" t="s">
        <v>43</v>
      </c>
      <c r="J238" t="s">
        <v>44</v>
      </c>
      <c r="K238" t="s">
        <v>60</v>
      </c>
      <c r="L238" t="s">
        <v>61</v>
      </c>
      <c r="M238" t="s">
        <v>62</v>
      </c>
      <c r="N238" t="s">
        <v>68</v>
      </c>
      <c r="O238">
        <v>5</v>
      </c>
      <c r="P238" t="s">
        <v>55</v>
      </c>
      <c r="Q238">
        <v>9</v>
      </c>
      <c r="R238" t="s">
        <v>186</v>
      </c>
      <c r="S238" t="s">
        <v>63</v>
      </c>
      <c r="T238" t="s">
        <v>69</v>
      </c>
      <c r="U238">
        <v>3000</v>
      </c>
      <c r="V238" s="18" t="s">
        <v>50</v>
      </c>
      <c r="W238">
        <v>3911</v>
      </c>
      <c r="X238" t="s">
        <v>211</v>
      </c>
      <c r="Y238">
        <v>0</v>
      </c>
      <c r="Z238" t="s">
        <v>52</v>
      </c>
      <c r="AA238" s="1">
        <v>500000</v>
      </c>
      <c r="AB238" s="1">
        <v>500000</v>
      </c>
      <c r="AC238" s="1">
        <v>349846.8</v>
      </c>
      <c r="AD238" s="1">
        <v>349846.8</v>
      </c>
      <c r="AE238" s="1">
        <v>349846.8</v>
      </c>
      <c r="AF238" s="1">
        <v>210543</v>
      </c>
      <c r="AG238" s="1">
        <v>210543</v>
      </c>
      <c r="AH238" s="1">
        <v>150153.20000000001</v>
      </c>
      <c r="AI238" s="1">
        <v>0</v>
      </c>
      <c r="AJ238" s="1">
        <v>0</v>
      </c>
      <c r="AK238" s="1">
        <v>0</v>
      </c>
      <c r="AL238" s="1">
        <v>0</v>
      </c>
      <c r="AM238" s="1">
        <v>0</v>
      </c>
      <c r="AN238" s="28"/>
      <c r="AO238" s="28"/>
      <c r="AP238" s="28"/>
      <c r="AQ238" s="28">
        <f t="shared" si="6"/>
        <v>500000</v>
      </c>
      <c r="AR238" s="1">
        <f t="shared" si="7"/>
        <v>150153.20000000001</v>
      </c>
    </row>
    <row r="239" spans="1:46" x14ac:dyDescent="0.35">
      <c r="A239" t="s">
        <v>97</v>
      </c>
      <c r="B239" t="s">
        <v>104</v>
      </c>
      <c r="C239" t="s">
        <v>59</v>
      </c>
      <c r="D239" t="s">
        <v>49</v>
      </c>
      <c r="E239">
        <v>2</v>
      </c>
      <c r="F239" t="s">
        <v>86</v>
      </c>
      <c r="G239">
        <v>2.1</v>
      </c>
      <c r="H239" t="s">
        <v>297</v>
      </c>
      <c r="I239" t="s">
        <v>303</v>
      </c>
      <c r="J239" t="s">
        <v>304</v>
      </c>
      <c r="K239" t="s">
        <v>80</v>
      </c>
      <c r="L239" t="s">
        <v>81</v>
      </c>
      <c r="M239" t="s">
        <v>90</v>
      </c>
      <c r="N239" t="s">
        <v>93</v>
      </c>
      <c r="O239">
        <v>3</v>
      </c>
      <c r="P239" t="s">
        <v>306</v>
      </c>
      <c r="Q239">
        <v>30</v>
      </c>
      <c r="R239" t="s">
        <v>307</v>
      </c>
      <c r="S239" t="s">
        <v>305</v>
      </c>
      <c r="T239" t="s">
        <v>308</v>
      </c>
      <c r="U239">
        <v>2000</v>
      </c>
      <c r="V239" s="18" t="s">
        <v>102</v>
      </c>
      <c r="W239">
        <v>2911</v>
      </c>
      <c r="X239" t="s">
        <v>133</v>
      </c>
      <c r="Y239">
        <v>0</v>
      </c>
      <c r="Z239" t="s">
        <v>52</v>
      </c>
      <c r="AA239" s="1">
        <v>150000</v>
      </c>
      <c r="AB239" s="1">
        <v>150000</v>
      </c>
      <c r="AC239" s="1">
        <v>0</v>
      </c>
      <c r="AD239" s="1">
        <v>0</v>
      </c>
      <c r="AE239" s="1">
        <v>0</v>
      </c>
      <c r="AF239" s="1">
        <v>0</v>
      </c>
      <c r="AG239" s="1">
        <v>0</v>
      </c>
      <c r="AH239" s="1">
        <v>150000</v>
      </c>
      <c r="AI239" s="1">
        <v>0</v>
      </c>
      <c r="AJ239" s="1">
        <v>0</v>
      </c>
      <c r="AK239" s="1">
        <v>0</v>
      </c>
      <c r="AL239" s="1">
        <v>0</v>
      </c>
      <c r="AM239" s="1">
        <v>0</v>
      </c>
      <c r="AN239" s="28"/>
      <c r="AO239" s="28"/>
      <c r="AP239" s="28"/>
      <c r="AQ239" s="28">
        <f t="shared" si="6"/>
        <v>150000</v>
      </c>
      <c r="AR239" s="1">
        <f t="shared" si="7"/>
        <v>150000</v>
      </c>
    </row>
    <row r="240" spans="1:46" x14ac:dyDescent="0.35">
      <c r="A240" t="s">
        <v>97</v>
      </c>
      <c r="B240" t="s">
        <v>104</v>
      </c>
      <c r="C240" t="s">
        <v>59</v>
      </c>
      <c r="D240" t="s">
        <v>49</v>
      </c>
      <c r="E240">
        <v>3</v>
      </c>
      <c r="F240" t="s">
        <v>441</v>
      </c>
      <c r="G240">
        <v>3.7</v>
      </c>
      <c r="H240" t="s">
        <v>473</v>
      </c>
      <c r="I240" t="s">
        <v>474</v>
      </c>
      <c r="J240" t="s">
        <v>473</v>
      </c>
      <c r="K240" t="s">
        <v>60</v>
      </c>
      <c r="L240" t="s">
        <v>61</v>
      </c>
      <c r="M240" t="s">
        <v>445</v>
      </c>
      <c r="N240" t="s">
        <v>447</v>
      </c>
      <c r="O240">
        <v>7</v>
      </c>
      <c r="P240" t="s">
        <v>448</v>
      </c>
      <c r="Q240">
        <v>53</v>
      </c>
      <c r="R240" t="s">
        <v>477</v>
      </c>
      <c r="S240" t="s">
        <v>475</v>
      </c>
      <c r="T240" t="s">
        <v>478</v>
      </c>
      <c r="U240">
        <v>3000</v>
      </c>
      <c r="V240" t="s">
        <v>50</v>
      </c>
      <c r="W240">
        <v>3821</v>
      </c>
      <c r="X240" t="s">
        <v>184</v>
      </c>
      <c r="Y240">
        <v>30</v>
      </c>
      <c r="Z240" t="s">
        <v>487</v>
      </c>
      <c r="AA240" s="1">
        <v>150000</v>
      </c>
      <c r="AB240" s="1">
        <v>150000</v>
      </c>
      <c r="AC240" s="1">
        <v>0</v>
      </c>
      <c r="AD240" s="1">
        <v>0</v>
      </c>
      <c r="AE240" s="1">
        <v>0</v>
      </c>
      <c r="AF240" s="1">
        <v>0</v>
      </c>
      <c r="AG240" s="1">
        <v>0</v>
      </c>
      <c r="AH240" s="1">
        <v>150000</v>
      </c>
      <c r="AI240" s="1">
        <v>0</v>
      </c>
      <c r="AJ240" s="1">
        <v>0</v>
      </c>
      <c r="AK240" s="1">
        <v>0</v>
      </c>
      <c r="AL240" s="1">
        <v>0</v>
      </c>
      <c r="AM240" s="1">
        <v>0</v>
      </c>
      <c r="AN240" s="28"/>
      <c r="AO240" s="28"/>
      <c r="AP240" s="28"/>
      <c r="AQ240" s="28">
        <f t="shared" si="6"/>
        <v>150000</v>
      </c>
      <c r="AR240" s="1">
        <f t="shared" si="7"/>
        <v>150000</v>
      </c>
    </row>
    <row r="241" spans="1:44" x14ac:dyDescent="0.35">
      <c r="A241" t="s">
        <v>97</v>
      </c>
      <c r="B241" t="s">
        <v>104</v>
      </c>
      <c r="C241" t="s">
        <v>59</v>
      </c>
      <c r="D241" t="s">
        <v>49</v>
      </c>
      <c r="E241">
        <v>2</v>
      </c>
      <c r="F241" t="s">
        <v>86</v>
      </c>
      <c r="G241">
        <v>2.2000000000000002</v>
      </c>
      <c r="H241" t="s">
        <v>87</v>
      </c>
      <c r="I241" t="s">
        <v>88</v>
      </c>
      <c r="J241" t="s">
        <v>89</v>
      </c>
      <c r="K241" t="s">
        <v>60</v>
      </c>
      <c r="L241" t="s">
        <v>61</v>
      </c>
      <c r="M241" t="s">
        <v>90</v>
      </c>
      <c r="N241" t="s">
        <v>93</v>
      </c>
      <c r="O241">
        <v>1</v>
      </c>
      <c r="P241" t="s">
        <v>94</v>
      </c>
      <c r="Q241">
        <v>29</v>
      </c>
      <c r="R241" t="s">
        <v>95</v>
      </c>
      <c r="S241" t="s">
        <v>91</v>
      </c>
      <c r="T241" t="s">
        <v>96</v>
      </c>
      <c r="U241">
        <v>2000</v>
      </c>
      <c r="V241" s="18" t="s">
        <v>102</v>
      </c>
      <c r="W241">
        <v>2421</v>
      </c>
      <c r="X241" t="s">
        <v>192</v>
      </c>
      <c r="Y241">
        <v>0</v>
      </c>
      <c r="Z241" t="s">
        <v>52</v>
      </c>
      <c r="AA241" s="1">
        <v>1000000</v>
      </c>
      <c r="AB241" s="1">
        <v>1000000</v>
      </c>
      <c r="AC241" s="1">
        <v>853185.8</v>
      </c>
      <c r="AD241" s="1">
        <v>75690</v>
      </c>
      <c r="AE241" s="1">
        <v>75690</v>
      </c>
      <c r="AF241" s="1">
        <v>75690</v>
      </c>
      <c r="AG241" s="1">
        <v>75690</v>
      </c>
      <c r="AH241" s="1">
        <v>146814.19999999995</v>
      </c>
      <c r="AI241" s="1">
        <v>0</v>
      </c>
      <c r="AJ241" s="1">
        <v>0</v>
      </c>
      <c r="AK241" s="1">
        <v>0</v>
      </c>
      <c r="AL241" s="1">
        <v>0</v>
      </c>
      <c r="AM241" s="1">
        <v>0</v>
      </c>
      <c r="AN241" s="28"/>
      <c r="AO241" s="28"/>
      <c r="AP241" s="28"/>
      <c r="AQ241" s="28">
        <f t="shared" si="6"/>
        <v>1000000</v>
      </c>
      <c r="AR241" s="1">
        <f t="shared" si="7"/>
        <v>146814.19999999995</v>
      </c>
    </row>
    <row r="242" spans="1:44" x14ac:dyDescent="0.35">
      <c r="A242" t="s">
        <v>97</v>
      </c>
      <c r="B242" t="s">
        <v>104</v>
      </c>
      <c r="C242" t="s">
        <v>59</v>
      </c>
      <c r="D242" t="s">
        <v>49</v>
      </c>
      <c r="E242">
        <v>1</v>
      </c>
      <c r="F242" t="s">
        <v>41</v>
      </c>
      <c r="G242">
        <v>1.3</v>
      </c>
      <c r="H242" t="s">
        <v>42</v>
      </c>
      <c r="I242" t="s">
        <v>43</v>
      </c>
      <c r="J242" t="s">
        <v>44</v>
      </c>
      <c r="K242" t="s">
        <v>60</v>
      </c>
      <c r="L242" t="s">
        <v>61</v>
      </c>
      <c r="M242" t="s">
        <v>175</v>
      </c>
      <c r="N242" t="s">
        <v>179</v>
      </c>
      <c r="O242">
        <v>5</v>
      </c>
      <c r="P242" t="s">
        <v>55</v>
      </c>
      <c r="Q242">
        <v>3</v>
      </c>
      <c r="R242" t="s">
        <v>180</v>
      </c>
      <c r="S242" t="s">
        <v>176</v>
      </c>
      <c r="T242" t="s">
        <v>181</v>
      </c>
      <c r="U242">
        <v>3000</v>
      </c>
      <c r="V242" t="s">
        <v>50</v>
      </c>
      <c r="W242">
        <v>3821</v>
      </c>
      <c r="X242" t="s">
        <v>184</v>
      </c>
      <c r="Y242">
        <v>0</v>
      </c>
      <c r="Z242" t="s">
        <v>52</v>
      </c>
      <c r="AA242" s="1">
        <v>145000</v>
      </c>
      <c r="AB242" s="1">
        <v>145000</v>
      </c>
      <c r="AC242" s="1">
        <v>0</v>
      </c>
      <c r="AD242" s="1">
        <v>0</v>
      </c>
      <c r="AE242" s="1">
        <v>0</v>
      </c>
      <c r="AF242" s="1">
        <v>0</v>
      </c>
      <c r="AG242" s="1">
        <v>0</v>
      </c>
      <c r="AH242" s="1">
        <v>145000</v>
      </c>
      <c r="AI242" s="1">
        <v>0</v>
      </c>
      <c r="AJ242" s="1">
        <v>0</v>
      </c>
      <c r="AK242" s="1">
        <v>0</v>
      </c>
      <c r="AL242" s="1">
        <v>0</v>
      </c>
      <c r="AM242" s="1">
        <v>0</v>
      </c>
      <c r="AN242" s="28"/>
      <c r="AO242" s="28"/>
      <c r="AP242" s="28"/>
      <c r="AQ242" s="28">
        <f t="shared" si="6"/>
        <v>145000</v>
      </c>
      <c r="AR242" s="1">
        <f t="shared" si="7"/>
        <v>145000</v>
      </c>
    </row>
    <row r="243" spans="1:44" x14ac:dyDescent="0.35">
      <c r="A243" t="s">
        <v>97</v>
      </c>
      <c r="B243" t="s">
        <v>104</v>
      </c>
      <c r="C243" t="s">
        <v>59</v>
      </c>
      <c r="D243" t="s">
        <v>49</v>
      </c>
      <c r="E243">
        <v>1</v>
      </c>
      <c r="F243" t="s">
        <v>41</v>
      </c>
      <c r="G243">
        <v>1.3</v>
      </c>
      <c r="H243" t="s">
        <v>42</v>
      </c>
      <c r="I243" t="s">
        <v>43</v>
      </c>
      <c r="J243" t="s">
        <v>44</v>
      </c>
      <c r="K243" t="s">
        <v>45</v>
      </c>
      <c r="L243" t="s">
        <v>46</v>
      </c>
      <c r="M243" t="s">
        <v>47</v>
      </c>
      <c r="N243" t="s">
        <v>54</v>
      </c>
      <c r="O243">
        <v>5</v>
      </c>
      <c r="P243" t="s">
        <v>55</v>
      </c>
      <c r="Q243">
        <v>5</v>
      </c>
      <c r="R243" t="s">
        <v>117</v>
      </c>
      <c r="S243" t="s">
        <v>113</v>
      </c>
      <c r="T243" t="s">
        <v>118</v>
      </c>
      <c r="U243">
        <v>3000</v>
      </c>
      <c r="V243" s="18" t="s">
        <v>50</v>
      </c>
      <c r="W243">
        <v>3291</v>
      </c>
      <c r="X243" t="s">
        <v>140</v>
      </c>
      <c r="Y243">
        <v>0</v>
      </c>
      <c r="Z243" t="s">
        <v>52</v>
      </c>
      <c r="AA243" s="1">
        <v>140000</v>
      </c>
      <c r="AB243" s="1">
        <v>140000</v>
      </c>
      <c r="AC243" s="1">
        <v>0</v>
      </c>
      <c r="AD243" s="1">
        <v>0</v>
      </c>
      <c r="AE243" s="1">
        <v>0</v>
      </c>
      <c r="AF243" s="1">
        <v>0</v>
      </c>
      <c r="AG243" s="1">
        <v>0</v>
      </c>
      <c r="AH243" s="1">
        <v>140000</v>
      </c>
      <c r="AI243" s="1">
        <v>0</v>
      </c>
      <c r="AJ243" s="1">
        <v>0</v>
      </c>
      <c r="AK243" s="1">
        <v>0</v>
      </c>
      <c r="AL243" s="1">
        <v>0</v>
      </c>
      <c r="AM243" s="1">
        <v>0</v>
      </c>
      <c r="AN243" s="28"/>
      <c r="AO243" s="28"/>
      <c r="AP243" s="28"/>
      <c r="AQ243" s="28">
        <f t="shared" si="6"/>
        <v>140000</v>
      </c>
      <c r="AR243" s="1">
        <f t="shared" si="7"/>
        <v>140000</v>
      </c>
    </row>
    <row r="244" spans="1:44" x14ac:dyDescent="0.35">
      <c r="A244" t="s">
        <v>97</v>
      </c>
      <c r="B244" t="s">
        <v>104</v>
      </c>
      <c r="C244" t="s">
        <v>59</v>
      </c>
      <c r="D244" t="s">
        <v>49</v>
      </c>
      <c r="E244">
        <v>1</v>
      </c>
      <c r="F244" t="s">
        <v>41</v>
      </c>
      <c r="G244">
        <v>1.3</v>
      </c>
      <c r="H244" t="s">
        <v>42</v>
      </c>
      <c r="I244" t="s">
        <v>43</v>
      </c>
      <c r="J244" t="s">
        <v>44</v>
      </c>
      <c r="K244" t="s">
        <v>60</v>
      </c>
      <c r="L244" t="s">
        <v>61</v>
      </c>
      <c r="M244" t="s">
        <v>62</v>
      </c>
      <c r="N244" t="s">
        <v>68</v>
      </c>
      <c r="O244">
        <v>5</v>
      </c>
      <c r="P244" t="s">
        <v>55</v>
      </c>
      <c r="Q244">
        <v>9</v>
      </c>
      <c r="R244" t="s">
        <v>186</v>
      </c>
      <c r="S244" t="s">
        <v>63</v>
      </c>
      <c r="T244" t="s">
        <v>69</v>
      </c>
      <c r="U244">
        <v>3000</v>
      </c>
      <c r="V244" s="18" t="s">
        <v>50</v>
      </c>
      <c r="W244">
        <v>3481</v>
      </c>
      <c r="X244" t="s">
        <v>208</v>
      </c>
      <c r="Y244">
        <v>0</v>
      </c>
      <c r="Z244" t="s">
        <v>52</v>
      </c>
      <c r="AA244" s="1">
        <v>350000</v>
      </c>
      <c r="AB244" s="1">
        <v>100000</v>
      </c>
      <c r="AC244" s="1">
        <v>211654.72</v>
      </c>
      <c r="AD244" s="1">
        <v>211654.72</v>
      </c>
      <c r="AE244" s="1">
        <v>211654.72</v>
      </c>
      <c r="AF244" s="1">
        <v>111266.19</v>
      </c>
      <c r="AG244" s="1">
        <v>111266.19</v>
      </c>
      <c r="AH244" s="1">
        <v>138345.28</v>
      </c>
      <c r="AI244" s="1">
        <v>0</v>
      </c>
      <c r="AJ244" s="1">
        <v>250000</v>
      </c>
      <c r="AK244" s="1">
        <v>0</v>
      </c>
      <c r="AL244" s="1">
        <v>0</v>
      </c>
      <c r="AM244" s="1">
        <v>250000</v>
      </c>
      <c r="AN244" s="28"/>
      <c r="AO244" s="28"/>
      <c r="AP244" s="28"/>
      <c r="AQ244" s="28">
        <f t="shared" si="6"/>
        <v>350000</v>
      </c>
      <c r="AR244" s="1">
        <f t="shared" si="7"/>
        <v>138345.28</v>
      </c>
    </row>
    <row r="245" spans="1:44" x14ac:dyDescent="0.35">
      <c r="A245" t="s">
        <v>97</v>
      </c>
      <c r="B245" t="s">
        <v>104</v>
      </c>
      <c r="C245" t="s">
        <v>59</v>
      </c>
      <c r="D245" t="s">
        <v>49</v>
      </c>
      <c r="E245">
        <v>3</v>
      </c>
      <c r="F245" t="s">
        <v>441</v>
      </c>
      <c r="G245">
        <v>3.8</v>
      </c>
      <c r="H245" t="s">
        <v>495</v>
      </c>
      <c r="I245" t="s">
        <v>496</v>
      </c>
      <c r="J245" t="s">
        <v>497</v>
      </c>
      <c r="K245" t="s">
        <v>60</v>
      </c>
      <c r="L245" t="s">
        <v>61</v>
      </c>
      <c r="M245" t="s">
        <v>498</v>
      </c>
      <c r="N245" t="s">
        <v>500</v>
      </c>
      <c r="O245">
        <v>5</v>
      </c>
      <c r="P245" t="s">
        <v>55</v>
      </c>
      <c r="Q245">
        <v>55</v>
      </c>
      <c r="R245" t="s">
        <v>501</v>
      </c>
      <c r="S245" t="s">
        <v>499</v>
      </c>
      <c r="T245" t="s">
        <v>502</v>
      </c>
      <c r="U245">
        <v>3000</v>
      </c>
      <c r="V245" s="18" t="s">
        <v>50</v>
      </c>
      <c r="W245">
        <v>3141</v>
      </c>
      <c r="X245" t="s">
        <v>200</v>
      </c>
      <c r="Y245">
        <v>0</v>
      </c>
      <c r="Z245" t="s">
        <v>52</v>
      </c>
      <c r="AA245" s="1">
        <v>1200000</v>
      </c>
      <c r="AB245" s="1">
        <v>1200000</v>
      </c>
      <c r="AC245" s="1">
        <v>1068596.6399999999</v>
      </c>
      <c r="AD245" s="1">
        <v>1068596.6399999999</v>
      </c>
      <c r="AE245" s="1">
        <v>1068596.6399999999</v>
      </c>
      <c r="AF245" s="1">
        <v>0</v>
      </c>
      <c r="AG245" s="1">
        <v>0</v>
      </c>
      <c r="AH245" s="1">
        <v>131403.3600000001</v>
      </c>
      <c r="AI245" s="1">
        <v>0</v>
      </c>
      <c r="AJ245" s="1">
        <v>0</v>
      </c>
      <c r="AK245" s="1">
        <v>0</v>
      </c>
      <c r="AL245" s="1">
        <v>0</v>
      </c>
      <c r="AM245" s="1">
        <v>0</v>
      </c>
      <c r="AN245" s="28"/>
      <c r="AO245" s="28"/>
      <c r="AP245" s="28"/>
      <c r="AQ245" s="28">
        <f t="shared" si="6"/>
        <v>1200000</v>
      </c>
      <c r="AR245" s="1">
        <f t="shared" si="7"/>
        <v>131403.3600000001</v>
      </c>
    </row>
    <row r="246" spans="1:44" x14ac:dyDescent="0.35">
      <c r="A246" t="s">
        <v>97</v>
      </c>
      <c r="B246" t="s">
        <v>104</v>
      </c>
      <c r="C246" t="s">
        <v>59</v>
      </c>
      <c r="D246" t="s">
        <v>49</v>
      </c>
      <c r="E246">
        <v>1</v>
      </c>
      <c r="F246" t="s">
        <v>41</v>
      </c>
      <c r="G246">
        <v>1.3</v>
      </c>
      <c r="H246" t="s">
        <v>42</v>
      </c>
      <c r="I246" t="s">
        <v>43</v>
      </c>
      <c r="J246" t="s">
        <v>44</v>
      </c>
      <c r="K246" t="s">
        <v>60</v>
      </c>
      <c r="L246" t="s">
        <v>61</v>
      </c>
      <c r="M246" t="s">
        <v>90</v>
      </c>
      <c r="N246" t="s">
        <v>93</v>
      </c>
      <c r="O246">
        <v>2</v>
      </c>
      <c r="P246" t="s">
        <v>167</v>
      </c>
      <c r="Q246">
        <v>28</v>
      </c>
      <c r="R246" t="s">
        <v>261</v>
      </c>
      <c r="S246" t="s">
        <v>259</v>
      </c>
      <c r="T246" t="s">
        <v>262</v>
      </c>
      <c r="U246">
        <v>3000</v>
      </c>
      <c r="V246" s="18" t="s">
        <v>50</v>
      </c>
      <c r="W246">
        <v>3571</v>
      </c>
      <c r="X246" t="s">
        <v>145</v>
      </c>
      <c r="Y246">
        <v>0</v>
      </c>
      <c r="Z246" t="s">
        <v>52</v>
      </c>
      <c r="AA246" s="1">
        <v>400000</v>
      </c>
      <c r="AB246" s="1">
        <v>400000</v>
      </c>
      <c r="AC246" s="1">
        <v>271022.40000000002</v>
      </c>
      <c r="AD246" s="1">
        <v>0</v>
      </c>
      <c r="AE246" s="1">
        <v>0</v>
      </c>
      <c r="AF246" s="1">
        <v>0</v>
      </c>
      <c r="AG246" s="1">
        <v>0</v>
      </c>
      <c r="AH246" s="1">
        <v>128977.59999999998</v>
      </c>
      <c r="AI246" s="1">
        <v>0</v>
      </c>
      <c r="AJ246" s="1">
        <v>0</v>
      </c>
      <c r="AK246" s="1">
        <v>0</v>
      </c>
      <c r="AL246" s="1">
        <v>0</v>
      </c>
      <c r="AM246" s="1">
        <v>0</v>
      </c>
      <c r="AN246" s="28"/>
      <c r="AO246" s="28"/>
      <c r="AP246" s="28"/>
      <c r="AQ246" s="28">
        <f t="shared" si="6"/>
        <v>400000</v>
      </c>
      <c r="AR246" s="1">
        <f t="shared" si="7"/>
        <v>128977.59999999998</v>
      </c>
    </row>
    <row r="247" spans="1:44" x14ac:dyDescent="0.35">
      <c r="A247" t="s">
        <v>97</v>
      </c>
      <c r="B247" t="s">
        <v>104</v>
      </c>
      <c r="C247" t="s">
        <v>59</v>
      </c>
      <c r="D247" t="s">
        <v>49</v>
      </c>
      <c r="E247">
        <v>1</v>
      </c>
      <c r="F247" t="s">
        <v>41</v>
      </c>
      <c r="G247">
        <v>1.7</v>
      </c>
      <c r="H247" t="s">
        <v>77</v>
      </c>
      <c r="I247" t="s">
        <v>78</v>
      </c>
      <c r="J247" t="s">
        <v>79</v>
      </c>
      <c r="K247" t="s">
        <v>80</v>
      </c>
      <c r="L247" t="s">
        <v>81</v>
      </c>
      <c r="M247" t="s">
        <v>270</v>
      </c>
      <c r="N247" t="s">
        <v>272</v>
      </c>
      <c r="O247">
        <v>6</v>
      </c>
      <c r="P247" t="s">
        <v>84</v>
      </c>
      <c r="Q247">
        <v>19</v>
      </c>
      <c r="R247" t="s">
        <v>277</v>
      </c>
      <c r="S247" t="s">
        <v>271</v>
      </c>
      <c r="T247" t="s">
        <v>274</v>
      </c>
      <c r="U247">
        <v>3000</v>
      </c>
      <c r="V247" s="18" t="s">
        <v>50</v>
      </c>
      <c r="W247">
        <v>3391</v>
      </c>
      <c r="X247" t="s">
        <v>152</v>
      </c>
      <c r="Y247">
        <v>0</v>
      </c>
      <c r="Z247" t="s">
        <v>52</v>
      </c>
      <c r="AA247" s="1">
        <v>2385500</v>
      </c>
      <c r="AB247" s="1">
        <v>2000000</v>
      </c>
      <c r="AC247" s="1">
        <v>2262480</v>
      </c>
      <c r="AD247" s="1">
        <v>2262480</v>
      </c>
      <c r="AE247" s="1">
        <v>1998000</v>
      </c>
      <c r="AF247" s="1">
        <v>1998000</v>
      </c>
      <c r="AG247" s="1">
        <v>1998000</v>
      </c>
      <c r="AH247" s="1">
        <v>123020</v>
      </c>
      <c r="AI247" s="1">
        <v>0</v>
      </c>
      <c r="AJ247" s="1">
        <v>385500</v>
      </c>
      <c r="AK247" s="1">
        <v>0</v>
      </c>
      <c r="AL247" s="1">
        <v>0</v>
      </c>
      <c r="AM247" s="1">
        <v>385500</v>
      </c>
      <c r="AN247" s="28"/>
      <c r="AO247" s="28"/>
      <c r="AP247" s="28"/>
      <c r="AQ247" s="28">
        <f t="shared" si="6"/>
        <v>2385500</v>
      </c>
      <c r="AR247" s="1">
        <f t="shared" si="7"/>
        <v>123020</v>
      </c>
    </row>
    <row r="248" spans="1:44" x14ac:dyDescent="0.35">
      <c r="A248" t="s">
        <v>97</v>
      </c>
      <c r="B248" t="s">
        <v>104</v>
      </c>
      <c r="C248" t="s">
        <v>59</v>
      </c>
      <c r="D248" t="s">
        <v>49</v>
      </c>
      <c r="E248">
        <v>1</v>
      </c>
      <c r="F248" t="s">
        <v>41</v>
      </c>
      <c r="G248">
        <v>1.7</v>
      </c>
      <c r="H248" t="s">
        <v>77</v>
      </c>
      <c r="I248" t="s">
        <v>280</v>
      </c>
      <c r="J248" t="s">
        <v>281</v>
      </c>
      <c r="K248" t="s">
        <v>60</v>
      </c>
      <c r="L248" t="s">
        <v>61</v>
      </c>
      <c r="M248" t="s">
        <v>270</v>
      </c>
      <c r="N248" t="s">
        <v>272</v>
      </c>
      <c r="O248">
        <v>6</v>
      </c>
      <c r="P248" t="s">
        <v>84</v>
      </c>
      <c r="Q248">
        <v>22</v>
      </c>
      <c r="R248" t="s">
        <v>289</v>
      </c>
      <c r="S248" t="s">
        <v>283</v>
      </c>
      <c r="T248" t="s">
        <v>286</v>
      </c>
      <c r="U248">
        <v>2000</v>
      </c>
      <c r="V248" s="18" t="s">
        <v>102</v>
      </c>
      <c r="W248">
        <v>2721</v>
      </c>
      <c r="X248" t="s">
        <v>131</v>
      </c>
      <c r="Y248">
        <v>0</v>
      </c>
      <c r="Z248" t="s">
        <v>52</v>
      </c>
      <c r="AA248" s="1">
        <v>2500000</v>
      </c>
      <c r="AB248" s="1">
        <v>2500000</v>
      </c>
      <c r="AC248" s="1">
        <v>2377139.2799999998</v>
      </c>
      <c r="AD248" s="1">
        <v>235926.6</v>
      </c>
      <c r="AE248" s="1">
        <v>0</v>
      </c>
      <c r="AF248" s="1">
        <v>0</v>
      </c>
      <c r="AG248" s="1">
        <v>0</v>
      </c>
      <c r="AH248" s="1">
        <v>122860.7200000002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28"/>
      <c r="AO248" s="28"/>
      <c r="AP248" s="28"/>
      <c r="AQ248" s="28">
        <f t="shared" si="6"/>
        <v>2500000</v>
      </c>
      <c r="AR248" s="1">
        <f t="shared" si="7"/>
        <v>122860.7200000002</v>
      </c>
    </row>
    <row r="249" spans="1:44" x14ac:dyDescent="0.35">
      <c r="A249" t="s">
        <v>97</v>
      </c>
      <c r="B249" t="s">
        <v>104</v>
      </c>
      <c r="C249" t="s">
        <v>59</v>
      </c>
      <c r="D249" t="s">
        <v>114</v>
      </c>
      <c r="E249">
        <v>1</v>
      </c>
      <c r="F249" t="s">
        <v>41</v>
      </c>
      <c r="G249">
        <v>1.3</v>
      </c>
      <c r="H249" t="s">
        <v>42</v>
      </c>
      <c r="I249" t="s">
        <v>43</v>
      </c>
      <c r="J249" t="s">
        <v>44</v>
      </c>
      <c r="K249" t="s">
        <v>60</v>
      </c>
      <c r="L249" t="s">
        <v>61</v>
      </c>
      <c r="M249" t="s">
        <v>90</v>
      </c>
      <c r="N249" t="s">
        <v>93</v>
      </c>
      <c r="O249">
        <v>2</v>
      </c>
      <c r="P249" t="s">
        <v>167</v>
      </c>
      <c r="Q249">
        <v>28</v>
      </c>
      <c r="R249" t="s">
        <v>261</v>
      </c>
      <c r="S249" t="s">
        <v>259</v>
      </c>
      <c r="T249" t="s">
        <v>262</v>
      </c>
      <c r="U249">
        <v>5000</v>
      </c>
      <c r="V249" t="s">
        <v>115</v>
      </c>
      <c r="W249">
        <v>5621</v>
      </c>
      <c r="X249" t="s">
        <v>260</v>
      </c>
      <c r="Y249">
        <v>0</v>
      </c>
      <c r="Z249" t="s">
        <v>52</v>
      </c>
      <c r="AA249" s="1">
        <v>200000</v>
      </c>
      <c r="AB249" s="1">
        <v>200000</v>
      </c>
      <c r="AC249" s="1">
        <v>81965.600000000006</v>
      </c>
      <c r="AD249" s="1">
        <v>81965.600000000006</v>
      </c>
      <c r="AE249" s="1">
        <v>0</v>
      </c>
      <c r="AF249" s="1">
        <v>0</v>
      </c>
      <c r="AG249" s="1">
        <v>0</v>
      </c>
      <c r="AH249" s="1">
        <v>118034.4</v>
      </c>
      <c r="AI249" s="1">
        <v>0</v>
      </c>
      <c r="AJ249" s="1">
        <v>0</v>
      </c>
      <c r="AK249" s="1">
        <v>0</v>
      </c>
      <c r="AL249" s="1">
        <v>0</v>
      </c>
      <c r="AM249" s="1">
        <v>0</v>
      </c>
      <c r="AN249" s="28"/>
      <c r="AO249" s="28"/>
      <c r="AP249" s="28"/>
      <c r="AQ249" s="28">
        <f t="shared" si="6"/>
        <v>200000</v>
      </c>
      <c r="AR249" s="1">
        <f t="shared" si="7"/>
        <v>118034.4</v>
      </c>
    </row>
    <row r="250" spans="1:44" x14ac:dyDescent="0.35">
      <c r="A250" t="s">
        <v>97</v>
      </c>
      <c r="B250" t="s">
        <v>104</v>
      </c>
      <c r="C250" t="s">
        <v>59</v>
      </c>
      <c r="D250" t="s">
        <v>114</v>
      </c>
      <c r="E250">
        <v>3</v>
      </c>
      <c r="F250" t="s">
        <v>441</v>
      </c>
      <c r="G250">
        <v>3.8</v>
      </c>
      <c r="H250" t="s">
        <v>495</v>
      </c>
      <c r="I250" t="s">
        <v>496</v>
      </c>
      <c r="J250" t="s">
        <v>497</v>
      </c>
      <c r="K250" t="s">
        <v>60</v>
      </c>
      <c r="L250" t="s">
        <v>61</v>
      </c>
      <c r="M250" t="s">
        <v>498</v>
      </c>
      <c r="N250" t="s">
        <v>500</v>
      </c>
      <c r="O250">
        <v>5</v>
      </c>
      <c r="P250" t="s">
        <v>55</v>
      </c>
      <c r="Q250">
        <v>56</v>
      </c>
      <c r="R250" t="s">
        <v>507</v>
      </c>
      <c r="S250" t="s">
        <v>499</v>
      </c>
      <c r="T250" t="s">
        <v>502</v>
      </c>
      <c r="U250">
        <v>5000</v>
      </c>
      <c r="V250" t="s">
        <v>115</v>
      </c>
      <c r="W250">
        <v>5651</v>
      </c>
      <c r="X250" t="s">
        <v>506</v>
      </c>
      <c r="Y250">
        <v>0</v>
      </c>
      <c r="Z250" t="s">
        <v>52</v>
      </c>
      <c r="AA250" s="1">
        <v>112250.88</v>
      </c>
      <c r="AB250" s="1">
        <v>112250.88</v>
      </c>
      <c r="AC250" s="1">
        <v>0</v>
      </c>
      <c r="AD250" s="1">
        <v>0</v>
      </c>
      <c r="AE250" s="1">
        <v>0</v>
      </c>
      <c r="AF250" s="1">
        <v>0</v>
      </c>
      <c r="AG250" s="1">
        <v>0</v>
      </c>
      <c r="AH250" s="1">
        <v>112250.88</v>
      </c>
      <c r="AI250" s="1">
        <v>0</v>
      </c>
      <c r="AJ250" s="1">
        <v>0</v>
      </c>
      <c r="AK250" s="1">
        <v>0</v>
      </c>
      <c r="AL250" s="1">
        <v>0</v>
      </c>
      <c r="AM250" s="1">
        <v>0</v>
      </c>
      <c r="AN250" s="28"/>
      <c r="AO250" s="28"/>
      <c r="AP250" s="28"/>
      <c r="AQ250" s="28">
        <f t="shared" si="6"/>
        <v>112250.88</v>
      </c>
      <c r="AR250" s="1">
        <f t="shared" si="7"/>
        <v>112250.88</v>
      </c>
    </row>
    <row r="251" spans="1:44" x14ac:dyDescent="0.35">
      <c r="A251" t="s">
        <v>97</v>
      </c>
      <c r="B251" t="s">
        <v>104</v>
      </c>
      <c r="C251" t="s">
        <v>59</v>
      </c>
      <c r="D251" t="s">
        <v>49</v>
      </c>
      <c r="E251">
        <v>1</v>
      </c>
      <c r="F251" t="s">
        <v>41</v>
      </c>
      <c r="G251">
        <v>1.7</v>
      </c>
      <c r="H251" t="s">
        <v>77</v>
      </c>
      <c r="I251" t="s">
        <v>78</v>
      </c>
      <c r="J251" t="s">
        <v>79</v>
      </c>
      <c r="K251" t="s">
        <v>80</v>
      </c>
      <c r="L251" t="s">
        <v>81</v>
      </c>
      <c r="M251" t="s">
        <v>270</v>
      </c>
      <c r="N251" t="s">
        <v>272</v>
      </c>
      <c r="O251">
        <v>6</v>
      </c>
      <c r="P251" t="s">
        <v>84</v>
      </c>
      <c r="Q251">
        <v>18</v>
      </c>
      <c r="R251" t="s">
        <v>273</v>
      </c>
      <c r="S251" t="s">
        <v>271</v>
      </c>
      <c r="T251" t="s">
        <v>274</v>
      </c>
      <c r="U251">
        <v>3000</v>
      </c>
      <c r="V251" s="18" t="s">
        <v>50</v>
      </c>
      <c r="W251">
        <v>3341</v>
      </c>
      <c r="X251" t="s">
        <v>205</v>
      </c>
      <c r="Y251">
        <v>9</v>
      </c>
      <c r="Z251" t="s">
        <v>275</v>
      </c>
      <c r="AA251" s="1">
        <v>108460</v>
      </c>
      <c r="AB251" s="1">
        <v>600000</v>
      </c>
      <c r="AC251" s="1">
        <v>0</v>
      </c>
      <c r="AD251" s="1">
        <v>0</v>
      </c>
      <c r="AE251" s="1">
        <v>0</v>
      </c>
      <c r="AF251" s="1">
        <v>0</v>
      </c>
      <c r="AG251" s="1">
        <v>0</v>
      </c>
      <c r="AH251" s="1">
        <v>108460</v>
      </c>
      <c r="AI251" s="1">
        <v>0</v>
      </c>
      <c r="AJ251" s="1">
        <v>0</v>
      </c>
      <c r="AK251" s="1">
        <v>0</v>
      </c>
      <c r="AL251" s="1">
        <v>491540</v>
      </c>
      <c r="AM251" s="1">
        <v>-491540</v>
      </c>
      <c r="AN251" s="28"/>
      <c r="AO251" s="28"/>
      <c r="AP251" s="28"/>
      <c r="AQ251" s="28">
        <f t="shared" si="6"/>
        <v>108460</v>
      </c>
      <c r="AR251" s="1">
        <f t="shared" si="7"/>
        <v>108460</v>
      </c>
    </row>
    <row r="252" spans="1:44" x14ac:dyDescent="0.35">
      <c r="A252" t="s">
        <v>97</v>
      </c>
      <c r="B252" t="s">
        <v>104</v>
      </c>
      <c r="C252" t="s">
        <v>59</v>
      </c>
      <c r="D252" t="s">
        <v>49</v>
      </c>
      <c r="E252">
        <v>2</v>
      </c>
      <c r="F252" t="s">
        <v>86</v>
      </c>
      <c r="G252">
        <v>2.2000000000000002</v>
      </c>
      <c r="H252" t="s">
        <v>87</v>
      </c>
      <c r="I252" t="s">
        <v>322</v>
      </c>
      <c r="J252" t="s">
        <v>323</v>
      </c>
      <c r="K252" t="s">
        <v>60</v>
      </c>
      <c r="L252" t="s">
        <v>61</v>
      </c>
      <c r="M252" t="s">
        <v>90</v>
      </c>
      <c r="N252" t="s">
        <v>93</v>
      </c>
      <c r="O252">
        <v>2</v>
      </c>
      <c r="P252" t="s">
        <v>167</v>
      </c>
      <c r="Q252">
        <v>26</v>
      </c>
      <c r="R252" t="s">
        <v>325</v>
      </c>
      <c r="S252" t="s">
        <v>324</v>
      </c>
      <c r="T252" t="s">
        <v>326</v>
      </c>
      <c r="U252">
        <v>2000</v>
      </c>
      <c r="V252" s="18" t="s">
        <v>102</v>
      </c>
      <c r="W252">
        <v>2461</v>
      </c>
      <c r="X252" t="s">
        <v>194</v>
      </c>
      <c r="Y252">
        <v>45</v>
      </c>
      <c r="Z252" t="s">
        <v>327</v>
      </c>
      <c r="AA252" s="1">
        <v>251000000</v>
      </c>
      <c r="AB252" s="1">
        <v>250000000</v>
      </c>
      <c r="AC252" s="1">
        <v>250893546.40000001</v>
      </c>
      <c r="AD252" s="1">
        <v>250893546.40000001</v>
      </c>
      <c r="AE252" s="1">
        <v>221313743.59999999</v>
      </c>
      <c r="AF252" s="1">
        <v>221313743.59999999</v>
      </c>
      <c r="AG252" s="1">
        <v>221313743.59999999</v>
      </c>
      <c r="AH252" s="1">
        <v>106453.59999999404</v>
      </c>
      <c r="AI252" s="1">
        <v>0</v>
      </c>
      <c r="AJ252" s="1">
        <v>1000000</v>
      </c>
      <c r="AK252" s="1">
        <v>0</v>
      </c>
      <c r="AL252" s="1">
        <v>0</v>
      </c>
      <c r="AM252" s="1">
        <v>1000000</v>
      </c>
      <c r="AN252" s="28"/>
      <c r="AO252" s="28"/>
      <c r="AP252" s="28"/>
      <c r="AQ252" s="28">
        <f t="shared" si="6"/>
        <v>251000000</v>
      </c>
      <c r="AR252" s="1">
        <f t="shared" si="7"/>
        <v>106453.59999999404</v>
      </c>
    </row>
    <row r="253" spans="1:44" x14ac:dyDescent="0.35">
      <c r="A253" t="s">
        <v>97</v>
      </c>
      <c r="B253" t="s">
        <v>104</v>
      </c>
      <c r="C253" t="s">
        <v>59</v>
      </c>
      <c r="D253" t="s">
        <v>49</v>
      </c>
      <c r="E253">
        <v>1</v>
      </c>
      <c r="F253" t="s">
        <v>41</v>
      </c>
      <c r="G253">
        <v>1.3</v>
      </c>
      <c r="H253" t="s">
        <v>42</v>
      </c>
      <c r="I253" t="s">
        <v>43</v>
      </c>
      <c r="J253" t="s">
        <v>44</v>
      </c>
      <c r="K253" t="s">
        <v>60</v>
      </c>
      <c r="L253" t="s">
        <v>61</v>
      </c>
      <c r="M253" t="s">
        <v>90</v>
      </c>
      <c r="N253" t="s">
        <v>93</v>
      </c>
      <c r="O253">
        <v>2</v>
      </c>
      <c r="P253" t="s">
        <v>167</v>
      </c>
      <c r="Q253">
        <v>28</v>
      </c>
      <c r="R253" t="s">
        <v>261</v>
      </c>
      <c r="S253" t="s">
        <v>259</v>
      </c>
      <c r="T253" t="s">
        <v>262</v>
      </c>
      <c r="U253">
        <v>2000</v>
      </c>
      <c r="V253" s="18" t="s">
        <v>102</v>
      </c>
      <c r="W253">
        <v>2721</v>
      </c>
      <c r="X253" t="s">
        <v>131</v>
      </c>
      <c r="Y253">
        <v>0</v>
      </c>
      <c r="Z253" t="s">
        <v>52</v>
      </c>
      <c r="AA253" s="1">
        <v>100000</v>
      </c>
      <c r="AB253" s="1">
        <v>100000</v>
      </c>
      <c r="AC253" s="1">
        <v>0</v>
      </c>
      <c r="AD253" s="1">
        <v>0</v>
      </c>
      <c r="AE253" s="1">
        <v>0</v>
      </c>
      <c r="AF253" s="1">
        <v>0</v>
      </c>
      <c r="AG253" s="1">
        <v>0</v>
      </c>
      <c r="AH253" s="1">
        <v>100000</v>
      </c>
      <c r="AI253" s="1">
        <v>0</v>
      </c>
      <c r="AJ253" s="1">
        <v>0</v>
      </c>
      <c r="AK253" s="1">
        <v>0</v>
      </c>
      <c r="AL253" s="1">
        <v>0</v>
      </c>
      <c r="AM253" s="1">
        <v>0</v>
      </c>
      <c r="AN253" s="28"/>
      <c r="AO253" s="28"/>
      <c r="AP253" s="28"/>
      <c r="AQ253" s="28">
        <f t="shared" si="6"/>
        <v>100000</v>
      </c>
      <c r="AR253" s="1">
        <f t="shared" si="7"/>
        <v>100000</v>
      </c>
    </row>
    <row r="254" spans="1:44" x14ac:dyDescent="0.35">
      <c r="A254" t="s">
        <v>97</v>
      </c>
      <c r="B254" t="s">
        <v>104</v>
      </c>
      <c r="C254" t="s">
        <v>59</v>
      </c>
      <c r="D254" t="s">
        <v>49</v>
      </c>
      <c r="E254">
        <v>3</v>
      </c>
      <c r="F254" t="s">
        <v>441</v>
      </c>
      <c r="G254">
        <v>3.7</v>
      </c>
      <c r="H254" t="s">
        <v>473</v>
      </c>
      <c r="I254" t="s">
        <v>474</v>
      </c>
      <c r="J254" t="s">
        <v>473</v>
      </c>
      <c r="K254" t="s">
        <v>60</v>
      </c>
      <c r="L254" t="s">
        <v>61</v>
      </c>
      <c r="M254" t="s">
        <v>445</v>
      </c>
      <c r="N254" t="s">
        <v>447</v>
      </c>
      <c r="O254">
        <v>7</v>
      </c>
      <c r="P254" t="s">
        <v>448</v>
      </c>
      <c r="Q254">
        <v>53</v>
      </c>
      <c r="R254" t="s">
        <v>477</v>
      </c>
      <c r="S254" t="s">
        <v>475</v>
      </c>
      <c r="T254" t="s">
        <v>478</v>
      </c>
      <c r="U254">
        <v>3000</v>
      </c>
      <c r="V254" t="s">
        <v>50</v>
      </c>
      <c r="W254">
        <v>3821</v>
      </c>
      <c r="X254" t="s">
        <v>184</v>
      </c>
      <c r="Y254">
        <v>31</v>
      </c>
      <c r="Z254" t="s">
        <v>488</v>
      </c>
      <c r="AA254" s="1">
        <v>100000</v>
      </c>
      <c r="AB254" s="1">
        <v>100009.68</v>
      </c>
      <c r="AC254" s="1">
        <v>0</v>
      </c>
      <c r="AD254" s="1">
        <v>0</v>
      </c>
      <c r="AE254" s="1">
        <v>0</v>
      </c>
      <c r="AF254" s="1">
        <v>0</v>
      </c>
      <c r="AG254" s="1">
        <v>0</v>
      </c>
      <c r="AH254" s="1">
        <v>100000</v>
      </c>
      <c r="AI254" s="1">
        <v>0</v>
      </c>
      <c r="AJ254" s="1">
        <v>0</v>
      </c>
      <c r="AK254" s="1">
        <v>0</v>
      </c>
      <c r="AL254" s="1">
        <v>9.68</v>
      </c>
      <c r="AM254" s="1">
        <v>-9.68</v>
      </c>
      <c r="AN254" s="28"/>
      <c r="AO254" s="28"/>
      <c r="AP254" s="28"/>
      <c r="AQ254" s="28">
        <f t="shared" si="6"/>
        <v>100000</v>
      </c>
      <c r="AR254" s="1">
        <f t="shared" si="7"/>
        <v>100000</v>
      </c>
    </row>
    <row r="255" spans="1:44" x14ac:dyDescent="0.35">
      <c r="A255" t="s">
        <v>97</v>
      </c>
      <c r="B255" t="s">
        <v>104</v>
      </c>
      <c r="C255" t="s">
        <v>59</v>
      </c>
      <c r="D255" t="s">
        <v>49</v>
      </c>
      <c r="E255">
        <v>3</v>
      </c>
      <c r="F255" t="s">
        <v>441</v>
      </c>
      <c r="G255">
        <v>3.7</v>
      </c>
      <c r="H255" t="s">
        <v>473</v>
      </c>
      <c r="I255" t="s">
        <v>474</v>
      </c>
      <c r="J255" t="s">
        <v>473</v>
      </c>
      <c r="K255" t="s">
        <v>60</v>
      </c>
      <c r="L255" t="s">
        <v>61</v>
      </c>
      <c r="M255" t="s">
        <v>445</v>
      </c>
      <c r="N255" t="s">
        <v>447</v>
      </c>
      <c r="O255">
        <v>7</v>
      </c>
      <c r="P255" t="s">
        <v>448</v>
      </c>
      <c r="Q255">
        <v>53</v>
      </c>
      <c r="R255" t="s">
        <v>477</v>
      </c>
      <c r="S255" t="s">
        <v>475</v>
      </c>
      <c r="T255" t="s">
        <v>478</v>
      </c>
      <c r="U255">
        <v>4000</v>
      </c>
      <c r="V255" t="s">
        <v>155</v>
      </c>
      <c r="W255">
        <v>4411</v>
      </c>
      <c r="X255" t="s">
        <v>402</v>
      </c>
      <c r="Y255">
        <v>36</v>
      </c>
      <c r="Z255" t="s">
        <v>494</v>
      </c>
      <c r="AA255" s="1">
        <v>100000</v>
      </c>
      <c r="AB255" s="1">
        <v>100000</v>
      </c>
      <c r="AC255" s="1">
        <v>0</v>
      </c>
      <c r="AD255" s="1">
        <v>0</v>
      </c>
      <c r="AE255" s="1">
        <v>0</v>
      </c>
      <c r="AF255" s="1">
        <v>0</v>
      </c>
      <c r="AG255" s="1">
        <v>0</v>
      </c>
      <c r="AH255" s="1">
        <v>100000</v>
      </c>
      <c r="AI255" s="1">
        <v>0</v>
      </c>
      <c r="AJ255" s="1">
        <v>0</v>
      </c>
      <c r="AK255" s="1">
        <v>0</v>
      </c>
      <c r="AL255" s="1">
        <v>0</v>
      </c>
      <c r="AM255" s="1">
        <v>0</v>
      </c>
      <c r="AN255" s="28"/>
      <c r="AO255" s="28"/>
      <c r="AP255" s="28"/>
      <c r="AQ255" s="28">
        <f t="shared" si="6"/>
        <v>100000</v>
      </c>
      <c r="AR255" s="1">
        <f t="shared" si="7"/>
        <v>100000</v>
      </c>
    </row>
    <row r="256" spans="1:44" x14ac:dyDescent="0.35">
      <c r="A256" t="s">
        <v>97</v>
      </c>
      <c r="B256" t="s">
        <v>104</v>
      </c>
      <c r="C256" t="s">
        <v>59</v>
      </c>
      <c r="D256" t="s">
        <v>114</v>
      </c>
      <c r="E256">
        <v>2</v>
      </c>
      <c r="F256" t="s">
        <v>86</v>
      </c>
      <c r="G256">
        <v>2.2999999999999998</v>
      </c>
      <c r="H256" t="s">
        <v>328</v>
      </c>
      <c r="I256" t="s">
        <v>329</v>
      </c>
      <c r="J256" t="s">
        <v>330</v>
      </c>
      <c r="K256" t="s">
        <v>60</v>
      </c>
      <c r="L256" t="s">
        <v>61</v>
      </c>
      <c r="M256" t="s">
        <v>270</v>
      </c>
      <c r="N256" t="s">
        <v>272</v>
      </c>
      <c r="O256">
        <v>2</v>
      </c>
      <c r="P256" t="s">
        <v>167</v>
      </c>
      <c r="Q256">
        <v>24</v>
      </c>
      <c r="R256" t="s">
        <v>332</v>
      </c>
      <c r="S256" t="s">
        <v>331</v>
      </c>
      <c r="T256" t="s">
        <v>333</v>
      </c>
      <c r="U256">
        <v>5000</v>
      </c>
      <c r="V256" t="s">
        <v>115</v>
      </c>
      <c r="W256">
        <v>5641</v>
      </c>
      <c r="X256" t="s">
        <v>189</v>
      </c>
      <c r="Y256">
        <v>0</v>
      </c>
      <c r="Z256" t="s">
        <v>52</v>
      </c>
      <c r="AA256" s="1">
        <v>100000</v>
      </c>
      <c r="AB256" s="1">
        <v>100000</v>
      </c>
      <c r="AC256" s="1">
        <v>0</v>
      </c>
      <c r="AD256" s="1">
        <v>0</v>
      </c>
      <c r="AE256" s="1">
        <v>0</v>
      </c>
      <c r="AF256" s="1">
        <v>0</v>
      </c>
      <c r="AG256" s="1">
        <v>0</v>
      </c>
      <c r="AH256" s="1">
        <v>100000</v>
      </c>
      <c r="AI256" s="1">
        <v>0</v>
      </c>
      <c r="AJ256" s="1">
        <v>0</v>
      </c>
      <c r="AK256" s="1">
        <v>0</v>
      </c>
      <c r="AL256" s="1">
        <v>0</v>
      </c>
      <c r="AM256" s="1">
        <v>0</v>
      </c>
      <c r="AN256" s="28"/>
      <c r="AO256" s="28"/>
      <c r="AP256" s="28"/>
      <c r="AQ256" s="28">
        <f t="shared" si="6"/>
        <v>100000</v>
      </c>
      <c r="AR256" s="1">
        <f t="shared" si="7"/>
        <v>100000</v>
      </c>
    </row>
    <row r="257" spans="1:45" x14ac:dyDescent="0.35">
      <c r="A257" t="s">
        <v>97</v>
      </c>
      <c r="B257" t="s">
        <v>104</v>
      </c>
      <c r="C257" t="s">
        <v>59</v>
      </c>
      <c r="D257" t="s">
        <v>49</v>
      </c>
      <c r="E257">
        <v>2</v>
      </c>
      <c r="F257" t="s">
        <v>86</v>
      </c>
      <c r="G257">
        <v>2.7</v>
      </c>
      <c r="H257" t="s">
        <v>393</v>
      </c>
      <c r="I257" t="s">
        <v>394</v>
      </c>
      <c r="J257" t="s">
        <v>393</v>
      </c>
      <c r="K257" t="s">
        <v>60</v>
      </c>
      <c r="L257" t="s">
        <v>61</v>
      </c>
      <c r="M257" t="s">
        <v>163</v>
      </c>
      <c r="N257" t="s">
        <v>166</v>
      </c>
      <c r="O257">
        <v>3</v>
      </c>
      <c r="P257" t="s">
        <v>306</v>
      </c>
      <c r="Q257">
        <v>64</v>
      </c>
      <c r="R257" t="s">
        <v>439</v>
      </c>
      <c r="S257" t="s">
        <v>438</v>
      </c>
      <c r="T257" t="s">
        <v>440</v>
      </c>
      <c r="U257">
        <v>3000</v>
      </c>
      <c r="V257" s="18" t="s">
        <v>50</v>
      </c>
      <c r="W257">
        <v>3391</v>
      </c>
      <c r="X257" t="s">
        <v>152</v>
      </c>
      <c r="Y257">
        <v>0</v>
      </c>
      <c r="Z257" t="s">
        <v>52</v>
      </c>
      <c r="AA257" s="1">
        <v>5200000</v>
      </c>
      <c r="AB257" s="1">
        <v>0</v>
      </c>
      <c r="AC257" s="1">
        <v>5100468.96</v>
      </c>
      <c r="AD257" s="1">
        <v>5100468.96</v>
      </c>
      <c r="AE257" s="1">
        <v>0</v>
      </c>
      <c r="AF257" s="1">
        <v>0</v>
      </c>
      <c r="AG257" s="1">
        <v>0</v>
      </c>
      <c r="AH257" s="1">
        <v>99531.040000000037</v>
      </c>
      <c r="AI257" s="1">
        <v>0</v>
      </c>
      <c r="AJ257" s="1">
        <v>5200000</v>
      </c>
      <c r="AK257" s="1">
        <v>0</v>
      </c>
      <c r="AL257" s="1">
        <v>0</v>
      </c>
      <c r="AM257" s="1">
        <v>5200000</v>
      </c>
      <c r="AN257" s="28"/>
      <c r="AO257" s="28"/>
      <c r="AP257" s="28"/>
      <c r="AQ257" s="28">
        <f t="shared" si="6"/>
        <v>5200000</v>
      </c>
      <c r="AR257" s="1">
        <f t="shared" si="7"/>
        <v>99531.040000000037</v>
      </c>
    </row>
    <row r="258" spans="1:45" x14ac:dyDescent="0.35">
      <c r="A258" t="s">
        <v>97</v>
      </c>
      <c r="B258" t="s">
        <v>104</v>
      </c>
      <c r="C258" t="s">
        <v>59</v>
      </c>
      <c r="D258" t="s">
        <v>49</v>
      </c>
      <c r="E258">
        <v>2</v>
      </c>
      <c r="F258" t="s">
        <v>86</v>
      </c>
      <c r="G258">
        <v>2.2000000000000002</v>
      </c>
      <c r="H258" t="s">
        <v>87</v>
      </c>
      <c r="I258" t="s">
        <v>88</v>
      </c>
      <c r="J258" t="s">
        <v>89</v>
      </c>
      <c r="K258" t="s">
        <v>60</v>
      </c>
      <c r="L258" t="s">
        <v>61</v>
      </c>
      <c r="M258" t="s">
        <v>90</v>
      </c>
      <c r="N258" t="s">
        <v>93</v>
      </c>
      <c r="O258">
        <v>1</v>
      </c>
      <c r="P258" t="s">
        <v>94</v>
      </c>
      <c r="Q258">
        <v>29</v>
      </c>
      <c r="R258" t="s">
        <v>95</v>
      </c>
      <c r="S258" t="s">
        <v>91</v>
      </c>
      <c r="T258" t="s">
        <v>96</v>
      </c>
      <c r="U258">
        <v>2000</v>
      </c>
      <c r="V258" s="18" t="s">
        <v>102</v>
      </c>
      <c r="W258">
        <v>2411</v>
      </c>
      <c r="X258" t="s">
        <v>191</v>
      </c>
      <c r="Y258">
        <v>0</v>
      </c>
      <c r="Z258" t="s">
        <v>52</v>
      </c>
      <c r="AA258" s="1">
        <v>100000</v>
      </c>
      <c r="AB258" s="1">
        <v>100000</v>
      </c>
      <c r="AC258" s="1">
        <v>2204</v>
      </c>
      <c r="AD258" s="1">
        <v>2204</v>
      </c>
      <c r="AE258" s="1">
        <v>2204</v>
      </c>
      <c r="AF258" s="1">
        <v>2204</v>
      </c>
      <c r="AG258" s="1">
        <v>2204</v>
      </c>
      <c r="AH258" s="1">
        <v>97796</v>
      </c>
      <c r="AI258" s="1">
        <v>0</v>
      </c>
      <c r="AJ258" s="1">
        <v>0</v>
      </c>
      <c r="AK258" s="1">
        <v>0</v>
      </c>
      <c r="AL258" s="1">
        <v>0</v>
      </c>
      <c r="AM258" s="1">
        <v>0</v>
      </c>
      <c r="AN258" s="28"/>
      <c r="AO258" s="28"/>
      <c r="AP258" s="28"/>
      <c r="AQ258" s="28">
        <f t="shared" ref="AQ258:AQ321" si="8">AA258+AN258+AO258-AP258</f>
        <v>100000</v>
      </c>
      <c r="AR258" s="1">
        <f t="shared" ref="AR258:AR321" si="9">AQ258-AC258</f>
        <v>97796</v>
      </c>
    </row>
    <row r="259" spans="1:45" x14ac:dyDescent="0.35">
      <c r="A259" t="s">
        <v>97</v>
      </c>
      <c r="B259" t="s">
        <v>104</v>
      </c>
      <c r="C259" t="s">
        <v>59</v>
      </c>
      <c r="D259" t="s">
        <v>114</v>
      </c>
      <c r="E259">
        <v>2</v>
      </c>
      <c r="F259" t="s">
        <v>86</v>
      </c>
      <c r="G259">
        <v>2.1</v>
      </c>
      <c r="H259" t="s">
        <v>297</v>
      </c>
      <c r="I259" t="s">
        <v>303</v>
      </c>
      <c r="J259" t="s">
        <v>304</v>
      </c>
      <c r="K259" t="s">
        <v>80</v>
      </c>
      <c r="L259" t="s">
        <v>81</v>
      </c>
      <c r="M259" t="s">
        <v>90</v>
      </c>
      <c r="N259" t="s">
        <v>93</v>
      </c>
      <c r="O259">
        <v>3</v>
      </c>
      <c r="P259" t="s">
        <v>306</v>
      </c>
      <c r="Q259">
        <v>30</v>
      </c>
      <c r="R259" t="s">
        <v>307</v>
      </c>
      <c r="S259" t="s">
        <v>305</v>
      </c>
      <c r="T259" t="s">
        <v>308</v>
      </c>
      <c r="U259">
        <v>5000</v>
      </c>
      <c r="V259" t="s">
        <v>115</v>
      </c>
      <c r="W259">
        <v>5321</v>
      </c>
      <c r="X259" t="s">
        <v>310</v>
      </c>
      <c r="Y259">
        <v>0</v>
      </c>
      <c r="Z259" t="s">
        <v>52</v>
      </c>
      <c r="AA259" s="1">
        <v>93000</v>
      </c>
      <c r="AB259" s="1">
        <v>100000</v>
      </c>
      <c r="AC259" s="1">
        <v>0</v>
      </c>
      <c r="AD259" s="1">
        <v>0</v>
      </c>
      <c r="AE259" s="1">
        <v>0</v>
      </c>
      <c r="AF259" s="1">
        <v>0</v>
      </c>
      <c r="AG259" s="1">
        <v>0</v>
      </c>
      <c r="AH259" s="1">
        <v>93000</v>
      </c>
      <c r="AI259" s="1">
        <v>0</v>
      </c>
      <c r="AJ259" s="1">
        <v>0</v>
      </c>
      <c r="AK259" s="1">
        <v>0</v>
      </c>
      <c r="AL259" s="1">
        <v>7000</v>
      </c>
      <c r="AM259" s="1">
        <v>-7000</v>
      </c>
      <c r="AN259" s="28"/>
      <c r="AO259" s="28"/>
      <c r="AP259" s="28"/>
      <c r="AQ259" s="28">
        <f t="shared" si="8"/>
        <v>93000</v>
      </c>
      <c r="AR259" s="1">
        <f t="shared" si="9"/>
        <v>93000</v>
      </c>
    </row>
    <row r="260" spans="1:45" x14ac:dyDescent="0.35">
      <c r="A260" t="s">
        <v>97</v>
      </c>
      <c r="B260" t="s">
        <v>104</v>
      </c>
      <c r="C260" t="s">
        <v>59</v>
      </c>
      <c r="D260" t="s">
        <v>49</v>
      </c>
      <c r="E260">
        <v>2</v>
      </c>
      <c r="F260" t="s">
        <v>86</v>
      </c>
      <c r="G260">
        <v>2.7</v>
      </c>
      <c r="H260" t="s">
        <v>393</v>
      </c>
      <c r="I260" t="s">
        <v>394</v>
      </c>
      <c r="J260" t="s">
        <v>393</v>
      </c>
      <c r="K260" t="s">
        <v>60</v>
      </c>
      <c r="L260" t="s">
        <v>61</v>
      </c>
      <c r="M260" t="s">
        <v>163</v>
      </c>
      <c r="N260" t="s">
        <v>166</v>
      </c>
      <c r="O260">
        <v>3</v>
      </c>
      <c r="P260" t="s">
        <v>306</v>
      </c>
      <c r="Q260">
        <v>46</v>
      </c>
      <c r="R260" t="s">
        <v>435</v>
      </c>
      <c r="S260" t="s">
        <v>433</v>
      </c>
      <c r="T260" t="s">
        <v>436</v>
      </c>
      <c r="U260">
        <v>4000</v>
      </c>
      <c r="V260" t="s">
        <v>155</v>
      </c>
      <c r="W260">
        <v>4411</v>
      </c>
      <c r="X260" t="s">
        <v>402</v>
      </c>
      <c r="Y260">
        <v>28</v>
      </c>
      <c r="Z260" t="s">
        <v>437</v>
      </c>
      <c r="AA260" s="1">
        <v>450000</v>
      </c>
      <c r="AB260" s="1">
        <v>300000</v>
      </c>
      <c r="AC260" s="1">
        <v>357335.68</v>
      </c>
      <c r="AD260" s="1">
        <v>357335.68</v>
      </c>
      <c r="AE260" s="1">
        <v>0</v>
      </c>
      <c r="AF260" s="1">
        <v>0</v>
      </c>
      <c r="AG260" s="1">
        <v>0</v>
      </c>
      <c r="AH260" s="1">
        <v>92664.320000000007</v>
      </c>
      <c r="AI260" s="1">
        <v>0</v>
      </c>
      <c r="AJ260" s="1">
        <v>150000</v>
      </c>
      <c r="AK260" s="1">
        <v>0</v>
      </c>
      <c r="AL260" s="1">
        <v>0</v>
      </c>
      <c r="AM260" s="1">
        <v>150000</v>
      </c>
      <c r="AN260" s="28"/>
      <c r="AO260" s="28"/>
      <c r="AP260" s="28"/>
      <c r="AQ260" s="28">
        <f t="shared" si="8"/>
        <v>450000</v>
      </c>
      <c r="AR260" s="1">
        <f t="shared" si="9"/>
        <v>92664.320000000007</v>
      </c>
    </row>
    <row r="261" spans="1:45" x14ac:dyDescent="0.35">
      <c r="A261" t="s">
        <v>97</v>
      </c>
      <c r="B261" t="s">
        <v>104</v>
      </c>
      <c r="C261" t="s">
        <v>59</v>
      </c>
      <c r="D261" t="s">
        <v>49</v>
      </c>
      <c r="E261">
        <v>2</v>
      </c>
      <c r="F261" t="s">
        <v>86</v>
      </c>
      <c r="G261">
        <v>2.2999999999999998</v>
      </c>
      <c r="H261" t="s">
        <v>328</v>
      </c>
      <c r="I261" t="s">
        <v>329</v>
      </c>
      <c r="J261" t="s">
        <v>330</v>
      </c>
      <c r="K261" t="s">
        <v>60</v>
      </c>
      <c r="L261" t="s">
        <v>61</v>
      </c>
      <c r="M261" t="s">
        <v>270</v>
      </c>
      <c r="N261" t="s">
        <v>272</v>
      </c>
      <c r="O261">
        <v>2</v>
      </c>
      <c r="P261" t="s">
        <v>167</v>
      </c>
      <c r="Q261">
        <v>24</v>
      </c>
      <c r="R261" t="s">
        <v>332</v>
      </c>
      <c r="S261" t="s">
        <v>331</v>
      </c>
      <c r="T261" t="s">
        <v>333</v>
      </c>
      <c r="U261">
        <v>2000</v>
      </c>
      <c r="V261" s="18" t="s">
        <v>102</v>
      </c>
      <c r="W261">
        <v>2491</v>
      </c>
      <c r="X261" t="s">
        <v>195</v>
      </c>
      <c r="Y261">
        <v>0</v>
      </c>
      <c r="Z261" t="s">
        <v>52</v>
      </c>
      <c r="AA261" s="1">
        <v>100000</v>
      </c>
      <c r="AB261" s="1">
        <v>100000</v>
      </c>
      <c r="AC261" s="1">
        <v>7818.03</v>
      </c>
      <c r="AD261" s="1">
        <v>7818.03</v>
      </c>
      <c r="AE261" s="1">
        <v>7818.03</v>
      </c>
      <c r="AF261" s="1">
        <v>4692.0200000000004</v>
      </c>
      <c r="AG261" s="1">
        <v>4692.0200000000004</v>
      </c>
      <c r="AH261" s="1">
        <v>92181.97</v>
      </c>
      <c r="AI261" s="1">
        <v>0</v>
      </c>
      <c r="AJ261" s="1">
        <v>0</v>
      </c>
      <c r="AK261" s="1">
        <v>0</v>
      </c>
      <c r="AL261" s="1">
        <v>0</v>
      </c>
      <c r="AM261" s="1">
        <v>0</v>
      </c>
      <c r="AN261" s="28"/>
      <c r="AO261" s="28"/>
      <c r="AP261" s="28"/>
      <c r="AQ261" s="28">
        <f t="shared" si="8"/>
        <v>100000</v>
      </c>
      <c r="AR261" s="1">
        <f t="shared" si="9"/>
        <v>92181.97</v>
      </c>
    </row>
    <row r="262" spans="1:45" x14ac:dyDescent="0.35">
      <c r="A262" t="s">
        <v>510</v>
      </c>
      <c r="B262" t="s">
        <v>511</v>
      </c>
      <c r="C262" t="s">
        <v>40</v>
      </c>
      <c r="D262" t="s">
        <v>49</v>
      </c>
      <c r="E262">
        <v>1</v>
      </c>
      <c r="F262" t="s">
        <v>41</v>
      </c>
      <c r="G262">
        <v>1.3</v>
      </c>
      <c r="H262" t="s">
        <v>42</v>
      </c>
      <c r="I262" t="s">
        <v>43</v>
      </c>
      <c r="J262" t="s">
        <v>44</v>
      </c>
      <c r="K262" t="s">
        <v>45</v>
      </c>
      <c r="L262" t="s">
        <v>46</v>
      </c>
      <c r="M262" t="s">
        <v>47</v>
      </c>
      <c r="N262" t="s">
        <v>54</v>
      </c>
      <c r="O262">
        <v>5</v>
      </c>
      <c r="P262" t="s">
        <v>55</v>
      </c>
      <c r="Q262">
        <v>7</v>
      </c>
      <c r="R262" t="s">
        <v>56</v>
      </c>
      <c r="S262" t="s">
        <v>48</v>
      </c>
      <c r="T262" t="s">
        <v>57</v>
      </c>
      <c r="U262">
        <v>3000</v>
      </c>
      <c r="V262" t="s">
        <v>50</v>
      </c>
      <c r="W262">
        <v>3921</v>
      </c>
      <c r="X262" t="s">
        <v>51</v>
      </c>
      <c r="Y262">
        <v>0</v>
      </c>
      <c r="Z262" t="s">
        <v>52</v>
      </c>
      <c r="AA262" s="1">
        <v>100000</v>
      </c>
      <c r="AB262" s="1">
        <v>0</v>
      </c>
      <c r="AC262" s="1">
        <v>12306.74</v>
      </c>
      <c r="AD262" s="1">
        <v>12306.74</v>
      </c>
      <c r="AE262" s="1">
        <v>12306.74</v>
      </c>
      <c r="AF262" s="1">
        <v>12306.74</v>
      </c>
      <c r="AG262" s="1">
        <v>12306.74</v>
      </c>
      <c r="AH262" s="1">
        <v>87693.26</v>
      </c>
      <c r="AI262" s="1">
        <v>100000</v>
      </c>
      <c r="AJ262" s="1">
        <v>0</v>
      </c>
      <c r="AK262" s="1">
        <v>0</v>
      </c>
      <c r="AL262" s="1">
        <v>0</v>
      </c>
      <c r="AM262" s="1">
        <v>100000</v>
      </c>
      <c r="AN262" s="28"/>
      <c r="AO262" s="28"/>
      <c r="AP262" s="28"/>
      <c r="AQ262" s="28">
        <f t="shared" si="8"/>
        <v>100000</v>
      </c>
      <c r="AR262" s="1">
        <f t="shared" si="9"/>
        <v>87693.26</v>
      </c>
    </row>
    <row r="263" spans="1:45" x14ac:dyDescent="0.35">
      <c r="A263" t="s">
        <v>97</v>
      </c>
      <c r="B263" t="s">
        <v>104</v>
      </c>
      <c r="C263" t="s">
        <v>59</v>
      </c>
      <c r="D263" t="s">
        <v>49</v>
      </c>
      <c r="E263">
        <v>1</v>
      </c>
      <c r="F263" t="s">
        <v>41</v>
      </c>
      <c r="G263">
        <v>1.3</v>
      </c>
      <c r="H263" t="s">
        <v>42</v>
      </c>
      <c r="I263" t="s">
        <v>43</v>
      </c>
      <c r="J263" t="s">
        <v>44</v>
      </c>
      <c r="K263" t="s">
        <v>60</v>
      </c>
      <c r="L263" t="s">
        <v>61</v>
      </c>
      <c r="M263" t="s">
        <v>62</v>
      </c>
      <c r="N263" t="s">
        <v>68</v>
      </c>
      <c r="O263">
        <v>5</v>
      </c>
      <c r="P263" t="s">
        <v>55</v>
      </c>
      <c r="Q263">
        <v>9</v>
      </c>
      <c r="R263" t="s">
        <v>186</v>
      </c>
      <c r="S263" t="s">
        <v>63</v>
      </c>
      <c r="T263" t="s">
        <v>69</v>
      </c>
      <c r="U263">
        <v>3000</v>
      </c>
      <c r="V263" t="s">
        <v>50</v>
      </c>
      <c r="W263">
        <v>3111</v>
      </c>
      <c r="X263" t="s">
        <v>92</v>
      </c>
      <c r="Y263">
        <v>0</v>
      </c>
      <c r="Z263" t="s">
        <v>52</v>
      </c>
      <c r="AA263" s="1">
        <v>6500000</v>
      </c>
      <c r="AB263" s="1">
        <v>6500000</v>
      </c>
      <c r="AC263" s="1">
        <v>6416243.7599999998</v>
      </c>
      <c r="AD263" s="1">
        <v>6416243.7599999998</v>
      </c>
      <c r="AE263" s="1">
        <v>5865769.7300000004</v>
      </c>
      <c r="AF263" s="1">
        <v>5865769.7300000004</v>
      </c>
      <c r="AG263" s="1">
        <v>5865769.7300000004</v>
      </c>
      <c r="AH263" s="1">
        <v>83756.240000000224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28"/>
      <c r="AO263" s="28">
        <v>0</v>
      </c>
      <c r="AP263" s="28"/>
      <c r="AQ263" s="28">
        <f t="shared" si="8"/>
        <v>6500000</v>
      </c>
      <c r="AR263" s="1">
        <f t="shared" si="9"/>
        <v>83756.240000000224</v>
      </c>
      <c r="AS263" t="s">
        <v>584</v>
      </c>
    </row>
    <row r="264" spans="1:45" x14ac:dyDescent="0.35">
      <c r="A264" t="s">
        <v>97</v>
      </c>
      <c r="B264" t="s">
        <v>104</v>
      </c>
      <c r="C264" t="s">
        <v>59</v>
      </c>
      <c r="D264" t="s">
        <v>49</v>
      </c>
      <c r="E264">
        <v>3</v>
      </c>
      <c r="F264" t="s">
        <v>441</v>
      </c>
      <c r="G264">
        <v>3.8</v>
      </c>
      <c r="H264" t="s">
        <v>495</v>
      </c>
      <c r="I264" t="s">
        <v>496</v>
      </c>
      <c r="J264" t="s">
        <v>497</v>
      </c>
      <c r="K264" t="s">
        <v>60</v>
      </c>
      <c r="L264" t="s">
        <v>61</v>
      </c>
      <c r="M264" t="s">
        <v>498</v>
      </c>
      <c r="N264" t="s">
        <v>500</v>
      </c>
      <c r="O264">
        <v>5</v>
      </c>
      <c r="P264" t="s">
        <v>55</v>
      </c>
      <c r="Q264">
        <v>55</v>
      </c>
      <c r="R264" t="s">
        <v>501</v>
      </c>
      <c r="S264" t="s">
        <v>499</v>
      </c>
      <c r="T264" t="s">
        <v>502</v>
      </c>
      <c r="U264">
        <v>2000</v>
      </c>
      <c r="V264" s="18" t="s">
        <v>102</v>
      </c>
      <c r="W264">
        <v>2941</v>
      </c>
      <c r="X264" t="s">
        <v>136</v>
      </c>
      <c r="Y264">
        <v>0</v>
      </c>
      <c r="Z264" t="s">
        <v>52</v>
      </c>
      <c r="AA264" s="1">
        <v>600000</v>
      </c>
      <c r="AB264" s="1">
        <v>0</v>
      </c>
      <c r="AC264" s="1">
        <v>519053.6</v>
      </c>
      <c r="AD264" s="1">
        <v>0</v>
      </c>
      <c r="AE264" s="1">
        <v>0</v>
      </c>
      <c r="AF264" s="1">
        <v>0</v>
      </c>
      <c r="AG264" s="1">
        <v>0</v>
      </c>
      <c r="AH264" s="1">
        <v>80946.400000000023</v>
      </c>
      <c r="AI264" s="1">
        <v>0</v>
      </c>
      <c r="AJ264" s="1">
        <v>600000</v>
      </c>
      <c r="AK264" s="1">
        <v>0</v>
      </c>
      <c r="AL264" s="1">
        <v>0</v>
      </c>
      <c r="AM264" s="1">
        <v>600000</v>
      </c>
      <c r="AN264" s="28"/>
      <c r="AO264" s="28"/>
      <c r="AP264" s="28"/>
      <c r="AQ264" s="28">
        <f t="shared" si="8"/>
        <v>600000</v>
      </c>
      <c r="AR264" s="1">
        <f t="shared" si="9"/>
        <v>80946.400000000023</v>
      </c>
    </row>
    <row r="265" spans="1:45" x14ac:dyDescent="0.35">
      <c r="A265" t="s">
        <v>97</v>
      </c>
      <c r="B265" t="s">
        <v>104</v>
      </c>
      <c r="C265" t="s">
        <v>59</v>
      </c>
      <c r="D265" t="s">
        <v>49</v>
      </c>
      <c r="E265">
        <v>1</v>
      </c>
      <c r="F265" t="s">
        <v>41</v>
      </c>
      <c r="G265">
        <v>1.3</v>
      </c>
      <c r="H265" t="s">
        <v>42</v>
      </c>
      <c r="I265" t="s">
        <v>43</v>
      </c>
      <c r="J265" t="s">
        <v>44</v>
      </c>
      <c r="K265" t="s">
        <v>45</v>
      </c>
      <c r="L265" t="s">
        <v>46</v>
      </c>
      <c r="M265" t="s">
        <v>47</v>
      </c>
      <c r="N265" t="s">
        <v>54</v>
      </c>
      <c r="O265">
        <v>5</v>
      </c>
      <c r="P265" t="s">
        <v>55</v>
      </c>
      <c r="Q265">
        <v>5</v>
      </c>
      <c r="R265" t="s">
        <v>117</v>
      </c>
      <c r="S265" t="s">
        <v>113</v>
      </c>
      <c r="T265" t="s">
        <v>118</v>
      </c>
      <c r="U265">
        <v>3000</v>
      </c>
      <c r="V265" s="18" t="s">
        <v>50</v>
      </c>
      <c r="W265">
        <v>3961</v>
      </c>
      <c r="X265" t="s">
        <v>150</v>
      </c>
      <c r="Y265">
        <v>0</v>
      </c>
      <c r="Z265" t="s">
        <v>52</v>
      </c>
      <c r="AA265" s="1">
        <v>80000</v>
      </c>
      <c r="AB265" s="1">
        <v>80000</v>
      </c>
      <c r="AC265" s="1">
        <v>0</v>
      </c>
      <c r="AD265" s="1">
        <v>0</v>
      </c>
      <c r="AE265" s="1">
        <v>0</v>
      </c>
      <c r="AF265" s="1">
        <v>0</v>
      </c>
      <c r="AG265" s="1">
        <v>0</v>
      </c>
      <c r="AH265" s="1">
        <v>80000</v>
      </c>
      <c r="AI265" s="1">
        <v>0</v>
      </c>
      <c r="AJ265" s="1">
        <v>0</v>
      </c>
      <c r="AK265" s="1">
        <v>0</v>
      </c>
      <c r="AL265" s="1">
        <v>0</v>
      </c>
      <c r="AM265" s="1">
        <v>0</v>
      </c>
      <c r="AN265" s="28"/>
      <c r="AO265" s="28"/>
      <c r="AP265" s="28"/>
      <c r="AQ265" s="28">
        <f t="shared" si="8"/>
        <v>80000</v>
      </c>
      <c r="AR265" s="1">
        <f t="shared" si="9"/>
        <v>80000</v>
      </c>
    </row>
    <row r="266" spans="1:45" x14ac:dyDescent="0.35">
      <c r="A266" t="s">
        <v>97</v>
      </c>
      <c r="B266" t="s">
        <v>104</v>
      </c>
      <c r="C266" t="s">
        <v>59</v>
      </c>
      <c r="D266" t="s">
        <v>49</v>
      </c>
      <c r="E266">
        <v>2</v>
      </c>
      <c r="F266" t="s">
        <v>86</v>
      </c>
      <c r="G266">
        <v>2.7</v>
      </c>
      <c r="H266" t="s">
        <v>393</v>
      </c>
      <c r="I266" t="s">
        <v>394</v>
      </c>
      <c r="J266" t="s">
        <v>393</v>
      </c>
      <c r="K266" t="s">
        <v>60</v>
      </c>
      <c r="L266" t="s">
        <v>61</v>
      </c>
      <c r="M266" t="s">
        <v>421</v>
      </c>
      <c r="N266" t="s">
        <v>424</v>
      </c>
      <c r="O266">
        <v>4</v>
      </c>
      <c r="P266" t="s">
        <v>355</v>
      </c>
      <c r="Q266">
        <v>1</v>
      </c>
      <c r="R266" t="s">
        <v>427</v>
      </c>
      <c r="S266" t="s">
        <v>422</v>
      </c>
      <c r="T266" t="s">
        <v>426</v>
      </c>
      <c r="U266">
        <v>4000</v>
      </c>
      <c r="V266" t="s">
        <v>155</v>
      </c>
      <c r="W266">
        <v>4451</v>
      </c>
      <c r="X266" t="s">
        <v>235</v>
      </c>
      <c r="Y266">
        <v>38</v>
      </c>
      <c r="Z266" t="s">
        <v>428</v>
      </c>
      <c r="AA266" s="1">
        <v>240000</v>
      </c>
      <c r="AB266" s="1">
        <v>179977.60000000001</v>
      </c>
      <c r="AC266" s="1">
        <v>160000</v>
      </c>
      <c r="AD266" s="1">
        <v>160000</v>
      </c>
      <c r="AE266" s="1">
        <v>160000</v>
      </c>
      <c r="AF266" s="1">
        <v>160000</v>
      </c>
      <c r="AG266" s="1">
        <v>160000</v>
      </c>
      <c r="AH266" s="1">
        <v>80000</v>
      </c>
      <c r="AI266" s="1">
        <v>0</v>
      </c>
      <c r="AJ266" s="1">
        <v>60022.400000000001</v>
      </c>
      <c r="AK266" s="1">
        <v>0</v>
      </c>
      <c r="AL266" s="1">
        <v>0</v>
      </c>
      <c r="AM266" s="1">
        <v>60022.400000000001</v>
      </c>
      <c r="AN266" s="28"/>
      <c r="AO266" s="28"/>
      <c r="AP266" s="28"/>
      <c r="AQ266" s="28">
        <f t="shared" si="8"/>
        <v>240000</v>
      </c>
      <c r="AR266" s="1">
        <f t="shared" si="9"/>
        <v>80000</v>
      </c>
    </row>
    <row r="267" spans="1:45" x14ac:dyDescent="0.35">
      <c r="A267" t="s">
        <v>97</v>
      </c>
      <c r="B267" t="s">
        <v>104</v>
      </c>
      <c r="C267" t="s">
        <v>59</v>
      </c>
      <c r="D267" t="s">
        <v>49</v>
      </c>
      <c r="E267">
        <v>1</v>
      </c>
      <c r="F267" t="s">
        <v>41</v>
      </c>
      <c r="G267">
        <v>1.3</v>
      </c>
      <c r="H267" t="s">
        <v>42</v>
      </c>
      <c r="I267" t="s">
        <v>98</v>
      </c>
      <c r="J267" t="s">
        <v>99</v>
      </c>
      <c r="K267" t="s">
        <v>60</v>
      </c>
      <c r="L267" t="s">
        <v>61</v>
      </c>
      <c r="M267" t="s">
        <v>100</v>
      </c>
      <c r="N267" t="s">
        <v>105</v>
      </c>
      <c r="O267">
        <v>5</v>
      </c>
      <c r="P267" t="s">
        <v>55</v>
      </c>
      <c r="Q267">
        <v>4</v>
      </c>
      <c r="R267" t="s">
        <v>106</v>
      </c>
      <c r="S267" t="s">
        <v>101</v>
      </c>
      <c r="T267" t="s">
        <v>107</v>
      </c>
      <c r="U267">
        <v>3000</v>
      </c>
      <c r="V267" s="18" t="s">
        <v>50</v>
      </c>
      <c r="W267">
        <v>3311</v>
      </c>
      <c r="X267" t="s">
        <v>109</v>
      </c>
      <c r="Y267">
        <v>0</v>
      </c>
      <c r="Z267" t="s">
        <v>52</v>
      </c>
      <c r="AA267" s="1">
        <v>2380000</v>
      </c>
      <c r="AB267" s="1">
        <v>2000000</v>
      </c>
      <c r="AC267" s="1">
        <v>2304600</v>
      </c>
      <c r="AD267" s="1">
        <v>1927600</v>
      </c>
      <c r="AE267" s="1">
        <v>1387600</v>
      </c>
      <c r="AF267" s="1">
        <v>847600</v>
      </c>
      <c r="AG267" s="1">
        <v>847600</v>
      </c>
      <c r="AH267" s="1">
        <v>75400</v>
      </c>
      <c r="AI267" s="1">
        <v>0</v>
      </c>
      <c r="AJ267" s="1">
        <v>380000</v>
      </c>
      <c r="AK267" s="1">
        <v>0</v>
      </c>
      <c r="AL267" s="1">
        <v>0</v>
      </c>
      <c r="AM267" s="1">
        <v>380000</v>
      </c>
      <c r="AN267" s="28"/>
      <c r="AO267" s="28"/>
      <c r="AP267" s="28"/>
      <c r="AQ267" s="28">
        <f t="shared" si="8"/>
        <v>2380000</v>
      </c>
      <c r="AR267" s="1">
        <f t="shared" si="9"/>
        <v>75400</v>
      </c>
    </row>
    <row r="268" spans="1:45" x14ac:dyDescent="0.35">
      <c r="A268" t="s">
        <v>97</v>
      </c>
      <c r="B268" t="s">
        <v>104</v>
      </c>
      <c r="C268" t="s">
        <v>59</v>
      </c>
      <c r="D268" t="s">
        <v>49</v>
      </c>
      <c r="E268">
        <v>1</v>
      </c>
      <c r="F268" t="s">
        <v>41</v>
      </c>
      <c r="G268">
        <v>1.7</v>
      </c>
      <c r="H268" t="s">
        <v>77</v>
      </c>
      <c r="I268" t="s">
        <v>78</v>
      </c>
      <c r="J268" t="s">
        <v>79</v>
      </c>
      <c r="K268" t="s">
        <v>80</v>
      </c>
      <c r="L268" t="s">
        <v>81</v>
      </c>
      <c r="M268" t="s">
        <v>62</v>
      </c>
      <c r="N268" t="s">
        <v>68</v>
      </c>
      <c r="O268">
        <v>6</v>
      </c>
      <c r="P268" t="s">
        <v>84</v>
      </c>
      <c r="Q268">
        <v>10</v>
      </c>
      <c r="R268" t="s">
        <v>85</v>
      </c>
      <c r="S268" t="s">
        <v>63</v>
      </c>
      <c r="T268" t="s">
        <v>69</v>
      </c>
      <c r="U268">
        <v>2000</v>
      </c>
      <c r="V268" t="s">
        <v>102</v>
      </c>
      <c r="W268">
        <v>2611</v>
      </c>
      <c r="X268" t="s">
        <v>198</v>
      </c>
      <c r="Y268">
        <v>0</v>
      </c>
      <c r="Z268" t="s">
        <v>52</v>
      </c>
      <c r="AA268" s="1">
        <v>7091558.6600000001</v>
      </c>
      <c r="AB268" s="1">
        <v>0</v>
      </c>
      <c r="AC268" s="1">
        <v>7018370.7199999997</v>
      </c>
      <c r="AD268" s="1">
        <v>7018370.7199999997</v>
      </c>
      <c r="AE268" s="1">
        <v>7018370.7199999997</v>
      </c>
      <c r="AF268" s="1">
        <v>3126812.06</v>
      </c>
      <c r="AG268" s="1">
        <v>3126812.06</v>
      </c>
      <c r="AH268" s="1">
        <v>73187.94000000041</v>
      </c>
      <c r="AI268" s="1">
        <v>3891558.66</v>
      </c>
      <c r="AJ268" s="1">
        <v>3200000</v>
      </c>
      <c r="AK268" s="1">
        <v>0</v>
      </c>
      <c r="AL268" s="1">
        <v>0</v>
      </c>
      <c r="AM268" s="1">
        <v>7091558.6600000001</v>
      </c>
      <c r="AN268" s="28"/>
      <c r="AO268" s="28"/>
      <c r="AP268" s="28"/>
      <c r="AQ268" s="28">
        <f t="shared" si="8"/>
        <v>7091558.6600000001</v>
      </c>
      <c r="AR268" s="1">
        <f t="shared" si="9"/>
        <v>73187.94000000041</v>
      </c>
    </row>
    <row r="269" spans="1:45" x14ac:dyDescent="0.35">
      <c r="A269" t="s">
        <v>97</v>
      </c>
      <c r="B269" t="s">
        <v>104</v>
      </c>
      <c r="C269" t="s">
        <v>59</v>
      </c>
      <c r="D269" t="s">
        <v>49</v>
      </c>
      <c r="E269">
        <v>1</v>
      </c>
      <c r="F269" t="s">
        <v>41</v>
      </c>
      <c r="G269">
        <v>1.3</v>
      </c>
      <c r="H269" t="s">
        <v>42</v>
      </c>
      <c r="I269" t="s">
        <v>43</v>
      </c>
      <c r="J269" t="s">
        <v>44</v>
      </c>
      <c r="K269" t="s">
        <v>60</v>
      </c>
      <c r="L269" t="s">
        <v>61</v>
      </c>
      <c r="M269" t="s">
        <v>62</v>
      </c>
      <c r="N269" t="s">
        <v>68</v>
      </c>
      <c r="O269">
        <v>5</v>
      </c>
      <c r="P269" t="s">
        <v>55</v>
      </c>
      <c r="Q269">
        <v>9</v>
      </c>
      <c r="R269" t="s">
        <v>186</v>
      </c>
      <c r="S269" t="s">
        <v>63</v>
      </c>
      <c r="T269" t="s">
        <v>69</v>
      </c>
      <c r="U269">
        <v>3000</v>
      </c>
      <c r="V269" s="18" t="s">
        <v>50</v>
      </c>
      <c r="W269">
        <v>3962</v>
      </c>
      <c r="X269" t="s">
        <v>212</v>
      </c>
      <c r="Y269">
        <v>0</v>
      </c>
      <c r="Z269" t="s">
        <v>52</v>
      </c>
      <c r="AA269" s="1">
        <v>100000</v>
      </c>
      <c r="AB269" s="1">
        <v>100000</v>
      </c>
      <c r="AC269" s="1">
        <v>31685.34</v>
      </c>
      <c r="AD269" s="1">
        <v>31685.34</v>
      </c>
      <c r="AE269" s="1">
        <v>15842.67</v>
      </c>
      <c r="AF269" s="1">
        <v>15842.67</v>
      </c>
      <c r="AG269" s="1">
        <v>15842.67</v>
      </c>
      <c r="AH269" s="1">
        <v>68314.66</v>
      </c>
      <c r="AI269" s="1">
        <v>0</v>
      </c>
      <c r="AJ269" s="1">
        <v>0</v>
      </c>
      <c r="AK269" s="1">
        <v>0</v>
      </c>
      <c r="AL269" s="1">
        <v>0</v>
      </c>
      <c r="AM269" s="1">
        <v>0</v>
      </c>
      <c r="AN269" s="28"/>
      <c r="AO269" s="28"/>
      <c r="AP269" s="28"/>
      <c r="AQ269" s="28">
        <f t="shared" si="8"/>
        <v>100000</v>
      </c>
      <c r="AR269" s="1">
        <f t="shared" si="9"/>
        <v>68314.66</v>
      </c>
    </row>
    <row r="270" spans="1:45" x14ac:dyDescent="0.35">
      <c r="A270" t="s">
        <v>97</v>
      </c>
      <c r="B270" t="s">
        <v>104</v>
      </c>
      <c r="C270" t="s">
        <v>59</v>
      </c>
      <c r="D270" t="s">
        <v>49</v>
      </c>
      <c r="E270">
        <v>3</v>
      </c>
      <c r="F270" t="s">
        <v>441</v>
      </c>
      <c r="G270">
        <v>3.8</v>
      </c>
      <c r="H270" t="s">
        <v>495</v>
      </c>
      <c r="I270" t="s">
        <v>496</v>
      </c>
      <c r="J270" t="s">
        <v>497</v>
      </c>
      <c r="K270" t="s">
        <v>60</v>
      </c>
      <c r="L270" t="s">
        <v>61</v>
      </c>
      <c r="M270" t="s">
        <v>498</v>
      </c>
      <c r="N270" t="s">
        <v>500</v>
      </c>
      <c r="O270">
        <v>5</v>
      </c>
      <c r="P270" t="s">
        <v>55</v>
      </c>
      <c r="Q270">
        <v>55</v>
      </c>
      <c r="R270" t="s">
        <v>501</v>
      </c>
      <c r="S270" t="s">
        <v>499</v>
      </c>
      <c r="T270" t="s">
        <v>502</v>
      </c>
      <c r="U270">
        <v>5000</v>
      </c>
      <c r="V270" t="s">
        <v>115</v>
      </c>
      <c r="W270">
        <v>5151</v>
      </c>
      <c r="X270" t="s">
        <v>151</v>
      </c>
      <c r="Y270">
        <v>0</v>
      </c>
      <c r="Z270" t="s">
        <v>52</v>
      </c>
      <c r="AA270" s="1">
        <v>400000</v>
      </c>
      <c r="AB270" s="1">
        <v>0</v>
      </c>
      <c r="AC270" s="1">
        <v>331806.40000000002</v>
      </c>
      <c r="AD270" s="1">
        <v>0</v>
      </c>
      <c r="AE270" s="1">
        <v>0</v>
      </c>
      <c r="AF270" s="1">
        <v>0</v>
      </c>
      <c r="AG270" s="1">
        <v>0</v>
      </c>
      <c r="AH270" s="1">
        <v>68193.599999999977</v>
      </c>
      <c r="AI270" s="1">
        <v>0</v>
      </c>
      <c r="AJ270" s="1">
        <v>400000</v>
      </c>
      <c r="AK270" s="1">
        <v>0</v>
      </c>
      <c r="AL270" s="1">
        <v>0</v>
      </c>
      <c r="AM270" s="1">
        <v>400000</v>
      </c>
      <c r="AN270" s="28"/>
      <c r="AO270" s="28"/>
      <c r="AP270" s="28"/>
      <c r="AQ270" s="28">
        <f t="shared" si="8"/>
        <v>400000</v>
      </c>
      <c r="AR270" s="1">
        <f t="shared" si="9"/>
        <v>68193.599999999977</v>
      </c>
    </row>
    <row r="271" spans="1:45" x14ac:dyDescent="0.35">
      <c r="A271" t="s">
        <v>564</v>
      </c>
      <c r="B271" t="s">
        <v>565</v>
      </c>
      <c r="C271" t="s">
        <v>40</v>
      </c>
      <c r="D271" t="s">
        <v>49</v>
      </c>
      <c r="E271">
        <v>1</v>
      </c>
      <c r="F271" t="s">
        <v>41</v>
      </c>
      <c r="G271">
        <v>1.7</v>
      </c>
      <c r="H271" t="s">
        <v>77</v>
      </c>
      <c r="I271" t="s">
        <v>78</v>
      </c>
      <c r="J271" t="s">
        <v>79</v>
      </c>
      <c r="K271" t="s">
        <v>80</v>
      </c>
      <c r="L271" t="s">
        <v>81</v>
      </c>
      <c r="M271" t="s">
        <v>62</v>
      </c>
      <c r="N271" t="s">
        <v>68</v>
      </c>
      <c r="O271">
        <v>6</v>
      </c>
      <c r="P271" t="s">
        <v>84</v>
      </c>
      <c r="Q271">
        <v>10</v>
      </c>
      <c r="R271" t="s">
        <v>85</v>
      </c>
      <c r="S271" t="s">
        <v>63</v>
      </c>
      <c r="T271" t="s">
        <v>69</v>
      </c>
      <c r="U271">
        <v>2000</v>
      </c>
      <c r="V271" t="s">
        <v>102</v>
      </c>
      <c r="W271">
        <v>2961</v>
      </c>
      <c r="X271" t="s">
        <v>137</v>
      </c>
      <c r="Y271">
        <v>59</v>
      </c>
      <c r="Z271" t="s">
        <v>566</v>
      </c>
      <c r="AA271" s="1">
        <v>0</v>
      </c>
      <c r="AB271" s="1">
        <v>0</v>
      </c>
      <c r="AC271" s="1">
        <v>0</v>
      </c>
      <c r="AD271" s="1">
        <v>0</v>
      </c>
      <c r="AE271" s="1">
        <v>0</v>
      </c>
      <c r="AF271" s="1">
        <v>0</v>
      </c>
      <c r="AG271" s="1">
        <v>0</v>
      </c>
      <c r="AH271" s="1">
        <v>0</v>
      </c>
      <c r="AI271" s="1">
        <v>0</v>
      </c>
      <c r="AJ271" s="1">
        <v>0</v>
      </c>
      <c r="AK271" s="1">
        <v>0</v>
      </c>
      <c r="AL271" s="1">
        <v>0</v>
      </c>
      <c r="AM271" s="1">
        <v>0</v>
      </c>
      <c r="AN271" s="28"/>
      <c r="AO271" s="28">
        <v>67421.100000000006</v>
      </c>
      <c r="AP271" s="28"/>
      <c r="AQ271" s="28">
        <f t="shared" si="8"/>
        <v>67421.100000000006</v>
      </c>
      <c r="AR271" s="1">
        <f t="shared" si="9"/>
        <v>67421.100000000006</v>
      </c>
    </row>
    <row r="272" spans="1:45" x14ac:dyDescent="0.35">
      <c r="A272" t="s">
        <v>514</v>
      </c>
      <c r="B272" t="s">
        <v>515</v>
      </c>
      <c r="C272" t="s">
        <v>40</v>
      </c>
      <c r="D272" t="s">
        <v>49</v>
      </c>
      <c r="E272">
        <v>1</v>
      </c>
      <c r="F272" t="s">
        <v>41</v>
      </c>
      <c r="G272">
        <v>1.7</v>
      </c>
      <c r="H272" t="s">
        <v>77</v>
      </c>
      <c r="I272" t="s">
        <v>280</v>
      </c>
      <c r="J272" t="s">
        <v>281</v>
      </c>
      <c r="K272" t="s">
        <v>60</v>
      </c>
      <c r="L272" t="s">
        <v>61</v>
      </c>
      <c r="M272" t="s">
        <v>270</v>
      </c>
      <c r="N272" t="s">
        <v>272</v>
      </c>
      <c r="O272">
        <v>6</v>
      </c>
      <c r="P272" t="s">
        <v>84</v>
      </c>
      <c r="Q272">
        <v>23</v>
      </c>
      <c r="R272" t="s">
        <v>516</v>
      </c>
      <c r="S272" t="s">
        <v>283</v>
      </c>
      <c r="T272" t="s">
        <v>286</v>
      </c>
      <c r="U272">
        <v>3000</v>
      </c>
      <c r="V272" t="s">
        <v>50</v>
      </c>
      <c r="W272">
        <v>3251</v>
      </c>
      <c r="X272" t="s">
        <v>203</v>
      </c>
      <c r="Y272">
        <v>0</v>
      </c>
      <c r="Z272" t="s">
        <v>52</v>
      </c>
      <c r="AA272" s="1">
        <v>7000000</v>
      </c>
      <c r="AB272" s="1">
        <v>7000000</v>
      </c>
      <c r="AC272" s="1">
        <v>6934480</v>
      </c>
      <c r="AD272" s="1">
        <v>6934480</v>
      </c>
      <c r="AE272" s="1">
        <v>6183244.6399999997</v>
      </c>
      <c r="AF272" s="1">
        <v>5723304.6399999997</v>
      </c>
      <c r="AG272" s="1">
        <v>5723304.6399999997</v>
      </c>
      <c r="AH272" s="1">
        <v>65520</v>
      </c>
      <c r="AI272" s="1">
        <v>0</v>
      </c>
      <c r="AJ272" s="1">
        <v>0</v>
      </c>
      <c r="AK272" s="1">
        <v>0</v>
      </c>
      <c r="AL272" s="1">
        <v>0</v>
      </c>
      <c r="AM272" s="1">
        <v>0</v>
      </c>
      <c r="AN272" s="28"/>
      <c r="AO272" s="28"/>
      <c r="AP272" s="28"/>
      <c r="AQ272" s="28">
        <f t="shared" si="8"/>
        <v>7000000</v>
      </c>
      <c r="AR272" s="1">
        <f t="shared" si="9"/>
        <v>65520</v>
      </c>
    </row>
    <row r="273" spans="1:44" x14ac:dyDescent="0.35">
      <c r="A273" t="s">
        <v>97</v>
      </c>
      <c r="B273" t="s">
        <v>104</v>
      </c>
      <c r="C273" t="s">
        <v>59</v>
      </c>
      <c r="D273" t="s">
        <v>49</v>
      </c>
      <c r="E273">
        <v>3</v>
      </c>
      <c r="F273" t="s">
        <v>441</v>
      </c>
      <c r="G273">
        <v>3.2</v>
      </c>
      <c r="H273" t="s">
        <v>458</v>
      </c>
      <c r="I273" t="s">
        <v>459</v>
      </c>
      <c r="J273" t="s">
        <v>460</v>
      </c>
      <c r="K273" t="s">
        <v>364</v>
      </c>
      <c r="L273" t="s">
        <v>365</v>
      </c>
      <c r="M273" t="s">
        <v>445</v>
      </c>
      <c r="N273" t="s">
        <v>447</v>
      </c>
      <c r="O273">
        <v>7</v>
      </c>
      <c r="P273" t="s">
        <v>448</v>
      </c>
      <c r="Q273">
        <v>51</v>
      </c>
      <c r="R273" t="s">
        <v>462</v>
      </c>
      <c r="S273" t="s">
        <v>461</v>
      </c>
      <c r="T273" t="s">
        <v>463</v>
      </c>
      <c r="U273">
        <v>4000</v>
      </c>
      <c r="V273" t="s">
        <v>155</v>
      </c>
      <c r="W273">
        <v>4311</v>
      </c>
      <c r="X273" t="s">
        <v>467</v>
      </c>
      <c r="Y273">
        <v>25</v>
      </c>
      <c r="Z273" t="s">
        <v>471</v>
      </c>
      <c r="AA273" s="1">
        <v>200000</v>
      </c>
      <c r="AB273" s="1">
        <v>199989.56</v>
      </c>
      <c r="AC273" s="1">
        <v>85000</v>
      </c>
      <c r="AD273" s="1">
        <v>85000</v>
      </c>
      <c r="AE273" s="1">
        <v>85000</v>
      </c>
      <c r="AF273" s="1">
        <v>85000</v>
      </c>
      <c r="AG273" s="1">
        <v>85000</v>
      </c>
      <c r="AH273" s="1">
        <v>115000</v>
      </c>
      <c r="AI273" s="1">
        <v>0</v>
      </c>
      <c r="AJ273" s="1">
        <v>10.44</v>
      </c>
      <c r="AK273" s="1">
        <v>0</v>
      </c>
      <c r="AL273" s="1">
        <v>0</v>
      </c>
      <c r="AM273" s="1">
        <v>10.44</v>
      </c>
      <c r="AN273" s="28">
        <v>-50000</v>
      </c>
      <c r="AO273" s="28"/>
      <c r="AP273" s="28"/>
      <c r="AQ273" s="28">
        <f t="shared" si="8"/>
        <v>150000</v>
      </c>
      <c r="AR273" s="1">
        <f t="shared" si="9"/>
        <v>65000</v>
      </c>
    </row>
    <row r="274" spans="1:44" x14ac:dyDescent="0.35">
      <c r="A274" t="s">
        <v>97</v>
      </c>
      <c r="B274" t="s">
        <v>104</v>
      </c>
      <c r="C274" t="s">
        <v>59</v>
      </c>
      <c r="D274" t="s">
        <v>49</v>
      </c>
      <c r="E274">
        <v>2</v>
      </c>
      <c r="F274" t="s">
        <v>86</v>
      </c>
      <c r="G274">
        <v>2.1</v>
      </c>
      <c r="H274" t="s">
        <v>297</v>
      </c>
      <c r="I274" t="s">
        <v>303</v>
      </c>
      <c r="J274" t="s">
        <v>304</v>
      </c>
      <c r="K274" t="s">
        <v>80</v>
      </c>
      <c r="L274" t="s">
        <v>81</v>
      </c>
      <c r="M274" t="s">
        <v>90</v>
      </c>
      <c r="N274" t="s">
        <v>93</v>
      </c>
      <c r="O274">
        <v>3</v>
      </c>
      <c r="P274" t="s">
        <v>306</v>
      </c>
      <c r="Q274">
        <v>30</v>
      </c>
      <c r="R274" t="s">
        <v>307</v>
      </c>
      <c r="S274" t="s">
        <v>305</v>
      </c>
      <c r="T274" t="s">
        <v>308</v>
      </c>
      <c r="U274">
        <v>2000</v>
      </c>
      <c r="V274" s="18" t="s">
        <v>102</v>
      </c>
      <c r="W274">
        <v>2721</v>
      </c>
      <c r="X274" t="s">
        <v>131</v>
      </c>
      <c r="Y274">
        <v>0</v>
      </c>
      <c r="Z274" t="s">
        <v>52</v>
      </c>
      <c r="AA274" s="1">
        <v>100000</v>
      </c>
      <c r="AB274" s="1">
        <v>100000</v>
      </c>
      <c r="AC274" s="1">
        <v>39779.81</v>
      </c>
      <c r="AD274" s="1">
        <v>0</v>
      </c>
      <c r="AE274" s="1">
        <v>0</v>
      </c>
      <c r="AF274" s="1">
        <v>0</v>
      </c>
      <c r="AG274" s="1">
        <v>0</v>
      </c>
      <c r="AH274" s="1">
        <v>60220.19</v>
      </c>
      <c r="AI274" s="1">
        <v>0</v>
      </c>
      <c r="AJ274" s="1">
        <v>0</v>
      </c>
      <c r="AK274" s="1">
        <v>0</v>
      </c>
      <c r="AL274" s="1">
        <v>0</v>
      </c>
      <c r="AM274" s="1">
        <v>0</v>
      </c>
      <c r="AN274" s="28"/>
      <c r="AO274" s="28"/>
      <c r="AP274" s="28"/>
      <c r="AQ274" s="28">
        <f t="shared" si="8"/>
        <v>100000</v>
      </c>
      <c r="AR274" s="1">
        <f t="shared" si="9"/>
        <v>60220.19</v>
      </c>
    </row>
    <row r="275" spans="1:44" x14ac:dyDescent="0.35">
      <c r="A275" t="s">
        <v>97</v>
      </c>
      <c r="B275" t="s">
        <v>104</v>
      </c>
      <c r="C275" t="s">
        <v>59</v>
      </c>
      <c r="D275" t="s">
        <v>49</v>
      </c>
      <c r="E275">
        <v>2</v>
      </c>
      <c r="F275" t="s">
        <v>86</v>
      </c>
      <c r="G275">
        <v>2.7</v>
      </c>
      <c r="H275" t="s">
        <v>393</v>
      </c>
      <c r="I275" t="s">
        <v>394</v>
      </c>
      <c r="J275" t="s">
        <v>393</v>
      </c>
      <c r="K275" t="s">
        <v>60</v>
      </c>
      <c r="L275" t="s">
        <v>61</v>
      </c>
      <c r="M275" t="s">
        <v>421</v>
      </c>
      <c r="N275" t="s">
        <v>424</v>
      </c>
      <c r="O275">
        <v>4</v>
      </c>
      <c r="P275" t="s">
        <v>355</v>
      </c>
      <c r="Q275">
        <v>1</v>
      </c>
      <c r="R275" t="s">
        <v>427</v>
      </c>
      <c r="S275" t="s">
        <v>422</v>
      </c>
      <c r="T275" t="s">
        <v>426</v>
      </c>
      <c r="U275">
        <v>4000</v>
      </c>
      <c r="V275" t="s">
        <v>155</v>
      </c>
      <c r="W275">
        <v>4451</v>
      </c>
      <c r="X275" t="s">
        <v>235</v>
      </c>
      <c r="Y275">
        <v>55</v>
      </c>
      <c r="Z275" t="s">
        <v>431</v>
      </c>
      <c r="AA275" s="1">
        <v>60000</v>
      </c>
      <c r="AB275" s="1">
        <v>0</v>
      </c>
      <c r="AC275" s="1">
        <v>0</v>
      </c>
      <c r="AD275" s="1">
        <v>0</v>
      </c>
      <c r="AE275" s="1">
        <v>0</v>
      </c>
      <c r="AF275" s="1">
        <v>0</v>
      </c>
      <c r="AG275" s="1">
        <v>0</v>
      </c>
      <c r="AH275" s="1">
        <v>60000</v>
      </c>
      <c r="AI275" s="1">
        <v>60000</v>
      </c>
      <c r="AJ275" s="1">
        <v>0</v>
      </c>
      <c r="AK275" s="1">
        <v>0</v>
      </c>
      <c r="AL275" s="1">
        <v>0</v>
      </c>
      <c r="AM275" s="1">
        <v>60000</v>
      </c>
      <c r="AN275" s="28"/>
      <c r="AO275" s="28"/>
      <c r="AP275" s="28"/>
      <c r="AQ275" s="28">
        <f t="shared" si="8"/>
        <v>60000</v>
      </c>
      <c r="AR275" s="1">
        <f t="shared" si="9"/>
        <v>60000</v>
      </c>
    </row>
    <row r="276" spans="1:44" x14ac:dyDescent="0.35">
      <c r="A276" t="s">
        <v>97</v>
      </c>
      <c r="B276" t="s">
        <v>104</v>
      </c>
      <c r="C276" t="s">
        <v>59</v>
      </c>
      <c r="D276" t="s">
        <v>49</v>
      </c>
      <c r="E276">
        <v>2</v>
      </c>
      <c r="F276" t="s">
        <v>86</v>
      </c>
      <c r="G276">
        <v>2.7</v>
      </c>
      <c r="H276" t="s">
        <v>393</v>
      </c>
      <c r="I276" t="s">
        <v>394</v>
      </c>
      <c r="J276" t="s">
        <v>393</v>
      </c>
      <c r="K276" t="s">
        <v>341</v>
      </c>
      <c r="L276" t="s">
        <v>342</v>
      </c>
      <c r="M276" t="s">
        <v>343</v>
      </c>
      <c r="N276" t="s">
        <v>345</v>
      </c>
      <c r="O276">
        <v>0</v>
      </c>
      <c r="P276" t="s">
        <v>346</v>
      </c>
      <c r="Q276">
        <v>36</v>
      </c>
      <c r="R276" t="s">
        <v>412</v>
      </c>
      <c r="S276" t="s">
        <v>411</v>
      </c>
      <c r="T276" t="s">
        <v>413</v>
      </c>
      <c r="U276">
        <v>3000</v>
      </c>
      <c r="V276" s="18" t="s">
        <v>50</v>
      </c>
      <c r="W276">
        <v>3391</v>
      </c>
      <c r="X276" t="s">
        <v>152</v>
      </c>
      <c r="Y276">
        <v>0</v>
      </c>
      <c r="Z276" t="s">
        <v>52</v>
      </c>
      <c r="AA276" s="1">
        <v>2950000</v>
      </c>
      <c r="AB276" s="1">
        <v>1400000</v>
      </c>
      <c r="AC276" s="1">
        <v>2890908.69</v>
      </c>
      <c r="AD276" s="1">
        <v>0</v>
      </c>
      <c r="AE276" s="1">
        <v>0</v>
      </c>
      <c r="AF276" s="1">
        <v>0</v>
      </c>
      <c r="AG276" s="1">
        <v>0</v>
      </c>
      <c r="AH276" s="1">
        <v>59091.310000000056</v>
      </c>
      <c r="AI276" s="1">
        <v>0</v>
      </c>
      <c r="AJ276" s="1">
        <v>1550000</v>
      </c>
      <c r="AK276" s="1">
        <v>0</v>
      </c>
      <c r="AL276" s="1">
        <v>0</v>
      </c>
      <c r="AM276" s="1">
        <v>1550000</v>
      </c>
      <c r="AN276" s="28"/>
      <c r="AO276" s="28"/>
      <c r="AP276" s="28"/>
      <c r="AQ276" s="28">
        <f t="shared" si="8"/>
        <v>2950000</v>
      </c>
      <c r="AR276" s="1">
        <f t="shared" si="9"/>
        <v>59091.310000000056</v>
      </c>
    </row>
    <row r="277" spans="1:44" x14ac:dyDescent="0.35">
      <c r="A277" t="s">
        <v>97</v>
      </c>
      <c r="B277" t="s">
        <v>104</v>
      </c>
      <c r="C277" t="s">
        <v>59</v>
      </c>
      <c r="D277" t="s">
        <v>114</v>
      </c>
      <c r="E277">
        <v>3</v>
      </c>
      <c r="F277" t="s">
        <v>441</v>
      </c>
      <c r="G277">
        <v>3.8</v>
      </c>
      <c r="H277" t="s">
        <v>495</v>
      </c>
      <c r="I277" t="s">
        <v>496</v>
      </c>
      <c r="J277" t="s">
        <v>497</v>
      </c>
      <c r="K277" t="s">
        <v>60</v>
      </c>
      <c r="L277" t="s">
        <v>61</v>
      </c>
      <c r="M277" t="s">
        <v>498</v>
      </c>
      <c r="N277" t="s">
        <v>500</v>
      </c>
      <c r="O277">
        <v>5</v>
      </c>
      <c r="P277" t="s">
        <v>55</v>
      </c>
      <c r="Q277">
        <v>55</v>
      </c>
      <c r="R277" t="s">
        <v>501</v>
      </c>
      <c r="S277" t="s">
        <v>499</v>
      </c>
      <c r="T277" t="s">
        <v>502</v>
      </c>
      <c r="U277">
        <v>5000</v>
      </c>
      <c r="V277" t="s">
        <v>115</v>
      </c>
      <c r="W277">
        <v>5911</v>
      </c>
      <c r="X277" t="s">
        <v>120</v>
      </c>
      <c r="Y277">
        <v>48</v>
      </c>
      <c r="Z277" t="s">
        <v>503</v>
      </c>
      <c r="AA277" s="1">
        <v>17400000</v>
      </c>
      <c r="AB277" s="1">
        <v>0</v>
      </c>
      <c r="AC277" s="1">
        <v>17342000</v>
      </c>
      <c r="AD277" s="1">
        <v>17342000</v>
      </c>
      <c r="AE277" s="1">
        <v>0</v>
      </c>
      <c r="AF277" s="1">
        <v>0</v>
      </c>
      <c r="AG277" s="1">
        <v>0</v>
      </c>
      <c r="AH277" s="1">
        <v>58000</v>
      </c>
      <c r="AI277" s="1">
        <v>0</v>
      </c>
      <c r="AJ277" s="1">
        <v>17400000</v>
      </c>
      <c r="AK277" s="1">
        <v>0</v>
      </c>
      <c r="AL277" s="1">
        <v>0</v>
      </c>
      <c r="AM277" s="1">
        <v>17400000</v>
      </c>
      <c r="AN277" s="28"/>
      <c r="AO277" s="28"/>
      <c r="AP277" s="28"/>
      <c r="AQ277" s="28">
        <f t="shared" si="8"/>
        <v>17400000</v>
      </c>
      <c r="AR277" s="1">
        <f t="shared" si="9"/>
        <v>58000</v>
      </c>
    </row>
    <row r="278" spans="1:44" x14ac:dyDescent="0.35">
      <c r="A278" t="s">
        <v>553</v>
      </c>
      <c r="B278" t="s">
        <v>554</v>
      </c>
      <c r="C278" t="s">
        <v>40</v>
      </c>
      <c r="D278" t="s">
        <v>114</v>
      </c>
      <c r="E278">
        <v>3</v>
      </c>
      <c r="F278" t="s">
        <v>441</v>
      </c>
      <c r="G278">
        <v>3.8</v>
      </c>
      <c r="H278" t="s">
        <v>495</v>
      </c>
      <c r="I278" t="s">
        <v>496</v>
      </c>
      <c r="J278" t="s">
        <v>497</v>
      </c>
      <c r="K278" t="s">
        <v>60</v>
      </c>
      <c r="L278" t="s">
        <v>61</v>
      </c>
      <c r="M278" t="s">
        <v>498</v>
      </c>
      <c r="N278" t="s">
        <v>500</v>
      </c>
      <c r="O278">
        <v>5</v>
      </c>
      <c r="P278" t="s">
        <v>55</v>
      </c>
      <c r="Q278">
        <v>55</v>
      </c>
      <c r="R278" t="s">
        <v>501</v>
      </c>
      <c r="S278" t="s">
        <v>499</v>
      </c>
      <c r="T278" t="s">
        <v>502</v>
      </c>
      <c r="U278">
        <v>5000</v>
      </c>
      <c r="V278" t="s">
        <v>115</v>
      </c>
      <c r="W278">
        <v>5151</v>
      </c>
      <c r="X278" t="s">
        <v>151</v>
      </c>
      <c r="Y278">
        <v>60</v>
      </c>
      <c r="Z278" t="s">
        <v>559</v>
      </c>
      <c r="AA278" s="1">
        <v>0</v>
      </c>
      <c r="AB278" s="1">
        <v>0</v>
      </c>
      <c r="AC278" s="1">
        <v>0</v>
      </c>
      <c r="AD278" s="1">
        <v>0</v>
      </c>
      <c r="AE278" s="1">
        <v>0</v>
      </c>
      <c r="AF278" s="1">
        <v>0</v>
      </c>
      <c r="AG278" s="1">
        <v>0</v>
      </c>
      <c r="AH278" s="1">
        <v>0</v>
      </c>
      <c r="AI278" s="1">
        <v>0</v>
      </c>
      <c r="AJ278" s="1">
        <v>0</v>
      </c>
      <c r="AK278" s="1">
        <v>0</v>
      </c>
      <c r="AL278" s="1">
        <v>0</v>
      </c>
      <c r="AM278" s="1">
        <v>0</v>
      </c>
      <c r="AN278" s="28"/>
      <c r="AO278" s="28">
        <v>58000</v>
      </c>
      <c r="AP278" s="28"/>
      <c r="AQ278" s="28">
        <f t="shared" si="8"/>
        <v>58000</v>
      </c>
      <c r="AR278" s="1">
        <f t="shared" si="9"/>
        <v>58000</v>
      </c>
    </row>
    <row r="279" spans="1:44" x14ac:dyDescent="0.35">
      <c r="A279" t="s">
        <v>97</v>
      </c>
      <c r="B279" t="s">
        <v>104</v>
      </c>
      <c r="C279" t="s">
        <v>59</v>
      </c>
      <c r="D279" t="s">
        <v>49</v>
      </c>
      <c r="E279">
        <v>2</v>
      </c>
      <c r="F279" t="s">
        <v>86</v>
      </c>
      <c r="G279">
        <v>2.7</v>
      </c>
      <c r="H279" t="s">
        <v>393</v>
      </c>
      <c r="I279" t="s">
        <v>394</v>
      </c>
      <c r="J279" t="s">
        <v>393</v>
      </c>
      <c r="K279" t="s">
        <v>341</v>
      </c>
      <c r="L279" t="s">
        <v>342</v>
      </c>
      <c r="M279" t="s">
        <v>343</v>
      </c>
      <c r="N279" t="s">
        <v>345</v>
      </c>
      <c r="O279">
        <v>0</v>
      </c>
      <c r="P279" t="s">
        <v>346</v>
      </c>
      <c r="Q279">
        <v>36</v>
      </c>
      <c r="R279" t="s">
        <v>412</v>
      </c>
      <c r="S279" t="s">
        <v>411</v>
      </c>
      <c r="T279" t="s">
        <v>413</v>
      </c>
      <c r="U279">
        <v>2000</v>
      </c>
      <c r="V279" s="18" t="s">
        <v>102</v>
      </c>
      <c r="W279">
        <v>2911</v>
      </c>
      <c r="X279" t="s">
        <v>133</v>
      </c>
      <c r="Y279">
        <v>0</v>
      </c>
      <c r="Z279" t="s">
        <v>52</v>
      </c>
      <c r="AA279" s="1">
        <v>53000</v>
      </c>
      <c r="AB279" s="1">
        <v>15000</v>
      </c>
      <c r="AC279" s="1">
        <v>0</v>
      </c>
      <c r="AD279" s="1">
        <v>0</v>
      </c>
      <c r="AE279" s="1">
        <v>0</v>
      </c>
      <c r="AF279" s="1">
        <v>0</v>
      </c>
      <c r="AG279" s="1">
        <v>0</v>
      </c>
      <c r="AH279" s="1">
        <v>53000</v>
      </c>
      <c r="AI279" s="1">
        <v>0</v>
      </c>
      <c r="AJ279" s="1">
        <v>38000</v>
      </c>
      <c r="AK279" s="1">
        <v>0</v>
      </c>
      <c r="AL279" s="1">
        <v>0</v>
      </c>
      <c r="AM279" s="1">
        <v>38000</v>
      </c>
      <c r="AN279" s="28"/>
      <c r="AO279" s="28"/>
      <c r="AP279" s="28"/>
      <c r="AQ279" s="28">
        <f t="shared" si="8"/>
        <v>53000</v>
      </c>
      <c r="AR279" s="1">
        <f t="shared" si="9"/>
        <v>53000</v>
      </c>
    </row>
    <row r="280" spans="1:44" x14ac:dyDescent="0.35">
      <c r="A280" t="s">
        <v>97</v>
      </c>
      <c r="B280" t="s">
        <v>104</v>
      </c>
      <c r="C280" t="s">
        <v>59</v>
      </c>
      <c r="D280" t="s">
        <v>49</v>
      </c>
      <c r="E280">
        <v>1</v>
      </c>
      <c r="F280" t="s">
        <v>41</v>
      </c>
      <c r="G280">
        <v>1.7</v>
      </c>
      <c r="H280" t="s">
        <v>77</v>
      </c>
      <c r="I280" t="s">
        <v>78</v>
      </c>
      <c r="J280" t="s">
        <v>79</v>
      </c>
      <c r="K280" t="s">
        <v>80</v>
      </c>
      <c r="L280" t="s">
        <v>81</v>
      </c>
      <c r="M280" t="s">
        <v>270</v>
      </c>
      <c r="N280" t="s">
        <v>272</v>
      </c>
      <c r="O280">
        <v>6</v>
      </c>
      <c r="P280" t="s">
        <v>84</v>
      </c>
      <c r="Q280">
        <v>19</v>
      </c>
      <c r="R280" t="s">
        <v>277</v>
      </c>
      <c r="S280" t="s">
        <v>271</v>
      </c>
      <c r="T280" t="s">
        <v>274</v>
      </c>
      <c r="U280">
        <v>3000</v>
      </c>
      <c r="V280" s="18" t="s">
        <v>50</v>
      </c>
      <c r="W280">
        <v>3962</v>
      </c>
      <c r="X280" t="s">
        <v>212</v>
      </c>
      <c r="Y280">
        <v>0</v>
      </c>
      <c r="Z280" t="s">
        <v>52</v>
      </c>
      <c r="AA280" s="1">
        <v>98680</v>
      </c>
      <c r="AB280" s="1">
        <v>300000</v>
      </c>
      <c r="AC280" s="1">
        <v>46132.14</v>
      </c>
      <c r="AD280" s="1">
        <v>46132.14</v>
      </c>
      <c r="AE280" s="1">
        <v>3417</v>
      </c>
      <c r="AF280" s="1">
        <v>3417</v>
      </c>
      <c r="AG280" s="1">
        <v>3417</v>
      </c>
      <c r="AH280" s="1">
        <v>52547.86</v>
      </c>
      <c r="AI280" s="1">
        <v>0</v>
      </c>
      <c r="AJ280" s="1">
        <v>25000</v>
      </c>
      <c r="AK280" s="1">
        <v>0</v>
      </c>
      <c r="AL280" s="1">
        <v>226320</v>
      </c>
      <c r="AM280" s="1">
        <v>-201320</v>
      </c>
      <c r="AN280" s="28"/>
      <c r="AO280" s="28"/>
      <c r="AP280" s="28"/>
      <c r="AQ280" s="28">
        <f t="shared" si="8"/>
        <v>98680</v>
      </c>
      <c r="AR280" s="1">
        <f t="shared" si="9"/>
        <v>52547.86</v>
      </c>
    </row>
    <row r="281" spans="1:44" x14ac:dyDescent="0.35">
      <c r="A281" t="s">
        <v>97</v>
      </c>
      <c r="B281" t="s">
        <v>104</v>
      </c>
      <c r="C281" t="s">
        <v>59</v>
      </c>
      <c r="D281" t="s">
        <v>49</v>
      </c>
      <c r="E281">
        <v>2</v>
      </c>
      <c r="F281" t="s">
        <v>86</v>
      </c>
      <c r="G281">
        <v>2.4</v>
      </c>
      <c r="H281" t="s">
        <v>338</v>
      </c>
      <c r="I281" t="s">
        <v>339</v>
      </c>
      <c r="J281" t="s">
        <v>340</v>
      </c>
      <c r="K281" t="s">
        <v>341</v>
      </c>
      <c r="L281" t="s">
        <v>342</v>
      </c>
      <c r="M281" t="s">
        <v>343</v>
      </c>
      <c r="N281" t="s">
        <v>345</v>
      </c>
      <c r="O281">
        <v>0</v>
      </c>
      <c r="P281" t="s">
        <v>346</v>
      </c>
      <c r="Q281">
        <v>37</v>
      </c>
      <c r="R281" t="s">
        <v>347</v>
      </c>
      <c r="S281" t="s">
        <v>344</v>
      </c>
      <c r="T281" t="s">
        <v>348</v>
      </c>
      <c r="U281">
        <v>3000</v>
      </c>
      <c r="V281" t="s">
        <v>50</v>
      </c>
      <c r="W281">
        <v>3821</v>
      </c>
      <c r="X281" t="s">
        <v>184</v>
      </c>
      <c r="Y281">
        <v>0</v>
      </c>
      <c r="Z281" t="s">
        <v>52</v>
      </c>
      <c r="AA281" s="1">
        <v>186983.32</v>
      </c>
      <c r="AB281" s="1">
        <v>332000</v>
      </c>
      <c r="AC281" s="1">
        <v>135024</v>
      </c>
      <c r="AD281" s="1">
        <v>135024</v>
      </c>
      <c r="AE281" s="1">
        <v>18560</v>
      </c>
      <c r="AF281" s="1">
        <v>18560</v>
      </c>
      <c r="AG281" s="1">
        <v>18560</v>
      </c>
      <c r="AH281" s="1">
        <v>51959.320000000007</v>
      </c>
      <c r="AI281" s="1">
        <v>0</v>
      </c>
      <c r="AJ281" s="1">
        <v>50000</v>
      </c>
      <c r="AK281" s="1">
        <v>0</v>
      </c>
      <c r="AL281" s="1">
        <v>195016.68</v>
      </c>
      <c r="AM281" s="1">
        <v>-145016.68</v>
      </c>
      <c r="AN281" s="28"/>
      <c r="AO281" s="28"/>
      <c r="AP281" s="28"/>
      <c r="AQ281" s="28">
        <f t="shared" si="8"/>
        <v>186983.32</v>
      </c>
      <c r="AR281" s="1">
        <f t="shared" si="9"/>
        <v>51959.320000000007</v>
      </c>
    </row>
    <row r="282" spans="1:44" x14ac:dyDescent="0.35">
      <c r="A282" t="s">
        <v>97</v>
      </c>
      <c r="B282" t="s">
        <v>104</v>
      </c>
      <c r="C282" t="s">
        <v>59</v>
      </c>
      <c r="D282" t="s">
        <v>49</v>
      </c>
      <c r="E282">
        <v>1</v>
      </c>
      <c r="F282" t="s">
        <v>41</v>
      </c>
      <c r="G282">
        <v>1.3</v>
      </c>
      <c r="H282" t="s">
        <v>42</v>
      </c>
      <c r="I282" t="s">
        <v>43</v>
      </c>
      <c r="J282" t="s">
        <v>44</v>
      </c>
      <c r="K282" t="s">
        <v>60</v>
      </c>
      <c r="L282" t="s">
        <v>61</v>
      </c>
      <c r="M282" t="s">
        <v>220</v>
      </c>
      <c r="N282" t="s">
        <v>222</v>
      </c>
      <c r="O282">
        <v>5</v>
      </c>
      <c r="P282" t="s">
        <v>55</v>
      </c>
      <c r="Q282">
        <v>16</v>
      </c>
      <c r="R282" t="s">
        <v>241</v>
      </c>
      <c r="S282" t="s">
        <v>240</v>
      </c>
      <c r="T282" t="s">
        <v>242</v>
      </c>
      <c r="U282">
        <v>2000</v>
      </c>
      <c r="V282" s="18" t="s">
        <v>102</v>
      </c>
      <c r="W282">
        <v>2211</v>
      </c>
      <c r="X282" t="s">
        <v>108</v>
      </c>
      <c r="Y282">
        <v>0</v>
      </c>
      <c r="Z282" t="s">
        <v>52</v>
      </c>
      <c r="AA282" s="1">
        <v>150000</v>
      </c>
      <c r="AB282" s="1">
        <v>180000</v>
      </c>
      <c r="AC282" s="1">
        <v>98130.82</v>
      </c>
      <c r="AD282" s="1">
        <v>98130.82</v>
      </c>
      <c r="AE282" s="1">
        <v>98130.82</v>
      </c>
      <c r="AF282" s="1">
        <v>87269.27</v>
      </c>
      <c r="AG282" s="1">
        <v>87269.27</v>
      </c>
      <c r="AH282" s="1">
        <v>51869.179999999993</v>
      </c>
      <c r="AI282" s="1">
        <v>0</v>
      </c>
      <c r="AJ282" s="1">
        <v>0</v>
      </c>
      <c r="AK282" s="1">
        <v>0</v>
      </c>
      <c r="AL282" s="1">
        <v>30000</v>
      </c>
      <c r="AM282" s="1">
        <v>-30000</v>
      </c>
      <c r="AN282" s="28"/>
      <c r="AO282" s="28"/>
      <c r="AP282" s="28"/>
      <c r="AQ282" s="28">
        <f t="shared" si="8"/>
        <v>150000</v>
      </c>
      <c r="AR282" s="1">
        <f t="shared" si="9"/>
        <v>51869.179999999993</v>
      </c>
    </row>
    <row r="283" spans="1:44" x14ac:dyDescent="0.35">
      <c r="A283" t="s">
        <v>97</v>
      </c>
      <c r="B283" t="s">
        <v>104</v>
      </c>
      <c r="C283" t="s">
        <v>59</v>
      </c>
      <c r="D283" t="s">
        <v>49</v>
      </c>
      <c r="E283">
        <v>1</v>
      </c>
      <c r="F283" t="s">
        <v>41</v>
      </c>
      <c r="G283">
        <v>1.3</v>
      </c>
      <c r="H283" t="s">
        <v>42</v>
      </c>
      <c r="I283" t="s">
        <v>43</v>
      </c>
      <c r="J283" t="s">
        <v>44</v>
      </c>
      <c r="K283" t="s">
        <v>60</v>
      </c>
      <c r="L283" t="s">
        <v>61</v>
      </c>
      <c r="M283" t="s">
        <v>62</v>
      </c>
      <c r="N283" t="s">
        <v>68</v>
      </c>
      <c r="O283">
        <v>5</v>
      </c>
      <c r="P283" t="s">
        <v>55</v>
      </c>
      <c r="Q283">
        <v>9</v>
      </c>
      <c r="R283" t="s">
        <v>186</v>
      </c>
      <c r="S283" t="s">
        <v>63</v>
      </c>
      <c r="T283" t="s">
        <v>69</v>
      </c>
      <c r="U283">
        <v>2000</v>
      </c>
      <c r="V283" s="18" t="s">
        <v>102</v>
      </c>
      <c r="W283">
        <v>2921</v>
      </c>
      <c r="X283" t="s">
        <v>134</v>
      </c>
      <c r="Y283">
        <v>0</v>
      </c>
      <c r="Z283" t="s">
        <v>52</v>
      </c>
      <c r="AA283" s="1">
        <v>160000</v>
      </c>
      <c r="AB283" s="1">
        <v>50000</v>
      </c>
      <c r="AC283" s="1">
        <v>108814.73</v>
      </c>
      <c r="AD283" s="1">
        <v>0</v>
      </c>
      <c r="AE283" s="1">
        <v>0</v>
      </c>
      <c r="AF283" s="1">
        <v>0</v>
      </c>
      <c r="AG283" s="1">
        <v>0</v>
      </c>
      <c r="AH283" s="1">
        <v>51185.270000000004</v>
      </c>
      <c r="AI283" s="1">
        <v>0</v>
      </c>
      <c r="AJ283" s="1">
        <v>140000</v>
      </c>
      <c r="AK283" s="1">
        <v>0</v>
      </c>
      <c r="AL283" s="1">
        <v>30000</v>
      </c>
      <c r="AM283" s="1">
        <v>110000</v>
      </c>
      <c r="AN283" s="28"/>
      <c r="AO283" s="28"/>
      <c r="AP283" s="28"/>
      <c r="AQ283" s="28">
        <f t="shared" si="8"/>
        <v>160000</v>
      </c>
      <c r="AR283" s="1">
        <f t="shared" si="9"/>
        <v>51185.270000000004</v>
      </c>
    </row>
    <row r="284" spans="1:44" x14ac:dyDescent="0.35">
      <c r="A284" t="s">
        <v>97</v>
      </c>
      <c r="B284" t="s">
        <v>104</v>
      </c>
      <c r="C284" t="s">
        <v>59</v>
      </c>
      <c r="D284" t="s">
        <v>49</v>
      </c>
      <c r="E284">
        <v>1</v>
      </c>
      <c r="F284" t="s">
        <v>41</v>
      </c>
      <c r="G284">
        <v>1.3</v>
      </c>
      <c r="H284" t="s">
        <v>42</v>
      </c>
      <c r="I284" t="s">
        <v>43</v>
      </c>
      <c r="J284" t="s">
        <v>44</v>
      </c>
      <c r="K284" t="s">
        <v>60</v>
      </c>
      <c r="L284" t="s">
        <v>61</v>
      </c>
      <c r="M284" t="s">
        <v>62</v>
      </c>
      <c r="N284" t="s">
        <v>68</v>
      </c>
      <c r="O284">
        <v>5</v>
      </c>
      <c r="P284" t="s">
        <v>55</v>
      </c>
      <c r="Q284">
        <v>9</v>
      </c>
      <c r="R284" t="s">
        <v>186</v>
      </c>
      <c r="S284" t="s">
        <v>63</v>
      </c>
      <c r="T284" t="s">
        <v>69</v>
      </c>
      <c r="U284">
        <v>2000</v>
      </c>
      <c r="V284" s="18" t="s">
        <v>102</v>
      </c>
      <c r="W284">
        <v>2471</v>
      </c>
      <c r="X284" t="s">
        <v>129</v>
      </c>
      <c r="Y284">
        <v>0</v>
      </c>
      <c r="Z284" t="s">
        <v>52</v>
      </c>
      <c r="AA284" s="1">
        <v>185289</v>
      </c>
      <c r="AB284" s="1">
        <v>150000</v>
      </c>
      <c r="AC284" s="1">
        <v>134839.66</v>
      </c>
      <c r="AD284" s="1">
        <v>0</v>
      </c>
      <c r="AE284" s="1">
        <v>0</v>
      </c>
      <c r="AF284" s="1">
        <v>0</v>
      </c>
      <c r="AG284" s="1">
        <v>0</v>
      </c>
      <c r="AH284" s="1">
        <v>50449.34</v>
      </c>
      <c r="AI284" s="1">
        <v>0</v>
      </c>
      <c r="AJ284" s="1">
        <v>35289</v>
      </c>
      <c r="AK284" s="1">
        <v>0</v>
      </c>
      <c r="AL284" s="1">
        <v>0</v>
      </c>
      <c r="AM284" s="1">
        <v>35289</v>
      </c>
      <c r="AN284" s="28"/>
      <c r="AO284" s="28"/>
      <c r="AP284" s="28"/>
      <c r="AQ284" s="28">
        <f t="shared" si="8"/>
        <v>185289</v>
      </c>
      <c r="AR284" s="1">
        <f t="shared" si="9"/>
        <v>50449.34</v>
      </c>
    </row>
    <row r="285" spans="1:44" x14ac:dyDescent="0.35">
      <c r="A285" t="s">
        <v>97</v>
      </c>
      <c r="B285" t="s">
        <v>104</v>
      </c>
      <c r="C285" t="s">
        <v>59</v>
      </c>
      <c r="D285" t="s">
        <v>49</v>
      </c>
      <c r="E285">
        <v>2</v>
      </c>
      <c r="F285" t="s">
        <v>86</v>
      </c>
      <c r="G285">
        <v>2.2999999999999998</v>
      </c>
      <c r="H285" t="s">
        <v>328</v>
      </c>
      <c r="I285" t="s">
        <v>329</v>
      </c>
      <c r="J285" t="s">
        <v>330</v>
      </c>
      <c r="K285" t="s">
        <v>60</v>
      </c>
      <c r="L285" t="s">
        <v>61</v>
      </c>
      <c r="M285" t="s">
        <v>270</v>
      </c>
      <c r="N285" t="s">
        <v>272</v>
      </c>
      <c r="O285">
        <v>2</v>
      </c>
      <c r="P285" t="s">
        <v>167</v>
      </c>
      <c r="Q285">
        <v>24</v>
      </c>
      <c r="R285" t="s">
        <v>332</v>
      </c>
      <c r="S285" t="s">
        <v>331</v>
      </c>
      <c r="T285" t="s">
        <v>333</v>
      </c>
      <c r="U285">
        <v>2000</v>
      </c>
      <c r="V285" s="18" t="s">
        <v>102</v>
      </c>
      <c r="W285">
        <v>2711</v>
      </c>
      <c r="X285" t="s">
        <v>234</v>
      </c>
      <c r="Y285">
        <v>0</v>
      </c>
      <c r="Z285" t="s">
        <v>52</v>
      </c>
      <c r="AA285" s="1">
        <v>87022</v>
      </c>
      <c r="AB285" s="1">
        <v>1200000</v>
      </c>
      <c r="AC285" s="1">
        <v>36656</v>
      </c>
      <c r="AD285" s="1">
        <v>36656</v>
      </c>
      <c r="AE285" s="1">
        <v>36656</v>
      </c>
      <c r="AF285" s="1">
        <v>36656</v>
      </c>
      <c r="AG285" s="1">
        <v>36656</v>
      </c>
      <c r="AH285" s="1">
        <v>50366</v>
      </c>
      <c r="AI285" s="1">
        <v>0</v>
      </c>
      <c r="AJ285" s="1">
        <v>0</v>
      </c>
      <c r="AK285" s="1">
        <v>0</v>
      </c>
      <c r="AL285" s="1">
        <v>1112978</v>
      </c>
      <c r="AM285" s="1">
        <v>-1112978</v>
      </c>
      <c r="AN285" s="28"/>
      <c r="AO285" s="28"/>
      <c r="AP285" s="28"/>
      <c r="AQ285" s="28">
        <f t="shared" si="8"/>
        <v>87022</v>
      </c>
      <c r="AR285" s="1">
        <f t="shared" si="9"/>
        <v>50366</v>
      </c>
    </row>
    <row r="286" spans="1:44" x14ac:dyDescent="0.35">
      <c r="A286" t="s">
        <v>97</v>
      </c>
      <c r="B286" t="s">
        <v>104</v>
      </c>
      <c r="C286" t="s">
        <v>59</v>
      </c>
      <c r="D286" t="s">
        <v>49</v>
      </c>
      <c r="E286">
        <v>1</v>
      </c>
      <c r="F286" t="s">
        <v>41</v>
      </c>
      <c r="G286">
        <v>1.3</v>
      </c>
      <c r="H286" t="s">
        <v>42</v>
      </c>
      <c r="I286" t="s">
        <v>43</v>
      </c>
      <c r="J286" t="s">
        <v>44</v>
      </c>
      <c r="K286" t="s">
        <v>60</v>
      </c>
      <c r="L286" t="s">
        <v>61</v>
      </c>
      <c r="M286" t="s">
        <v>90</v>
      </c>
      <c r="N286" t="s">
        <v>93</v>
      </c>
      <c r="O286">
        <v>2</v>
      </c>
      <c r="P286" t="s">
        <v>167</v>
      </c>
      <c r="Q286">
        <v>28</v>
      </c>
      <c r="R286" t="s">
        <v>261</v>
      </c>
      <c r="S286" t="s">
        <v>259</v>
      </c>
      <c r="T286" t="s">
        <v>262</v>
      </c>
      <c r="U286">
        <v>2000</v>
      </c>
      <c r="V286" s="18" t="s">
        <v>102</v>
      </c>
      <c r="W286">
        <v>2521</v>
      </c>
      <c r="X286" t="s">
        <v>196</v>
      </c>
      <c r="Y286">
        <v>0</v>
      </c>
      <c r="Z286" t="s">
        <v>52</v>
      </c>
      <c r="AA286" s="1">
        <v>50000</v>
      </c>
      <c r="AB286" s="1">
        <v>50000</v>
      </c>
      <c r="AC286" s="1">
        <v>0</v>
      </c>
      <c r="AD286" s="1">
        <v>0</v>
      </c>
      <c r="AE286" s="1">
        <v>0</v>
      </c>
      <c r="AF286" s="1">
        <v>0</v>
      </c>
      <c r="AG286" s="1">
        <v>0</v>
      </c>
      <c r="AH286" s="1">
        <v>50000</v>
      </c>
      <c r="AI286" s="1">
        <v>0</v>
      </c>
      <c r="AJ286" s="1">
        <v>0</v>
      </c>
      <c r="AK286" s="1">
        <v>0</v>
      </c>
      <c r="AL286" s="1">
        <v>0</v>
      </c>
      <c r="AM286" s="1">
        <v>0</v>
      </c>
      <c r="AN286" s="28"/>
      <c r="AO286" s="28"/>
      <c r="AP286" s="28"/>
      <c r="AQ286" s="28">
        <f t="shared" si="8"/>
        <v>50000</v>
      </c>
      <c r="AR286" s="1">
        <f t="shared" si="9"/>
        <v>50000</v>
      </c>
    </row>
    <row r="287" spans="1:44" x14ac:dyDescent="0.35">
      <c r="A287" t="s">
        <v>97</v>
      </c>
      <c r="B287" t="s">
        <v>104</v>
      </c>
      <c r="C287" t="s">
        <v>59</v>
      </c>
      <c r="D287" t="s">
        <v>49</v>
      </c>
      <c r="E287">
        <v>2</v>
      </c>
      <c r="F287" t="s">
        <v>86</v>
      </c>
      <c r="G287">
        <v>2.5</v>
      </c>
      <c r="H287" t="s">
        <v>361</v>
      </c>
      <c r="I287" t="s">
        <v>362</v>
      </c>
      <c r="J287" t="s">
        <v>363</v>
      </c>
      <c r="K287" t="s">
        <v>364</v>
      </c>
      <c r="L287" t="s">
        <v>365</v>
      </c>
      <c r="M287" t="s">
        <v>343</v>
      </c>
      <c r="N287" t="s">
        <v>345</v>
      </c>
      <c r="O287">
        <v>0</v>
      </c>
      <c r="P287" t="s">
        <v>346</v>
      </c>
      <c r="Q287">
        <v>40</v>
      </c>
      <c r="R287" t="s">
        <v>367</v>
      </c>
      <c r="S287" t="s">
        <v>366</v>
      </c>
      <c r="T287" t="s">
        <v>368</v>
      </c>
      <c r="U287">
        <v>2000</v>
      </c>
      <c r="V287" s="18" t="s">
        <v>102</v>
      </c>
      <c r="W287">
        <v>2521</v>
      </c>
      <c r="X287" t="s">
        <v>196</v>
      </c>
      <c r="Y287">
        <v>0</v>
      </c>
      <c r="Z287" t="s">
        <v>52</v>
      </c>
      <c r="AA287" s="1">
        <v>50000</v>
      </c>
      <c r="AB287" s="1">
        <v>0</v>
      </c>
      <c r="AC287" s="1">
        <v>0</v>
      </c>
      <c r="AD287" s="1">
        <v>0</v>
      </c>
      <c r="AE287" s="1">
        <v>0</v>
      </c>
      <c r="AF287" s="1">
        <v>0</v>
      </c>
      <c r="AG287" s="1">
        <v>0</v>
      </c>
      <c r="AH287" s="1">
        <v>50000</v>
      </c>
      <c r="AI287" s="1">
        <v>0</v>
      </c>
      <c r="AJ287" s="1">
        <v>50000</v>
      </c>
      <c r="AK287" s="1">
        <v>0</v>
      </c>
      <c r="AL287" s="1">
        <v>0</v>
      </c>
      <c r="AM287" s="1">
        <v>50000</v>
      </c>
      <c r="AN287" s="28"/>
      <c r="AO287" s="28"/>
      <c r="AP287" s="28"/>
      <c r="AQ287" s="28">
        <f t="shared" si="8"/>
        <v>50000</v>
      </c>
      <c r="AR287" s="1">
        <f t="shared" si="9"/>
        <v>50000</v>
      </c>
    </row>
    <row r="288" spans="1:44" x14ac:dyDescent="0.35">
      <c r="A288" t="s">
        <v>97</v>
      </c>
      <c r="B288" t="s">
        <v>104</v>
      </c>
      <c r="C288" t="s">
        <v>59</v>
      </c>
      <c r="D288" t="s">
        <v>49</v>
      </c>
      <c r="E288">
        <v>3</v>
      </c>
      <c r="F288" t="s">
        <v>441</v>
      </c>
      <c r="G288">
        <v>3.8</v>
      </c>
      <c r="H288" t="s">
        <v>495</v>
      </c>
      <c r="I288" t="s">
        <v>496</v>
      </c>
      <c r="J288" t="s">
        <v>497</v>
      </c>
      <c r="K288" t="s">
        <v>60</v>
      </c>
      <c r="L288" t="s">
        <v>61</v>
      </c>
      <c r="M288" t="s">
        <v>498</v>
      </c>
      <c r="N288" t="s">
        <v>500</v>
      </c>
      <c r="O288">
        <v>5</v>
      </c>
      <c r="P288" t="s">
        <v>55</v>
      </c>
      <c r="Q288">
        <v>55</v>
      </c>
      <c r="R288" t="s">
        <v>501</v>
      </c>
      <c r="S288" t="s">
        <v>499</v>
      </c>
      <c r="T288" t="s">
        <v>502</v>
      </c>
      <c r="U288">
        <v>2000</v>
      </c>
      <c r="V288" s="18" t="s">
        <v>102</v>
      </c>
      <c r="W288">
        <v>2721</v>
      </c>
      <c r="X288" t="s">
        <v>131</v>
      </c>
      <c r="Y288">
        <v>0</v>
      </c>
      <c r="Z288" t="s">
        <v>52</v>
      </c>
      <c r="AA288" s="1">
        <v>50000</v>
      </c>
      <c r="AB288" s="1">
        <v>50000</v>
      </c>
      <c r="AC288" s="1">
        <v>0</v>
      </c>
      <c r="AD288" s="1">
        <v>0</v>
      </c>
      <c r="AE288" s="1">
        <v>0</v>
      </c>
      <c r="AF288" s="1">
        <v>0</v>
      </c>
      <c r="AG288" s="1">
        <v>0</v>
      </c>
      <c r="AH288" s="1">
        <v>50000</v>
      </c>
      <c r="AI288" s="1">
        <v>0</v>
      </c>
      <c r="AJ288" s="1">
        <v>0</v>
      </c>
      <c r="AK288" s="1">
        <v>0</v>
      </c>
      <c r="AL288" s="1">
        <v>0</v>
      </c>
      <c r="AM288" s="1">
        <v>0</v>
      </c>
      <c r="AN288" s="28"/>
      <c r="AO288" s="28"/>
      <c r="AP288" s="28"/>
      <c r="AQ288" s="28">
        <f t="shared" si="8"/>
        <v>50000</v>
      </c>
      <c r="AR288" s="1">
        <f t="shared" si="9"/>
        <v>50000</v>
      </c>
    </row>
    <row r="289" spans="1:44" x14ac:dyDescent="0.35">
      <c r="A289" t="s">
        <v>97</v>
      </c>
      <c r="B289" t="s">
        <v>104</v>
      </c>
      <c r="C289" t="s">
        <v>59</v>
      </c>
      <c r="D289" t="s">
        <v>49</v>
      </c>
      <c r="E289">
        <v>1</v>
      </c>
      <c r="F289" t="s">
        <v>41</v>
      </c>
      <c r="G289">
        <v>1.7</v>
      </c>
      <c r="H289" t="s">
        <v>77</v>
      </c>
      <c r="I289" t="s">
        <v>280</v>
      </c>
      <c r="J289" t="s">
        <v>281</v>
      </c>
      <c r="K289" t="s">
        <v>60</v>
      </c>
      <c r="L289" t="s">
        <v>61</v>
      </c>
      <c r="M289" t="s">
        <v>270</v>
      </c>
      <c r="N289" t="s">
        <v>272</v>
      </c>
      <c r="O289">
        <v>6</v>
      </c>
      <c r="P289" t="s">
        <v>84</v>
      </c>
      <c r="Q289">
        <v>21</v>
      </c>
      <c r="R289" t="s">
        <v>285</v>
      </c>
      <c r="S289" t="s">
        <v>283</v>
      </c>
      <c r="T289" t="s">
        <v>286</v>
      </c>
      <c r="U289">
        <v>3000</v>
      </c>
      <c r="V289" s="18" t="s">
        <v>50</v>
      </c>
      <c r="W289">
        <v>3751</v>
      </c>
      <c r="X289" t="s">
        <v>148</v>
      </c>
      <c r="Y289">
        <v>0</v>
      </c>
      <c r="Z289" t="s">
        <v>52</v>
      </c>
      <c r="AA289" s="1">
        <v>50000</v>
      </c>
      <c r="AB289" s="1">
        <v>50000</v>
      </c>
      <c r="AC289" s="1">
        <v>0</v>
      </c>
      <c r="AD289" s="1">
        <v>0</v>
      </c>
      <c r="AE289" s="1">
        <v>0</v>
      </c>
      <c r="AF289" s="1">
        <v>0</v>
      </c>
      <c r="AG289" s="1">
        <v>0</v>
      </c>
      <c r="AH289" s="1">
        <v>50000</v>
      </c>
      <c r="AI289" s="1">
        <v>0</v>
      </c>
      <c r="AJ289" s="1">
        <v>0</v>
      </c>
      <c r="AK289" s="1">
        <v>0</v>
      </c>
      <c r="AL289" s="1">
        <v>0</v>
      </c>
      <c r="AM289" s="1">
        <v>0</v>
      </c>
      <c r="AN289" s="28"/>
      <c r="AO289" s="28"/>
      <c r="AP289" s="28"/>
      <c r="AQ289" s="28">
        <f t="shared" si="8"/>
        <v>50000</v>
      </c>
      <c r="AR289" s="1">
        <f t="shared" si="9"/>
        <v>50000</v>
      </c>
    </row>
    <row r="290" spans="1:44" x14ac:dyDescent="0.35">
      <c r="A290" t="s">
        <v>97</v>
      </c>
      <c r="B290" t="s">
        <v>104</v>
      </c>
      <c r="C290" t="s">
        <v>59</v>
      </c>
      <c r="D290" t="s">
        <v>49</v>
      </c>
      <c r="E290">
        <v>1</v>
      </c>
      <c r="F290" t="s">
        <v>41</v>
      </c>
      <c r="G290">
        <v>1.3</v>
      </c>
      <c r="H290" t="s">
        <v>42</v>
      </c>
      <c r="I290" t="s">
        <v>98</v>
      </c>
      <c r="J290" t="s">
        <v>99</v>
      </c>
      <c r="K290" t="s">
        <v>60</v>
      </c>
      <c r="L290" t="s">
        <v>61</v>
      </c>
      <c r="M290" t="s">
        <v>100</v>
      </c>
      <c r="N290" t="s">
        <v>105</v>
      </c>
      <c r="O290">
        <v>5</v>
      </c>
      <c r="P290" t="s">
        <v>55</v>
      </c>
      <c r="Q290">
        <v>4</v>
      </c>
      <c r="R290" t="s">
        <v>106</v>
      </c>
      <c r="S290" t="s">
        <v>101</v>
      </c>
      <c r="T290" t="s">
        <v>107</v>
      </c>
      <c r="U290">
        <v>3000</v>
      </c>
      <c r="V290" s="18" t="s">
        <v>50</v>
      </c>
      <c r="W290">
        <v>3791</v>
      </c>
      <c r="X290" t="s">
        <v>112</v>
      </c>
      <c r="Y290">
        <v>0</v>
      </c>
      <c r="Z290" t="s">
        <v>52</v>
      </c>
      <c r="AA290" s="1">
        <v>50000</v>
      </c>
      <c r="AB290" s="1">
        <v>50000</v>
      </c>
      <c r="AC290" s="1">
        <v>0</v>
      </c>
      <c r="AD290" s="1">
        <v>0</v>
      </c>
      <c r="AE290" s="1">
        <v>0</v>
      </c>
      <c r="AF290" s="1">
        <v>0</v>
      </c>
      <c r="AG290" s="1">
        <v>0</v>
      </c>
      <c r="AH290" s="1">
        <v>50000</v>
      </c>
      <c r="AI290" s="1">
        <v>0</v>
      </c>
      <c r="AJ290" s="1">
        <v>0</v>
      </c>
      <c r="AK290" s="1">
        <v>0</v>
      </c>
      <c r="AL290" s="1">
        <v>0</v>
      </c>
      <c r="AM290" s="1">
        <v>0</v>
      </c>
      <c r="AN290" s="28"/>
      <c r="AO290" s="28"/>
      <c r="AP290" s="28"/>
      <c r="AQ290" s="28">
        <f t="shared" si="8"/>
        <v>50000</v>
      </c>
      <c r="AR290" s="1">
        <f t="shared" si="9"/>
        <v>50000</v>
      </c>
    </row>
    <row r="291" spans="1:44" x14ac:dyDescent="0.35">
      <c r="A291" t="s">
        <v>97</v>
      </c>
      <c r="B291" t="s">
        <v>104</v>
      </c>
      <c r="C291" t="s">
        <v>59</v>
      </c>
      <c r="D291" t="s">
        <v>114</v>
      </c>
      <c r="E291">
        <v>3</v>
      </c>
      <c r="F291" t="s">
        <v>441</v>
      </c>
      <c r="G291">
        <v>3.1</v>
      </c>
      <c r="H291" t="s">
        <v>442</v>
      </c>
      <c r="I291" t="s">
        <v>443</v>
      </c>
      <c r="J291" t="s">
        <v>444</v>
      </c>
      <c r="K291" t="s">
        <v>60</v>
      </c>
      <c r="L291" t="s">
        <v>61</v>
      </c>
      <c r="M291" t="s">
        <v>445</v>
      </c>
      <c r="N291" t="s">
        <v>447</v>
      </c>
      <c r="O291">
        <v>7</v>
      </c>
      <c r="P291" t="s">
        <v>448</v>
      </c>
      <c r="Q291">
        <v>50</v>
      </c>
      <c r="R291" t="s">
        <v>449</v>
      </c>
      <c r="S291" t="s">
        <v>446</v>
      </c>
      <c r="T291" t="s">
        <v>296</v>
      </c>
      <c r="U291">
        <v>5000</v>
      </c>
      <c r="V291" t="s">
        <v>115</v>
      </c>
      <c r="W291">
        <v>5671</v>
      </c>
      <c r="X291" t="s">
        <v>256</v>
      </c>
      <c r="Y291">
        <v>0</v>
      </c>
      <c r="Z291" t="s">
        <v>52</v>
      </c>
      <c r="AA291" s="1">
        <v>170000</v>
      </c>
      <c r="AB291" s="1">
        <v>170000</v>
      </c>
      <c r="AC291" s="1">
        <v>0</v>
      </c>
      <c r="AD291" s="1">
        <v>0</v>
      </c>
      <c r="AE291" s="1">
        <v>0</v>
      </c>
      <c r="AF291" s="1">
        <v>0</v>
      </c>
      <c r="AG291" s="1">
        <v>0</v>
      </c>
      <c r="AH291" s="1">
        <v>170000</v>
      </c>
      <c r="AI291" s="1">
        <v>0</v>
      </c>
      <c r="AJ291" s="1">
        <v>0</v>
      </c>
      <c r="AK291" s="1">
        <v>0</v>
      </c>
      <c r="AL291" s="1">
        <v>0</v>
      </c>
      <c r="AM291" s="1">
        <v>0</v>
      </c>
      <c r="AN291" s="28">
        <v>-120000</v>
      </c>
      <c r="AO291" s="28"/>
      <c r="AP291" s="28"/>
      <c r="AQ291" s="28">
        <f t="shared" si="8"/>
        <v>50000</v>
      </c>
      <c r="AR291" s="1">
        <f t="shared" si="9"/>
        <v>50000</v>
      </c>
    </row>
    <row r="292" spans="1:44" x14ac:dyDescent="0.35">
      <c r="A292" t="s">
        <v>97</v>
      </c>
      <c r="B292" t="s">
        <v>104</v>
      </c>
      <c r="C292" t="s">
        <v>59</v>
      </c>
      <c r="D292" t="s">
        <v>114</v>
      </c>
      <c r="E292">
        <v>2</v>
      </c>
      <c r="F292" t="s">
        <v>86</v>
      </c>
      <c r="G292">
        <v>2.2999999999999998</v>
      </c>
      <c r="H292" t="s">
        <v>328</v>
      </c>
      <c r="I292" t="s">
        <v>329</v>
      </c>
      <c r="J292" t="s">
        <v>330</v>
      </c>
      <c r="K292" t="s">
        <v>60</v>
      </c>
      <c r="L292" t="s">
        <v>61</v>
      </c>
      <c r="M292" t="s">
        <v>270</v>
      </c>
      <c r="N292" t="s">
        <v>272</v>
      </c>
      <c r="O292">
        <v>2</v>
      </c>
      <c r="P292" t="s">
        <v>167</v>
      </c>
      <c r="Q292">
        <v>24</v>
      </c>
      <c r="R292" t="s">
        <v>332</v>
      </c>
      <c r="S292" t="s">
        <v>331</v>
      </c>
      <c r="T292" t="s">
        <v>333</v>
      </c>
      <c r="U292">
        <v>5000</v>
      </c>
      <c r="V292" t="s">
        <v>115</v>
      </c>
      <c r="W292">
        <v>5691</v>
      </c>
      <c r="X292" t="s">
        <v>190</v>
      </c>
      <c r="Y292">
        <v>0</v>
      </c>
      <c r="Z292" t="s">
        <v>52</v>
      </c>
      <c r="AA292" s="1">
        <v>50000</v>
      </c>
      <c r="AB292" s="1">
        <v>50000</v>
      </c>
      <c r="AC292" s="1">
        <v>0</v>
      </c>
      <c r="AD292" s="1">
        <v>0</v>
      </c>
      <c r="AE292" s="1">
        <v>0</v>
      </c>
      <c r="AF292" s="1">
        <v>0</v>
      </c>
      <c r="AG292" s="1">
        <v>0</v>
      </c>
      <c r="AH292" s="1">
        <v>50000</v>
      </c>
      <c r="AI292" s="1">
        <v>0</v>
      </c>
      <c r="AJ292" s="1">
        <v>0</v>
      </c>
      <c r="AK292" s="1">
        <v>0</v>
      </c>
      <c r="AL292" s="1">
        <v>0</v>
      </c>
      <c r="AM292" s="1">
        <v>0</v>
      </c>
      <c r="AN292" s="28"/>
      <c r="AO292" s="28"/>
      <c r="AP292" s="28"/>
      <c r="AQ292" s="28">
        <f t="shared" si="8"/>
        <v>50000</v>
      </c>
      <c r="AR292" s="1">
        <f t="shared" si="9"/>
        <v>50000</v>
      </c>
    </row>
    <row r="293" spans="1:44" x14ac:dyDescent="0.35">
      <c r="A293" t="s">
        <v>97</v>
      </c>
      <c r="B293" t="s">
        <v>104</v>
      </c>
      <c r="C293" t="s">
        <v>59</v>
      </c>
      <c r="D293" t="s">
        <v>49</v>
      </c>
      <c r="E293">
        <v>2</v>
      </c>
      <c r="F293" t="s">
        <v>86</v>
      </c>
      <c r="G293">
        <v>2.2999999999999998</v>
      </c>
      <c r="H293" t="s">
        <v>328</v>
      </c>
      <c r="I293" t="s">
        <v>329</v>
      </c>
      <c r="J293" t="s">
        <v>330</v>
      </c>
      <c r="K293" t="s">
        <v>60</v>
      </c>
      <c r="L293" t="s">
        <v>61</v>
      </c>
      <c r="M293" t="s">
        <v>270</v>
      </c>
      <c r="N293" t="s">
        <v>272</v>
      </c>
      <c r="O293">
        <v>2</v>
      </c>
      <c r="P293" t="s">
        <v>167</v>
      </c>
      <c r="Q293">
        <v>24</v>
      </c>
      <c r="R293" t="s">
        <v>332</v>
      </c>
      <c r="S293" t="s">
        <v>331</v>
      </c>
      <c r="T293" t="s">
        <v>333</v>
      </c>
      <c r="U293">
        <v>3000</v>
      </c>
      <c r="V293" s="18" t="s">
        <v>50</v>
      </c>
      <c r="W293">
        <v>3561</v>
      </c>
      <c r="X293" t="s">
        <v>337</v>
      </c>
      <c r="Y293">
        <v>0</v>
      </c>
      <c r="Z293" t="s">
        <v>52</v>
      </c>
      <c r="AA293" s="1">
        <v>50000</v>
      </c>
      <c r="AB293" s="1">
        <v>50000</v>
      </c>
      <c r="AC293" s="1">
        <v>1624</v>
      </c>
      <c r="AD293" s="1">
        <v>1624</v>
      </c>
      <c r="AE293" s="1">
        <v>1624</v>
      </c>
      <c r="AF293" s="1">
        <v>1624</v>
      </c>
      <c r="AG293" s="1">
        <v>1624</v>
      </c>
      <c r="AH293" s="1">
        <v>48376</v>
      </c>
      <c r="AI293" s="1">
        <v>0</v>
      </c>
      <c r="AJ293" s="1">
        <v>0</v>
      </c>
      <c r="AK293" s="1">
        <v>0</v>
      </c>
      <c r="AL293" s="1">
        <v>0</v>
      </c>
      <c r="AM293" s="1">
        <v>0</v>
      </c>
      <c r="AN293" s="28"/>
      <c r="AO293" s="28"/>
      <c r="AP293" s="28"/>
      <c r="AQ293" s="28">
        <f t="shared" si="8"/>
        <v>50000</v>
      </c>
      <c r="AR293" s="1">
        <f t="shared" si="9"/>
        <v>48376</v>
      </c>
    </row>
    <row r="294" spans="1:44" x14ac:dyDescent="0.35">
      <c r="A294" t="s">
        <v>97</v>
      </c>
      <c r="B294" t="s">
        <v>104</v>
      </c>
      <c r="C294" t="s">
        <v>59</v>
      </c>
      <c r="D294" t="s">
        <v>114</v>
      </c>
      <c r="E294">
        <v>1</v>
      </c>
      <c r="F294" t="s">
        <v>41</v>
      </c>
      <c r="G294">
        <v>1.3</v>
      </c>
      <c r="H294" t="s">
        <v>42</v>
      </c>
      <c r="I294" t="s">
        <v>43</v>
      </c>
      <c r="J294" t="s">
        <v>44</v>
      </c>
      <c r="K294" t="s">
        <v>60</v>
      </c>
      <c r="L294" t="s">
        <v>61</v>
      </c>
      <c r="M294" t="s">
        <v>220</v>
      </c>
      <c r="N294" t="s">
        <v>222</v>
      </c>
      <c r="O294">
        <v>5</v>
      </c>
      <c r="P294" t="s">
        <v>55</v>
      </c>
      <c r="Q294">
        <v>16</v>
      </c>
      <c r="R294" t="s">
        <v>241</v>
      </c>
      <c r="S294" t="s">
        <v>240</v>
      </c>
      <c r="T294" t="s">
        <v>242</v>
      </c>
      <c r="U294">
        <v>5000</v>
      </c>
      <c r="V294" t="s">
        <v>115</v>
      </c>
      <c r="W294">
        <v>5121</v>
      </c>
      <c r="X294" t="s">
        <v>187</v>
      </c>
      <c r="Y294">
        <v>0</v>
      </c>
      <c r="Z294" t="s">
        <v>52</v>
      </c>
      <c r="AA294" s="1">
        <v>500000</v>
      </c>
      <c r="AB294" s="1">
        <v>500000</v>
      </c>
      <c r="AC294" s="1">
        <v>452748</v>
      </c>
      <c r="AD294" s="1">
        <v>452748</v>
      </c>
      <c r="AE294" s="1">
        <v>452748</v>
      </c>
      <c r="AF294" s="1">
        <v>452748</v>
      </c>
      <c r="AG294" s="1">
        <v>452748</v>
      </c>
      <c r="AH294" s="1">
        <v>47252</v>
      </c>
      <c r="AI294" s="1">
        <v>0</v>
      </c>
      <c r="AJ294" s="1">
        <v>0</v>
      </c>
      <c r="AK294" s="1">
        <v>0</v>
      </c>
      <c r="AL294" s="1">
        <v>0</v>
      </c>
      <c r="AM294" s="1">
        <v>0</v>
      </c>
      <c r="AN294" s="28"/>
      <c r="AO294" s="28"/>
      <c r="AP294" s="28"/>
      <c r="AQ294" s="28">
        <f t="shared" si="8"/>
        <v>500000</v>
      </c>
      <c r="AR294" s="1">
        <f t="shared" si="9"/>
        <v>47252</v>
      </c>
    </row>
    <row r="295" spans="1:44" x14ac:dyDescent="0.35">
      <c r="A295" t="s">
        <v>97</v>
      </c>
      <c r="B295" t="s">
        <v>104</v>
      </c>
      <c r="C295" t="s">
        <v>59</v>
      </c>
      <c r="D295" t="s">
        <v>49</v>
      </c>
      <c r="E295">
        <v>2</v>
      </c>
      <c r="F295" t="s">
        <v>86</v>
      </c>
      <c r="G295">
        <v>2.2999999999999998</v>
      </c>
      <c r="H295" t="s">
        <v>328</v>
      </c>
      <c r="I295" t="s">
        <v>329</v>
      </c>
      <c r="J295" t="s">
        <v>330</v>
      </c>
      <c r="K295" t="s">
        <v>60</v>
      </c>
      <c r="L295" t="s">
        <v>61</v>
      </c>
      <c r="M295" t="s">
        <v>270</v>
      </c>
      <c r="N295" t="s">
        <v>272</v>
      </c>
      <c r="O295">
        <v>2</v>
      </c>
      <c r="P295" t="s">
        <v>167</v>
      </c>
      <c r="Q295">
        <v>24</v>
      </c>
      <c r="R295" t="s">
        <v>332</v>
      </c>
      <c r="S295" t="s">
        <v>331</v>
      </c>
      <c r="T295" t="s">
        <v>333</v>
      </c>
      <c r="U295">
        <v>2000</v>
      </c>
      <c r="V295" s="18" t="s">
        <v>102</v>
      </c>
      <c r="W295">
        <v>2461</v>
      </c>
      <c r="X295" t="s">
        <v>194</v>
      </c>
      <c r="Y295">
        <v>0</v>
      </c>
      <c r="Z295" t="s">
        <v>52</v>
      </c>
      <c r="AA295" s="1">
        <v>50000</v>
      </c>
      <c r="AB295" s="1">
        <v>50000</v>
      </c>
      <c r="AC295" s="1">
        <v>5296.08</v>
      </c>
      <c r="AD295" s="1">
        <v>5296.08</v>
      </c>
      <c r="AE295" s="1">
        <v>5296.08</v>
      </c>
      <c r="AF295" s="1">
        <v>5296.08</v>
      </c>
      <c r="AG295" s="1">
        <v>5296.08</v>
      </c>
      <c r="AH295" s="1">
        <v>44703.92</v>
      </c>
      <c r="AI295" s="1">
        <v>0</v>
      </c>
      <c r="AJ295" s="1">
        <v>0</v>
      </c>
      <c r="AK295" s="1">
        <v>0</v>
      </c>
      <c r="AL295" s="1">
        <v>0</v>
      </c>
      <c r="AM295" s="1">
        <v>0</v>
      </c>
      <c r="AN295" s="28"/>
      <c r="AO295" s="28"/>
      <c r="AP295" s="28"/>
      <c r="AQ295" s="28">
        <f t="shared" si="8"/>
        <v>50000</v>
      </c>
      <c r="AR295" s="1">
        <f t="shared" si="9"/>
        <v>44703.92</v>
      </c>
    </row>
    <row r="296" spans="1:44" x14ac:dyDescent="0.35">
      <c r="A296" t="s">
        <v>97</v>
      </c>
      <c r="B296" t="s">
        <v>104</v>
      </c>
      <c r="C296" t="s">
        <v>59</v>
      </c>
      <c r="D296" t="s">
        <v>49</v>
      </c>
      <c r="E296">
        <v>3</v>
      </c>
      <c r="F296" t="s">
        <v>441</v>
      </c>
      <c r="G296">
        <v>3.7</v>
      </c>
      <c r="H296" t="s">
        <v>473</v>
      </c>
      <c r="I296" t="s">
        <v>474</v>
      </c>
      <c r="J296" t="s">
        <v>473</v>
      </c>
      <c r="K296" t="s">
        <v>60</v>
      </c>
      <c r="L296" t="s">
        <v>61</v>
      </c>
      <c r="M296" t="s">
        <v>445</v>
      </c>
      <c r="N296" t="s">
        <v>447</v>
      </c>
      <c r="O296">
        <v>7</v>
      </c>
      <c r="P296" t="s">
        <v>448</v>
      </c>
      <c r="Q296">
        <v>53</v>
      </c>
      <c r="R296" t="s">
        <v>477</v>
      </c>
      <c r="S296" t="s">
        <v>475</v>
      </c>
      <c r="T296" t="s">
        <v>478</v>
      </c>
      <c r="U296">
        <v>3000</v>
      </c>
      <c r="V296" s="18" t="s">
        <v>50</v>
      </c>
      <c r="W296">
        <v>3261</v>
      </c>
      <c r="X296" t="s">
        <v>204</v>
      </c>
      <c r="Y296">
        <v>8</v>
      </c>
      <c r="Z296" t="s">
        <v>481</v>
      </c>
      <c r="AA296" s="1">
        <v>600000</v>
      </c>
      <c r="AB296" s="1">
        <v>600000</v>
      </c>
      <c r="AC296" s="1">
        <v>556568</v>
      </c>
      <c r="AD296" s="1">
        <v>556568</v>
      </c>
      <c r="AE296" s="1">
        <v>556568</v>
      </c>
      <c r="AF296" s="1">
        <v>556568</v>
      </c>
      <c r="AG296" s="1">
        <v>556568</v>
      </c>
      <c r="AH296" s="1">
        <v>43432</v>
      </c>
      <c r="AI296" s="1">
        <v>0</v>
      </c>
      <c r="AJ296" s="1">
        <v>0</v>
      </c>
      <c r="AK296" s="1">
        <v>0</v>
      </c>
      <c r="AL296" s="1">
        <v>0</v>
      </c>
      <c r="AM296" s="1">
        <v>0</v>
      </c>
      <c r="AN296" s="28"/>
      <c r="AO296" s="28"/>
      <c r="AP296" s="28"/>
      <c r="AQ296" s="28">
        <f t="shared" si="8"/>
        <v>600000</v>
      </c>
      <c r="AR296" s="1">
        <f t="shared" si="9"/>
        <v>43432</v>
      </c>
    </row>
    <row r="297" spans="1:44" x14ac:dyDescent="0.35">
      <c r="A297" t="s">
        <v>97</v>
      </c>
      <c r="B297" t="s">
        <v>104</v>
      </c>
      <c r="C297" t="s">
        <v>59</v>
      </c>
      <c r="D297" t="s">
        <v>49</v>
      </c>
      <c r="E297">
        <v>2</v>
      </c>
      <c r="F297" t="s">
        <v>86</v>
      </c>
      <c r="G297">
        <v>2.7</v>
      </c>
      <c r="H297" t="s">
        <v>393</v>
      </c>
      <c r="I297" t="s">
        <v>394</v>
      </c>
      <c r="J297" t="s">
        <v>393</v>
      </c>
      <c r="K297" t="s">
        <v>341</v>
      </c>
      <c r="L297" t="s">
        <v>342</v>
      </c>
      <c r="M297" t="s">
        <v>343</v>
      </c>
      <c r="N297" t="s">
        <v>345</v>
      </c>
      <c r="O297">
        <v>0</v>
      </c>
      <c r="P297" t="s">
        <v>346</v>
      </c>
      <c r="Q297">
        <v>36</v>
      </c>
      <c r="R297" t="s">
        <v>412</v>
      </c>
      <c r="S297" t="s">
        <v>411</v>
      </c>
      <c r="T297" t="s">
        <v>413</v>
      </c>
      <c r="U297">
        <v>3000</v>
      </c>
      <c r="V297" t="s">
        <v>50</v>
      </c>
      <c r="W297">
        <v>3821</v>
      </c>
      <c r="X297" t="s">
        <v>184</v>
      </c>
      <c r="Y297">
        <v>0</v>
      </c>
      <c r="Z297" t="s">
        <v>52</v>
      </c>
      <c r="AA297" s="1">
        <v>2800000</v>
      </c>
      <c r="AB297" s="1">
        <v>2800000</v>
      </c>
      <c r="AC297" s="1">
        <v>2759253.03</v>
      </c>
      <c r="AD297" s="1">
        <v>0</v>
      </c>
      <c r="AE297" s="1">
        <v>0</v>
      </c>
      <c r="AF297" s="1">
        <v>0</v>
      </c>
      <c r="AG297" s="1">
        <v>0</v>
      </c>
      <c r="AH297" s="1">
        <v>40746.970000000205</v>
      </c>
      <c r="AI297" s="1">
        <v>0</v>
      </c>
      <c r="AJ297" s="1">
        <v>0</v>
      </c>
      <c r="AK297" s="1">
        <v>0</v>
      </c>
      <c r="AL297" s="1">
        <v>0</v>
      </c>
      <c r="AM297" s="1">
        <v>0</v>
      </c>
      <c r="AN297" s="28"/>
      <c r="AO297" s="28"/>
      <c r="AP297" s="28"/>
      <c r="AQ297" s="28">
        <f t="shared" si="8"/>
        <v>2800000</v>
      </c>
      <c r="AR297" s="1">
        <f t="shared" si="9"/>
        <v>40746.970000000205</v>
      </c>
    </row>
    <row r="298" spans="1:44" x14ac:dyDescent="0.35">
      <c r="A298" t="s">
        <v>97</v>
      </c>
      <c r="B298" t="s">
        <v>104</v>
      </c>
      <c r="C298" t="s">
        <v>59</v>
      </c>
      <c r="D298" t="s">
        <v>49</v>
      </c>
      <c r="E298">
        <v>1</v>
      </c>
      <c r="F298" t="s">
        <v>41</v>
      </c>
      <c r="G298">
        <v>1.3</v>
      </c>
      <c r="H298" t="s">
        <v>42</v>
      </c>
      <c r="I298" t="s">
        <v>43</v>
      </c>
      <c r="J298" t="s">
        <v>44</v>
      </c>
      <c r="K298" t="s">
        <v>60</v>
      </c>
      <c r="L298" t="s">
        <v>61</v>
      </c>
      <c r="M298" t="s">
        <v>62</v>
      </c>
      <c r="N298" t="s">
        <v>68</v>
      </c>
      <c r="O298">
        <v>5</v>
      </c>
      <c r="P298" t="s">
        <v>55</v>
      </c>
      <c r="Q298">
        <v>9</v>
      </c>
      <c r="R298" t="s">
        <v>186</v>
      </c>
      <c r="S298" t="s">
        <v>63</v>
      </c>
      <c r="T298" t="s">
        <v>69</v>
      </c>
      <c r="U298">
        <v>3000</v>
      </c>
      <c r="V298" t="s">
        <v>50</v>
      </c>
      <c r="W298">
        <v>3821</v>
      </c>
      <c r="X298" t="s">
        <v>184</v>
      </c>
      <c r="Y298">
        <v>0</v>
      </c>
      <c r="Z298" t="s">
        <v>52</v>
      </c>
      <c r="AA298" s="1">
        <v>460000</v>
      </c>
      <c r="AB298" s="1">
        <v>450000</v>
      </c>
      <c r="AC298" s="1">
        <v>420496.97</v>
      </c>
      <c r="AD298" s="1">
        <v>420496.97</v>
      </c>
      <c r="AE298" s="1">
        <v>420496.97</v>
      </c>
      <c r="AF298" s="1">
        <v>420496.97</v>
      </c>
      <c r="AG298" s="1">
        <v>420496.97</v>
      </c>
      <c r="AH298" s="1">
        <v>39503.030000000028</v>
      </c>
      <c r="AI298" s="1">
        <v>0</v>
      </c>
      <c r="AJ298" s="1">
        <v>10000</v>
      </c>
      <c r="AK298" s="1">
        <v>0</v>
      </c>
      <c r="AL298" s="1">
        <v>0</v>
      </c>
      <c r="AM298" s="1">
        <v>10000</v>
      </c>
      <c r="AN298" s="28"/>
      <c r="AO298" s="28"/>
      <c r="AP298" s="28"/>
      <c r="AQ298" s="28">
        <f t="shared" si="8"/>
        <v>460000</v>
      </c>
      <c r="AR298" s="1">
        <f t="shared" si="9"/>
        <v>39503.030000000028</v>
      </c>
    </row>
    <row r="299" spans="1:44" x14ac:dyDescent="0.35">
      <c r="A299" t="s">
        <v>97</v>
      </c>
      <c r="B299" t="s">
        <v>104</v>
      </c>
      <c r="C299" t="s">
        <v>59</v>
      </c>
      <c r="D299" t="s">
        <v>49</v>
      </c>
      <c r="E299">
        <v>2</v>
      </c>
      <c r="F299" t="s">
        <v>86</v>
      </c>
      <c r="G299">
        <v>2.2000000000000002</v>
      </c>
      <c r="H299" t="s">
        <v>87</v>
      </c>
      <c r="I299" t="s">
        <v>322</v>
      </c>
      <c r="J299" t="s">
        <v>323</v>
      </c>
      <c r="K299" t="s">
        <v>60</v>
      </c>
      <c r="L299" t="s">
        <v>61</v>
      </c>
      <c r="M299" t="s">
        <v>90</v>
      </c>
      <c r="N299" t="s">
        <v>93</v>
      </c>
      <c r="O299">
        <v>2</v>
      </c>
      <c r="P299" t="s">
        <v>167</v>
      </c>
      <c r="Q299">
        <v>26</v>
      </c>
      <c r="R299" t="s">
        <v>325</v>
      </c>
      <c r="S299" t="s">
        <v>324</v>
      </c>
      <c r="T299" t="s">
        <v>326</v>
      </c>
      <c r="U299">
        <v>2000</v>
      </c>
      <c r="V299" s="18" t="s">
        <v>102</v>
      </c>
      <c r="W299">
        <v>2721</v>
      </c>
      <c r="X299" t="s">
        <v>131</v>
      </c>
      <c r="Y299">
        <v>0</v>
      </c>
      <c r="Z299" t="s">
        <v>52</v>
      </c>
      <c r="AA299" s="1">
        <v>90000</v>
      </c>
      <c r="AB299" s="1">
        <v>90000</v>
      </c>
      <c r="AC299" s="1">
        <v>51635.3</v>
      </c>
      <c r="AD299" s="1">
        <v>51635.3</v>
      </c>
      <c r="AE299" s="1">
        <v>0</v>
      </c>
      <c r="AF299" s="1">
        <v>0</v>
      </c>
      <c r="AG299" s="1">
        <v>0</v>
      </c>
      <c r="AH299" s="1">
        <v>38364.699999999997</v>
      </c>
      <c r="AI299" s="1">
        <v>0</v>
      </c>
      <c r="AJ299" s="1">
        <v>0</v>
      </c>
      <c r="AK299" s="1">
        <v>0</v>
      </c>
      <c r="AL299" s="1">
        <v>0</v>
      </c>
      <c r="AM299" s="1">
        <v>0</v>
      </c>
      <c r="AN299" s="28"/>
      <c r="AO299" s="28"/>
      <c r="AP299" s="28"/>
      <c r="AQ299" s="28">
        <f t="shared" si="8"/>
        <v>90000</v>
      </c>
      <c r="AR299" s="1">
        <f t="shared" si="9"/>
        <v>38364.699999999997</v>
      </c>
    </row>
    <row r="300" spans="1:44" x14ac:dyDescent="0.35">
      <c r="A300" t="s">
        <v>97</v>
      </c>
      <c r="B300" t="s">
        <v>104</v>
      </c>
      <c r="C300" t="s">
        <v>59</v>
      </c>
      <c r="D300" t="s">
        <v>114</v>
      </c>
      <c r="E300">
        <v>1</v>
      </c>
      <c r="F300" t="s">
        <v>41</v>
      </c>
      <c r="G300">
        <v>1.3</v>
      </c>
      <c r="H300" t="s">
        <v>42</v>
      </c>
      <c r="I300" t="s">
        <v>43</v>
      </c>
      <c r="J300" t="s">
        <v>44</v>
      </c>
      <c r="K300" t="s">
        <v>60</v>
      </c>
      <c r="L300" t="s">
        <v>61</v>
      </c>
      <c r="M300" t="s">
        <v>90</v>
      </c>
      <c r="N300" t="s">
        <v>93</v>
      </c>
      <c r="O300">
        <v>2</v>
      </c>
      <c r="P300" t="s">
        <v>167</v>
      </c>
      <c r="Q300">
        <v>25</v>
      </c>
      <c r="R300" t="s">
        <v>254</v>
      </c>
      <c r="S300" t="s">
        <v>253</v>
      </c>
      <c r="T300" t="s">
        <v>255</v>
      </c>
      <c r="U300">
        <v>5000</v>
      </c>
      <c r="V300" t="s">
        <v>115</v>
      </c>
      <c r="W300">
        <v>5611</v>
      </c>
      <c r="X300" t="s">
        <v>188</v>
      </c>
      <c r="Y300">
        <v>0</v>
      </c>
      <c r="Z300" t="s">
        <v>52</v>
      </c>
      <c r="AA300" s="1">
        <v>346000</v>
      </c>
      <c r="AB300" s="1">
        <v>196000</v>
      </c>
      <c r="AC300" s="1">
        <v>308120.38</v>
      </c>
      <c r="AD300" s="1">
        <v>308120.38</v>
      </c>
      <c r="AE300" s="1">
        <v>0</v>
      </c>
      <c r="AF300" s="1">
        <v>0</v>
      </c>
      <c r="AG300" s="1">
        <v>0</v>
      </c>
      <c r="AH300" s="1">
        <v>37879.619999999995</v>
      </c>
      <c r="AI300" s="1">
        <v>0</v>
      </c>
      <c r="AJ300" s="1">
        <v>150000</v>
      </c>
      <c r="AK300" s="1">
        <v>0</v>
      </c>
      <c r="AL300" s="1">
        <v>0</v>
      </c>
      <c r="AM300" s="1">
        <v>150000</v>
      </c>
      <c r="AN300" s="28"/>
      <c r="AO300" s="28"/>
      <c r="AP300" s="28"/>
      <c r="AQ300" s="28">
        <f t="shared" si="8"/>
        <v>346000</v>
      </c>
      <c r="AR300" s="1">
        <f t="shared" si="9"/>
        <v>37879.619999999995</v>
      </c>
    </row>
    <row r="301" spans="1:44" x14ac:dyDescent="0.35">
      <c r="A301" t="s">
        <v>97</v>
      </c>
      <c r="B301" t="s">
        <v>104</v>
      </c>
      <c r="C301" t="s">
        <v>59</v>
      </c>
      <c r="D301" t="s">
        <v>49</v>
      </c>
      <c r="E301">
        <v>1</v>
      </c>
      <c r="F301" t="s">
        <v>41</v>
      </c>
      <c r="G301">
        <v>1.3</v>
      </c>
      <c r="H301" t="s">
        <v>42</v>
      </c>
      <c r="I301" t="s">
        <v>43</v>
      </c>
      <c r="J301" t="s">
        <v>44</v>
      </c>
      <c r="K301" t="s">
        <v>60</v>
      </c>
      <c r="L301" t="s">
        <v>61</v>
      </c>
      <c r="M301" t="s">
        <v>62</v>
      </c>
      <c r="N301" t="s">
        <v>68</v>
      </c>
      <c r="O301">
        <v>5</v>
      </c>
      <c r="P301" t="s">
        <v>55</v>
      </c>
      <c r="Q301">
        <v>9</v>
      </c>
      <c r="R301" t="s">
        <v>186</v>
      </c>
      <c r="S301" t="s">
        <v>63</v>
      </c>
      <c r="T301" t="s">
        <v>69</v>
      </c>
      <c r="U301">
        <v>3000</v>
      </c>
      <c r="V301" s="18" t="s">
        <v>50</v>
      </c>
      <c r="W301">
        <v>3331</v>
      </c>
      <c r="X301" t="s">
        <v>141</v>
      </c>
      <c r="Y301">
        <v>0</v>
      </c>
      <c r="Z301" t="s">
        <v>52</v>
      </c>
      <c r="AA301" s="1">
        <v>231500</v>
      </c>
      <c r="AB301" s="1">
        <v>50000</v>
      </c>
      <c r="AC301" s="1">
        <v>194880</v>
      </c>
      <c r="AD301" s="1">
        <v>194880</v>
      </c>
      <c r="AE301" s="1">
        <v>194880</v>
      </c>
      <c r="AF301" s="1">
        <v>194880</v>
      </c>
      <c r="AG301" s="1">
        <v>194880</v>
      </c>
      <c r="AH301" s="1">
        <v>36620</v>
      </c>
      <c r="AI301" s="1">
        <v>0</v>
      </c>
      <c r="AJ301" s="1">
        <v>181500</v>
      </c>
      <c r="AK301" s="1">
        <v>0</v>
      </c>
      <c r="AL301" s="1">
        <v>0</v>
      </c>
      <c r="AM301" s="1">
        <v>181500</v>
      </c>
      <c r="AN301" s="28"/>
      <c r="AO301" s="28"/>
      <c r="AP301" s="28"/>
      <c r="AQ301" s="28">
        <f t="shared" si="8"/>
        <v>231500</v>
      </c>
      <c r="AR301" s="1">
        <f t="shared" si="9"/>
        <v>36620</v>
      </c>
    </row>
    <row r="302" spans="1:44" x14ac:dyDescent="0.35">
      <c r="A302" t="s">
        <v>97</v>
      </c>
      <c r="B302" t="s">
        <v>104</v>
      </c>
      <c r="C302" t="s">
        <v>59</v>
      </c>
      <c r="D302" t="s">
        <v>49</v>
      </c>
      <c r="E302">
        <v>1</v>
      </c>
      <c r="F302" t="s">
        <v>41</v>
      </c>
      <c r="G302">
        <v>1.7</v>
      </c>
      <c r="H302" t="s">
        <v>77</v>
      </c>
      <c r="I302" t="s">
        <v>280</v>
      </c>
      <c r="J302" t="s">
        <v>281</v>
      </c>
      <c r="K302" t="s">
        <v>60</v>
      </c>
      <c r="L302" t="s">
        <v>61</v>
      </c>
      <c r="M302" t="s">
        <v>270</v>
      </c>
      <c r="N302" t="s">
        <v>272</v>
      </c>
      <c r="O302">
        <v>6</v>
      </c>
      <c r="P302" t="s">
        <v>84</v>
      </c>
      <c r="Q302">
        <v>21</v>
      </c>
      <c r="R302" t="s">
        <v>285</v>
      </c>
      <c r="S302" t="s">
        <v>283</v>
      </c>
      <c r="T302" t="s">
        <v>286</v>
      </c>
      <c r="U302">
        <v>2000</v>
      </c>
      <c r="V302" s="18" t="s">
        <v>102</v>
      </c>
      <c r="W302">
        <v>2961</v>
      </c>
      <c r="X302" t="s">
        <v>137</v>
      </c>
      <c r="Y302">
        <v>0</v>
      </c>
      <c r="Z302" t="s">
        <v>52</v>
      </c>
      <c r="AA302" s="1">
        <v>50000</v>
      </c>
      <c r="AB302" s="1">
        <v>50000</v>
      </c>
      <c r="AC302" s="1">
        <v>13474.85</v>
      </c>
      <c r="AD302" s="1">
        <v>13474.85</v>
      </c>
      <c r="AE302" s="1">
        <v>13474.85</v>
      </c>
      <c r="AF302" s="1">
        <v>13474.85</v>
      </c>
      <c r="AG302" s="1">
        <v>13474.85</v>
      </c>
      <c r="AH302" s="1">
        <v>36525.15</v>
      </c>
      <c r="AI302" s="1">
        <v>0</v>
      </c>
      <c r="AJ302" s="1">
        <v>0</v>
      </c>
      <c r="AK302" s="1">
        <v>0</v>
      </c>
      <c r="AL302" s="1">
        <v>0</v>
      </c>
      <c r="AM302" s="1">
        <v>0</v>
      </c>
      <c r="AN302" s="28"/>
      <c r="AO302" s="28"/>
      <c r="AP302" s="28"/>
      <c r="AQ302" s="28">
        <f t="shared" si="8"/>
        <v>50000</v>
      </c>
      <c r="AR302" s="1">
        <f t="shared" si="9"/>
        <v>36525.15</v>
      </c>
    </row>
    <row r="303" spans="1:44" x14ac:dyDescent="0.35">
      <c r="A303" t="s">
        <v>97</v>
      </c>
      <c r="B303" t="s">
        <v>104</v>
      </c>
      <c r="C303" t="s">
        <v>59</v>
      </c>
      <c r="D303" t="s">
        <v>49</v>
      </c>
      <c r="E303">
        <v>3</v>
      </c>
      <c r="F303" t="s">
        <v>441</v>
      </c>
      <c r="G303">
        <v>3.8</v>
      </c>
      <c r="H303" t="s">
        <v>495</v>
      </c>
      <c r="I303" t="s">
        <v>496</v>
      </c>
      <c r="J303" t="s">
        <v>497</v>
      </c>
      <c r="K303" t="s">
        <v>60</v>
      </c>
      <c r="L303" t="s">
        <v>61</v>
      </c>
      <c r="M303" t="s">
        <v>498</v>
      </c>
      <c r="N303" t="s">
        <v>500</v>
      </c>
      <c r="O303">
        <v>5</v>
      </c>
      <c r="P303" t="s">
        <v>55</v>
      </c>
      <c r="Q303">
        <v>55</v>
      </c>
      <c r="R303" t="s">
        <v>501</v>
      </c>
      <c r="S303" t="s">
        <v>499</v>
      </c>
      <c r="T303" t="s">
        <v>502</v>
      </c>
      <c r="U303">
        <v>3000</v>
      </c>
      <c r="V303" s="18" t="s">
        <v>50</v>
      </c>
      <c r="W303">
        <v>3711</v>
      </c>
      <c r="X303" t="s">
        <v>147</v>
      </c>
      <c r="Y303">
        <v>0</v>
      </c>
      <c r="Z303" t="s">
        <v>52</v>
      </c>
      <c r="AA303" s="1">
        <v>35000</v>
      </c>
      <c r="AB303" s="1">
        <v>35000</v>
      </c>
      <c r="AC303" s="1">
        <v>0</v>
      </c>
      <c r="AD303" s="1">
        <v>0</v>
      </c>
      <c r="AE303" s="1">
        <v>0</v>
      </c>
      <c r="AF303" s="1">
        <v>0</v>
      </c>
      <c r="AG303" s="1">
        <v>0</v>
      </c>
      <c r="AH303" s="1">
        <v>35000</v>
      </c>
      <c r="AI303" s="1">
        <v>0</v>
      </c>
      <c r="AJ303" s="1">
        <v>0</v>
      </c>
      <c r="AK303" s="1">
        <v>0</v>
      </c>
      <c r="AL303" s="1">
        <v>0</v>
      </c>
      <c r="AM303" s="1">
        <v>0</v>
      </c>
      <c r="AN303" s="28"/>
      <c r="AO303" s="28"/>
      <c r="AP303" s="28"/>
      <c r="AQ303" s="28">
        <f t="shared" si="8"/>
        <v>35000</v>
      </c>
      <c r="AR303" s="1">
        <f t="shared" si="9"/>
        <v>35000</v>
      </c>
    </row>
    <row r="304" spans="1:44" x14ac:dyDescent="0.35">
      <c r="A304" t="s">
        <v>97</v>
      </c>
      <c r="B304" t="s">
        <v>104</v>
      </c>
      <c r="C304" t="s">
        <v>59</v>
      </c>
      <c r="D304" t="s">
        <v>49</v>
      </c>
      <c r="E304">
        <v>3</v>
      </c>
      <c r="F304" t="s">
        <v>441</v>
      </c>
      <c r="G304">
        <v>3.8</v>
      </c>
      <c r="H304" t="s">
        <v>495</v>
      </c>
      <c r="I304" t="s">
        <v>496</v>
      </c>
      <c r="J304" t="s">
        <v>497</v>
      </c>
      <c r="K304" t="s">
        <v>60</v>
      </c>
      <c r="L304" t="s">
        <v>61</v>
      </c>
      <c r="M304" t="s">
        <v>498</v>
      </c>
      <c r="N304" t="s">
        <v>500</v>
      </c>
      <c r="O304">
        <v>5</v>
      </c>
      <c r="P304" t="s">
        <v>55</v>
      </c>
      <c r="Q304">
        <v>55</v>
      </c>
      <c r="R304" t="s">
        <v>501</v>
      </c>
      <c r="S304" t="s">
        <v>499</v>
      </c>
      <c r="T304" t="s">
        <v>502</v>
      </c>
      <c r="U304">
        <v>3000</v>
      </c>
      <c r="V304" s="18" t="s">
        <v>50</v>
      </c>
      <c r="W304">
        <v>3751</v>
      </c>
      <c r="X304" t="s">
        <v>148</v>
      </c>
      <c r="Y304">
        <v>0</v>
      </c>
      <c r="Z304" t="s">
        <v>52</v>
      </c>
      <c r="AA304" s="1">
        <v>35000</v>
      </c>
      <c r="AB304" s="1">
        <v>35000</v>
      </c>
      <c r="AC304" s="1">
        <v>0</v>
      </c>
      <c r="AD304" s="1">
        <v>0</v>
      </c>
      <c r="AE304" s="1">
        <v>0</v>
      </c>
      <c r="AF304" s="1">
        <v>0</v>
      </c>
      <c r="AG304" s="1">
        <v>0</v>
      </c>
      <c r="AH304" s="1">
        <v>35000</v>
      </c>
      <c r="AI304" s="1">
        <v>0</v>
      </c>
      <c r="AJ304" s="1">
        <v>0</v>
      </c>
      <c r="AK304" s="1">
        <v>0</v>
      </c>
      <c r="AL304" s="1">
        <v>0</v>
      </c>
      <c r="AM304" s="1">
        <v>0</v>
      </c>
      <c r="AN304" s="28"/>
      <c r="AO304" s="28"/>
      <c r="AP304" s="28"/>
      <c r="AQ304" s="28">
        <f t="shared" si="8"/>
        <v>35000</v>
      </c>
      <c r="AR304" s="1">
        <f t="shared" si="9"/>
        <v>35000</v>
      </c>
    </row>
    <row r="305" spans="1:44" x14ac:dyDescent="0.35">
      <c r="A305" t="s">
        <v>97</v>
      </c>
      <c r="B305" t="s">
        <v>104</v>
      </c>
      <c r="C305" t="s">
        <v>59</v>
      </c>
      <c r="D305" t="s">
        <v>49</v>
      </c>
      <c r="E305">
        <v>2</v>
      </c>
      <c r="F305" t="s">
        <v>86</v>
      </c>
      <c r="G305">
        <v>2.1</v>
      </c>
      <c r="H305" t="s">
        <v>297</v>
      </c>
      <c r="I305" t="s">
        <v>298</v>
      </c>
      <c r="J305" t="s">
        <v>299</v>
      </c>
      <c r="K305" t="s">
        <v>60</v>
      </c>
      <c r="L305" t="s">
        <v>61</v>
      </c>
      <c r="M305" t="s">
        <v>90</v>
      </c>
      <c r="N305" t="s">
        <v>93</v>
      </c>
      <c r="O305">
        <v>2</v>
      </c>
      <c r="P305" t="s">
        <v>167</v>
      </c>
      <c r="Q305">
        <v>27</v>
      </c>
      <c r="R305" t="s">
        <v>301</v>
      </c>
      <c r="S305" t="s">
        <v>300</v>
      </c>
      <c r="T305" t="s">
        <v>302</v>
      </c>
      <c r="U305">
        <v>2000</v>
      </c>
      <c r="V305" s="18" t="s">
        <v>102</v>
      </c>
      <c r="W305">
        <v>2721</v>
      </c>
      <c r="X305" t="s">
        <v>131</v>
      </c>
      <c r="Y305">
        <v>0</v>
      </c>
      <c r="Z305" t="s">
        <v>52</v>
      </c>
      <c r="AA305" s="1">
        <v>100000</v>
      </c>
      <c r="AB305" s="1">
        <v>100000</v>
      </c>
      <c r="AC305" s="1">
        <v>65595.91</v>
      </c>
      <c r="AD305" s="1">
        <v>0</v>
      </c>
      <c r="AE305" s="1">
        <v>0</v>
      </c>
      <c r="AF305" s="1">
        <v>0</v>
      </c>
      <c r="AG305" s="1">
        <v>0</v>
      </c>
      <c r="AH305" s="1">
        <v>34404.089999999997</v>
      </c>
      <c r="AI305" s="1">
        <v>0</v>
      </c>
      <c r="AJ305" s="1">
        <v>0</v>
      </c>
      <c r="AK305" s="1">
        <v>0</v>
      </c>
      <c r="AL305" s="1">
        <v>0</v>
      </c>
      <c r="AM305" s="1">
        <v>0</v>
      </c>
      <c r="AN305" s="28"/>
      <c r="AO305" s="28"/>
      <c r="AP305" s="28"/>
      <c r="AQ305" s="28">
        <f t="shared" si="8"/>
        <v>100000</v>
      </c>
      <c r="AR305" s="1">
        <f t="shared" si="9"/>
        <v>34404.089999999997</v>
      </c>
    </row>
    <row r="306" spans="1:44" x14ac:dyDescent="0.35">
      <c r="A306" t="s">
        <v>97</v>
      </c>
      <c r="B306" t="s">
        <v>104</v>
      </c>
      <c r="C306" t="s">
        <v>59</v>
      </c>
      <c r="D306" t="s">
        <v>49</v>
      </c>
      <c r="E306">
        <v>1</v>
      </c>
      <c r="F306" t="s">
        <v>41</v>
      </c>
      <c r="G306">
        <v>1.7</v>
      </c>
      <c r="H306" t="s">
        <v>77</v>
      </c>
      <c r="I306" t="s">
        <v>280</v>
      </c>
      <c r="J306" t="s">
        <v>281</v>
      </c>
      <c r="K306" t="s">
        <v>60</v>
      </c>
      <c r="L306" t="s">
        <v>61</v>
      </c>
      <c r="M306" t="s">
        <v>270</v>
      </c>
      <c r="N306" t="s">
        <v>272</v>
      </c>
      <c r="O306">
        <v>6</v>
      </c>
      <c r="P306" t="s">
        <v>84</v>
      </c>
      <c r="Q306">
        <v>21</v>
      </c>
      <c r="R306" t="s">
        <v>285</v>
      </c>
      <c r="S306" t="s">
        <v>283</v>
      </c>
      <c r="T306" t="s">
        <v>286</v>
      </c>
      <c r="U306">
        <v>3000</v>
      </c>
      <c r="V306" s="18" t="s">
        <v>50</v>
      </c>
      <c r="W306">
        <v>3761</v>
      </c>
      <c r="X306" t="s">
        <v>287</v>
      </c>
      <c r="Y306">
        <v>0</v>
      </c>
      <c r="Z306" t="s">
        <v>52</v>
      </c>
      <c r="AA306" s="1">
        <v>33879</v>
      </c>
      <c r="AB306" s="1">
        <v>0</v>
      </c>
      <c r="AC306" s="1">
        <v>0</v>
      </c>
      <c r="AD306" s="1">
        <v>0</v>
      </c>
      <c r="AE306" s="1">
        <v>0</v>
      </c>
      <c r="AF306" s="1">
        <v>0</v>
      </c>
      <c r="AG306" s="1">
        <v>0</v>
      </c>
      <c r="AH306" s="1">
        <v>33879</v>
      </c>
      <c r="AI306" s="1">
        <v>0</v>
      </c>
      <c r="AJ306" s="1">
        <v>33879</v>
      </c>
      <c r="AK306" s="1">
        <v>0</v>
      </c>
      <c r="AL306" s="1">
        <v>0</v>
      </c>
      <c r="AM306" s="1">
        <v>33879</v>
      </c>
      <c r="AN306" s="28"/>
      <c r="AO306" s="28"/>
      <c r="AP306" s="28"/>
      <c r="AQ306" s="28">
        <f t="shared" si="8"/>
        <v>33879</v>
      </c>
      <c r="AR306" s="1">
        <f t="shared" si="9"/>
        <v>33879</v>
      </c>
    </row>
    <row r="307" spans="1:44" x14ac:dyDescent="0.35">
      <c r="A307" t="s">
        <v>553</v>
      </c>
      <c r="B307" t="s">
        <v>554</v>
      </c>
      <c r="C307" t="s">
        <v>40</v>
      </c>
      <c r="D307" t="s">
        <v>49</v>
      </c>
      <c r="E307">
        <v>1</v>
      </c>
      <c r="F307" t="s">
        <v>41</v>
      </c>
      <c r="G307">
        <v>1.3</v>
      </c>
      <c r="H307" t="s">
        <v>42</v>
      </c>
      <c r="I307" t="s">
        <v>43</v>
      </c>
      <c r="J307" t="s">
        <v>44</v>
      </c>
      <c r="K307" t="s">
        <v>60</v>
      </c>
      <c r="L307" t="s">
        <v>61</v>
      </c>
      <c r="M307" t="s">
        <v>62</v>
      </c>
      <c r="N307" t="s">
        <v>68</v>
      </c>
      <c r="O307">
        <v>5</v>
      </c>
      <c r="P307" t="s">
        <v>55</v>
      </c>
      <c r="Q307">
        <v>9</v>
      </c>
      <c r="R307" t="s">
        <v>186</v>
      </c>
      <c r="S307" t="s">
        <v>63</v>
      </c>
      <c r="T307" t="s">
        <v>69</v>
      </c>
      <c r="U307">
        <v>2000</v>
      </c>
      <c r="V307" t="s">
        <v>102</v>
      </c>
      <c r="W307">
        <v>2611</v>
      </c>
      <c r="X307" t="s">
        <v>198</v>
      </c>
      <c r="Y307">
        <v>60</v>
      </c>
      <c r="Z307" t="s">
        <v>559</v>
      </c>
      <c r="AA307" s="1">
        <v>0</v>
      </c>
      <c r="AB307" s="1">
        <v>0</v>
      </c>
      <c r="AC307" s="1">
        <v>0</v>
      </c>
      <c r="AD307" s="1">
        <v>0</v>
      </c>
      <c r="AE307" s="1">
        <v>0</v>
      </c>
      <c r="AF307" s="1">
        <v>0</v>
      </c>
      <c r="AG307" s="1">
        <v>0</v>
      </c>
      <c r="AH307" s="1">
        <v>0</v>
      </c>
      <c r="AI307" s="1">
        <v>0</v>
      </c>
      <c r="AJ307" s="1">
        <v>0</v>
      </c>
      <c r="AK307" s="1">
        <v>0</v>
      </c>
      <c r="AL307" s="1">
        <v>0</v>
      </c>
      <c r="AM307" s="1">
        <v>0</v>
      </c>
      <c r="AN307" s="28"/>
      <c r="AO307" s="28">
        <v>32400</v>
      </c>
      <c r="AP307" s="28"/>
      <c r="AQ307" s="28">
        <f t="shared" si="8"/>
        <v>32400</v>
      </c>
      <c r="AR307" s="1">
        <f t="shared" si="9"/>
        <v>32400</v>
      </c>
    </row>
    <row r="308" spans="1:44" x14ac:dyDescent="0.35">
      <c r="A308" t="s">
        <v>553</v>
      </c>
      <c r="B308" t="s">
        <v>554</v>
      </c>
      <c r="C308" t="s">
        <v>40</v>
      </c>
      <c r="D308" t="s">
        <v>49</v>
      </c>
      <c r="E308">
        <v>1</v>
      </c>
      <c r="F308" t="s">
        <v>41</v>
      </c>
      <c r="G308">
        <v>1.3</v>
      </c>
      <c r="H308" t="s">
        <v>42</v>
      </c>
      <c r="I308" t="s">
        <v>43</v>
      </c>
      <c r="J308" t="s">
        <v>44</v>
      </c>
      <c r="K308" t="s">
        <v>60</v>
      </c>
      <c r="L308" t="s">
        <v>61</v>
      </c>
      <c r="M308" t="s">
        <v>62</v>
      </c>
      <c r="N308" t="s">
        <v>68</v>
      </c>
      <c r="O308">
        <v>5</v>
      </c>
      <c r="P308" t="s">
        <v>55</v>
      </c>
      <c r="Q308">
        <v>9</v>
      </c>
      <c r="R308" t="s">
        <v>186</v>
      </c>
      <c r="S308" t="s">
        <v>63</v>
      </c>
      <c r="T308" t="s">
        <v>69</v>
      </c>
      <c r="U308">
        <v>2000</v>
      </c>
      <c r="V308" t="s">
        <v>102</v>
      </c>
      <c r="W308">
        <v>2611</v>
      </c>
      <c r="X308" t="s">
        <v>198</v>
      </c>
      <c r="Y308">
        <v>61</v>
      </c>
      <c r="Z308" t="s">
        <v>555</v>
      </c>
      <c r="AA308" s="1">
        <v>0</v>
      </c>
      <c r="AB308" s="1">
        <v>0</v>
      </c>
      <c r="AC308" s="1">
        <v>0</v>
      </c>
      <c r="AD308" s="1">
        <v>0</v>
      </c>
      <c r="AE308" s="1">
        <v>0</v>
      </c>
      <c r="AF308" s="1">
        <v>0</v>
      </c>
      <c r="AG308" s="1">
        <v>0</v>
      </c>
      <c r="AH308" s="1">
        <v>0</v>
      </c>
      <c r="AI308" s="1">
        <v>0</v>
      </c>
      <c r="AJ308" s="1">
        <v>0</v>
      </c>
      <c r="AK308" s="1">
        <v>0</v>
      </c>
      <c r="AL308" s="1">
        <v>0</v>
      </c>
      <c r="AM308" s="1">
        <v>0</v>
      </c>
      <c r="AN308" s="28"/>
      <c r="AO308" s="28">
        <v>32400</v>
      </c>
      <c r="AP308" s="28"/>
      <c r="AQ308" s="28">
        <f t="shared" si="8"/>
        <v>32400</v>
      </c>
      <c r="AR308" s="1">
        <f t="shared" si="9"/>
        <v>32400</v>
      </c>
    </row>
    <row r="309" spans="1:44" x14ac:dyDescent="0.35">
      <c r="A309" t="s">
        <v>97</v>
      </c>
      <c r="B309" t="s">
        <v>104</v>
      </c>
      <c r="C309" t="s">
        <v>59</v>
      </c>
      <c r="D309" t="s">
        <v>49</v>
      </c>
      <c r="E309">
        <v>1</v>
      </c>
      <c r="F309" t="s">
        <v>41</v>
      </c>
      <c r="G309">
        <v>1.3</v>
      </c>
      <c r="H309" t="s">
        <v>42</v>
      </c>
      <c r="I309" t="s">
        <v>43</v>
      </c>
      <c r="J309" t="s">
        <v>44</v>
      </c>
      <c r="K309" t="s">
        <v>60</v>
      </c>
      <c r="L309" t="s">
        <v>61</v>
      </c>
      <c r="M309" t="s">
        <v>90</v>
      </c>
      <c r="N309" t="s">
        <v>93</v>
      </c>
      <c r="O309">
        <v>2</v>
      </c>
      <c r="P309" t="s">
        <v>167</v>
      </c>
      <c r="Q309">
        <v>25</v>
      </c>
      <c r="R309" t="s">
        <v>254</v>
      </c>
      <c r="S309" t="s">
        <v>253</v>
      </c>
      <c r="T309" t="s">
        <v>255</v>
      </c>
      <c r="U309">
        <v>2000</v>
      </c>
      <c r="V309" s="18" t="s">
        <v>102</v>
      </c>
      <c r="W309">
        <v>2981</v>
      </c>
      <c r="X309" t="s">
        <v>199</v>
      </c>
      <c r="Y309">
        <v>0</v>
      </c>
      <c r="Z309" t="s">
        <v>52</v>
      </c>
      <c r="AA309" s="1">
        <v>1900000</v>
      </c>
      <c r="AB309" s="1">
        <v>0</v>
      </c>
      <c r="AC309" s="1">
        <v>1868933.24</v>
      </c>
      <c r="AD309" s="1">
        <v>237046</v>
      </c>
      <c r="AE309" s="1">
        <v>0</v>
      </c>
      <c r="AF309" s="1">
        <v>0</v>
      </c>
      <c r="AG309" s="1">
        <v>0</v>
      </c>
      <c r="AH309" s="1">
        <v>31066.760000000009</v>
      </c>
      <c r="AI309" s="1">
        <v>1500000</v>
      </c>
      <c r="AJ309" s="1">
        <v>400000</v>
      </c>
      <c r="AK309" s="1">
        <v>0</v>
      </c>
      <c r="AL309" s="1">
        <v>0</v>
      </c>
      <c r="AM309" s="1">
        <v>1900000</v>
      </c>
      <c r="AN309" s="28"/>
      <c r="AO309" s="28"/>
      <c r="AP309" s="28"/>
      <c r="AQ309" s="28">
        <f t="shared" si="8"/>
        <v>1900000</v>
      </c>
      <c r="AR309" s="1">
        <f t="shared" si="9"/>
        <v>31066.760000000009</v>
      </c>
    </row>
    <row r="310" spans="1:44" x14ac:dyDescent="0.35">
      <c r="A310" t="s">
        <v>97</v>
      </c>
      <c r="B310" t="s">
        <v>104</v>
      </c>
      <c r="C310" t="s">
        <v>59</v>
      </c>
      <c r="D310" t="s">
        <v>49</v>
      </c>
      <c r="E310">
        <v>1</v>
      </c>
      <c r="F310" t="s">
        <v>41</v>
      </c>
      <c r="G310">
        <v>1.7</v>
      </c>
      <c r="H310" t="s">
        <v>77</v>
      </c>
      <c r="I310" t="s">
        <v>280</v>
      </c>
      <c r="J310" t="s">
        <v>281</v>
      </c>
      <c r="K310" t="s">
        <v>60</v>
      </c>
      <c r="L310" t="s">
        <v>61</v>
      </c>
      <c r="M310" t="s">
        <v>270</v>
      </c>
      <c r="N310" t="s">
        <v>272</v>
      </c>
      <c r="O310">
        <v>6</v>
      </c>
      <c r="P310" t="s">
        <v>84</v>
      </c>
      <c r="Q310">
        <v>21</v>
      </c>
      <c r="R310" t="s">
        <v>285</v>
      </c>
      <c r="S310" t="s">
        <v>283</v>
      </c>
      <c r="T310" t="s">
        <v>286</v>
      </c>
      <c r="U310">
        <v>3000</v>
      </c>
      <c r="V310" s="18" t="s">
        <v>50</v>
      </c>
      <c r="W310">
        <v>3571</v>
      </c>
      <c r="X310" t="s">
        <v>145</v>
      </c>
      <c r="Y310">
        <v>0</v>
      </c>
      <c r="Z310" t="s">
        <v>52</v>
      </c>
      <c r="AA310" s="1">
        <v>100000</v>
      </c>
      <c r="AB310" s="1">
        <v>100000</v>
      </c>
      <c r="AC310" s="1">
        <v>69659.100000000006</v>
      </c>
      <c r="AD310" s="1">
        <v>69659.100000000006</v>
      </c>
      <c r="AE310" s="1">
        <v>69659.100000000006</v>
      </c>
      <c r="AF310" s="1">
        <v>69659.100000000006</v>
      </c>
      <c r="AG310" s="1">
        <v>69659.100000000006</v>
      </c>
      <c r="AH310" s="1">
        <v>30340.899999999994</v>
      </c>
      <c r="AI310" s="1">
        <v>0</v>
      </c>
      <c r="AJ310" s="1">
        <v>0</v>
      </c>
      <c r="AK310" s="1">
        <v>0</v>
      </c>
      <c r="AL310" s="1">
        <v>0</v>
      </c>
      <c r="AM310" s="1">
        <v>0</v>
      </c>
      <c r="AN310" s="28"/>
      <c r="AO310" s="28"/>
      <c r="AP310" s="28"/>
      <c r="AQ310" s="28">
        <f t="shared" si="8"/>
        <v>100000</v>
      </c>
      <c r="AR310" s="1">
        <f t="shared" si="9"/>
        <v>30340.899999999994</v>
      </c>
    </row>
    <row r="311" spans="1:44" x14ac:dyDescent="0.35">
      <c r="A311" t="s">
        <v>97</v>
      </c>
      <c r="B311" t="s">
        <v>104</v>
      </c>
      <c r="C311" t="s">
        <v>59</v>
      </c>
      <c r="D311" t="s">
        <v>49</v>
      </c>
      <c r="E311">
        <v>2</v>
      </c>
      <c r="F311" t="s">
        <v>86</v>
      </c>
      <c r="G311">
        <v>2.2999999999999998</v>
      </c>
      <c r="H311" t="s">
        <v>328</v>
      </c>
      <c r="I311" t="s">
        <v>329</v>
      </c>
      <c r="J311" t="s">
        <v>330</v>
      </c>
      <c r="K311" t="s">
        <v>60</v>
      </c>
      <c r="L311" t="s">
        <v>61</v>
      </c>
      <c r="M311" t="s">
        <v>270</v>
      </c>
      <c r="N311" t="s">
        <v>272</v>
      </c>
      <c r="O311">
        <v>2</v>
      </c>
      <c r="P311" t="s">
        <v>167</v>
      </c>
      <c r="Q311">
        <v>24</v>
      </c>
      <c r="R311" t="s">
        <v>332</v>
      </c>
      <c r="S311" t="s">
        <v>331</v>
      </c>
      <c r="T311" t="s">
        <v>333</v>
      </c>
      <c r="U311">
        <v>2000</v>
      </c>
      <c r="V311" s="18" t="s">
        <v>102</v>
      </c>
      <c r="W311">
        <v>2561</v>
      </c>
      <c r="X311" t="s">
        <v>197</v>
      </c>
      <c r="Y311">
        <v>0</v>
      </c>
      <c r="Z311" t="s">
        <v>52</v>
      </c>
      <c r="AA311" s="1">
        <v>30000</v>
      </c>
      <c r="AB311" s="1">
        <v>30000</v>
      </c>
      <c r="AC311" s="1">
        <v>0</v>
      </c>
      <c r="AD311" s="1">
        <v>0</v>
      </c>
      <c r="AE311" s="1">
        <v>0</v>
      </c>
      <c r="AF311" s="1">
        <v>0</v>
      </c>
      <c r="AG311" s="1">
        <v>0</v>
      </c>
      <c r="AH311" s="1">
        <v>30000</v>
      </c>
      <c r="AI311" s="1">
        <v>0</v>
      </c>
      <c r="AJ311" s="1">
        <v>0</v>
      </c>
      <c r="AK311" s="1">
        <v>0</v>
      </c>
      <c r="AL311" s="1">
        <v>0</v>
      </c>
      <c r="AM311" s="1">
        <v>0</v>
      </c>
      <c r="AN311" s="28"/>
      <c r="AO311" s="28"/>
      <c r="AP311" s="28"/>
      <c r="AQ311" s="28">
        <f t="shared" si="8"/>
        <v>30000</v>
      </c>
      <c r="AR311" s="1">
        <f t="shared" si="9"/>
        <v>30000</v>
      </c>
    </row>
    <row r="312" spans="1:44" x14ac:dyDescent="0.35">
      <c r="A312" t="s">
        <v>97</v>
      </c>
      <c r="B312" t="s">
        <v>104</v>
      </c>
      <c r="C312" t="s">
        <v>59</v>
      </c>
      <c r="D312" t="s">
        <v>49</v>
      </c>
      <c r="E312">
        <v>3</v>
      </c>
      <c r="F312" t="s">
        <v>441</v>
      </c>
      <c r="G312">
        <v>3.8</v>
      </c>
      <c r="H312" t="s">
        <v>495</v>
      </c>
      <c r="I312" t="s">
        <v>496</v>
      </c>
      <c r="J312" t="s">
        <v>497</v>
      </c>
      <c r="K312" t="s">
        <v>60</v>
      </c>
      <c r="L312" t="s">
        <v>61</v>
      </c>
      <c r="M312" t="s">
        <v>498</v>
      </c>
      <c r="N312" t="s">
        <v>500</v>
      </c>
      <c r="O312">
        <v>5</v>
      </c>
      <c r="P312" t="s">
        <v>55</v>
      </c>
      <c r="Q312">
        <v>55</v>
      </c>
      <c r="R312" t="s">
        <v>501</v>
      </c>
      <c r="S312" t="s">
        <v>499</v>
      </c>
      <c r="T312" t="s">
        <v>502</v>
      </c>
      <c r="U312">
        <v>3000</v>
      </c>
      <c r="V312" s="18" t="s">
        <v>50</v>
      </c>
      <c r="W312">
        <v>3181</v>
      </c>
      <c r="X312" t="s">
        <v>138</v>
      </c>
      <c r="Y312">
        <v>0</v>
      </c>
      <c r="Z312" t="s">
        <v>52</v>
      </c>
      <c r="AA312" s="1">
        <v>30000</v>
      </c>
      <c r="AB312" s="1">
        <v>30000</v>
      </c>
      <c r="AC312" s="1">
        <v>0</v>
      </c>
      <c r="AD312" s="1">
        <v>0</v>
      </c>
      <c r="AE312" s="1">
        <v>0</v>
      </c>
      <c r="AF312" s="1">
        <v>0</v>
      </c>
      <c r="AG312" s="1">
        <v>0</v>
      </c>
      <c r="AH312" s="1">
        <v>30000</v>
      </c>
      <c r="AI312" s="1">
        <v>0</v>
      </c>
      <c r="AJ312" s="1">
        <v>0</v>
      </c>
      <c r="AK312" s="1">
        <v>0</v>
      </c>
      <c r="AL312" s="1">
        <v>0</v>
      </c>
      <c r="AM312" s="1">
        <v>0</v>
      </c>
      <c r="AN312" s="28"/>
      <c r="AO312" s="28"/>
      <c r="AP312" s="28"/>
      <c r="AQ312" s="28">
        <f t="shared" si="8"/>
        <v>30000</v>
      </c>
      <c r="AR312" s="1">
        <f t="shared" si="9"/>
        <v>30000</v>
      </c>
    </row>
    <row r="313" spans="1:44" x14ac:dyDescent="0.35">
      <c r="A313" t="s">
        <v>97</v>
      </c>
      <c r="B313" t="s">
        <v>104</v>
      </c>
      <c r="C313" t="s">
        <v>59</v>
      </c>
      <c r="D313" t="s">
        <v>49</v>
      </c>
      <c r="E313">
        <v>3</v>
      </c>
      <c r="F313" t="s">
        <v>441</v>
      </c>
      <c r="G313">
        <v>3.1</v>
      </c>
      <c r="H313" t="s">
        <v>442</v>
      </c>
      <c r="I313" t="s">
        <v>443</v>
      </c>
      <c r="J313" t="s">
        <v>444</v>
      </c>
      <c r="K313" t="s">
        <v>60</v>
      </c>
      <c r="L313" t="s">
        <v>61</v>
      </c>
      <c r="M313" t="s">
        <v>445</v>
      </c>
      <c r="N313" t="s">
        <v>447</v>
      </c>
      <c r="O313">
        <v>7</v>
      </c>
      <c r="P313" t="s">
        <v>448</v>
      </c>
      <c r="Q313">
        <v>50</v>
      </c>
      <c r="R313" t="s">
        <v>449</v>
      </c>
      <c r="S313" t="s">
        <v>446</v>
      </c>
      <c r="T313" t="s">
        <v>296</v>
      </c>
      <c r="U313">
        <v>3000</v>
      </c>
      <c r="V313" s="18" t="s">
        <v>50</v>
      </c>
      <c r="W313">
        <v>3751</v>
      </c>
      <c r="X313" t="s">
        <v>148</v>
      </c>
      <c r="Y313">
        <v>0</v>
      </c>
      <c r="Z313" t="s">
        <v>52</v>
      </c>
      <c r="AA313" s="1">
        <v>30000</v>
      </c>
      <c r="AB313" s="1">
        <v>30000</v>
      </c>
      <c r="AC313" s="1">
        <v>0</v>
      </c>
      <c r="AD313" s="1">
        <v>0</v>
      </c>
      <c r="AE313" s="1">
        <v>0</v>
      </c>
      <c r="AF313" s="1">
        <v>0</v>
      </c>
      <c r="AG313" s="1">
        <v>0</v>
      </c>
      <c r="AH313" s="1">
        <v>30000</v>
      </c>
      <c r="AI313" s="1">
        <v>0</v>
      </c>
      <c r="AJ313" s="1">
        <v>0</v>
      </c>
      <c r="AK313" s="1">
        <v>0</v>
      </c>
      <c r="AL313" s="1">
        <v>0</v>
      </c>
      <c r="AM313" s="1">
        <v>0</v>
      </c>
      <c r="AN313" s="28"/>
      <c r="AO313" s="28"/>
      <c r="AP313" s="28"/>
      <c r="AQ313" s="28">
        <f t="shared" si="8"/>
        <v>30000</v>
      </c>
      <c r="AR313" s="1">
        <f t="shared" si="9"/>
        <v>30000</v>
      </c>
    </row>
    <row r="314" spans="1:44" x14ac:dyDescent="0.35">
      <c r="A314" t="s">
        <v>97</v>
      </c>
      <c r="B314" t="s">
        <v>104</v>
      </c>
      <c r="C314" t="s">
        <v>59</v>
      </c>
      <c r="D314" t="s">
        <v>49</v>
      </c>
      <c r="E314">
        <v>3</v>
      </c>
      <c r="F314" t="s">
        <v>441</v>
      </c>
      <c r="G314">
        <v>3.1</v>
      </c>
      <c r="H314" t="s">
        <v>442</v>
      </c>
      <c r="I314" t="s">
        <v>443</v>
      </c>
      <c r="J314" t="s">
        <v>444</v>
      </c>
      <c r="K314" t="s">
        <v>60</v>
      </c>
      <c r="L314" t="s">
        <v>61</v>
      </c>
      <c r="M314" t="s">
        <v>445</v>
      </c>
      <c r="N314" t="s">
        <v>447</v>
      </c>
      <c r="O314">
        <v>7</v>
      </c>
      <c r="P314" t="s">
        <v>448</v>
      </c>
      <c r="Q314">
        <v>50</v>
      </c>
      <c r="R314" t="s">
        <v>449</v>
      </c>
      <c r="S314" t="s">
        <v>446</v>
      </c>
      <c r="T314" t="s">
        <v>296</v>
      </c>
      <c r="U314">
        <v>3000</v>
      </c>
      <c r="V314" t="s">
        <v>50</v>
      </c>
      <c r="W314">
        <v>3821</v>
      </c>
      <c r="X314" t="s">
        <v>184</v>
      </c>
      <c r="Y314">
        <v>19</v>
      </c>
      <c r="Z314" t="s">
        <v>450</v>
      </c>
      <c r="AA314" s="1">
        <v>300000</v>
      </c>
      <c r="AB314" s="1">
        <v>300009.8</v>
      </c>
      <c r="AC314" s="1">
        <v>270000</v>
      </c>
      <c r="AD314" s="1">
        <v>0</v>
      </c>
      <c r="AE314" s="1">
        <v>0</v>
      </c>
      <c r="AF314" s="1">
        <v>0</v>
      </c>
      <c r="AG314" s="1">
        <v>0</v>
      </c>
      <c r="AH314" s="1">
        <v>30000</v>
      </c>
      <c r="AI314" s="1">
        <v>0</v>
      </c>
      <c r="AJ314" s="1">
        <v>0</v>
      </c>
      <c r="AK314" s="1">
        <v>0</v>
      </c>
      <c r="AL314" s="1">
        <v>9.8000000000000007</v>
      </c>
      <c r="AM314" s="1">
        <v>-9.8000000000000007</v>
      </c>
      <c r="AN314" s="28"/>
      <c r="AO314" s="28"/>
      <c r="AP314" s="28"/>
      <c r="AQ314" s="28">
        <f t="shared" si="8"/>
        <v>300000</v>
      </c>
      <c r="AR314" s="1">
        <f t="shared" si="9"/>
        <v>30000</v>
      </c>
    </row>
    <row r="315" spans="1:44" x14ac:dyDescent="0.35">
      <c r="A315" t="s">
        <v>97</v>
      </c>
      <c r="B315" t="s">
        <v>104</v>
      </c>
      <c r="C315" t="s">
        <v>59</v>
      </c>
      <c r="D315" t="s">
        <v>114</v>
      </c>
      <c r="E315">
        <v>2</v>
      </c>
      <c r="F315" t="s">
        <v>86</v>
      </c>
      <c r="G315">
        <v>2.1</v>
      </c>
      <c r="H315" t="s">
        <v>297</v>
      </c>
      <c r="I315" t="s">
        <v>303</v>
      </c>
      <c r="J315" t="s">
        <v>304</v>
      </c>
      <c r="K315" t="s">
        <v>80</v>
      </c>
      <c r="L315" t="s">
        <v>81</v>
      </c>
      <c r="M315" t="s">
        <v>90</v>
      </c>
      <c r="N315" t="s">
        <v>93</v>
      </c>
      <c r="O315">
        <v>3</v>
      </c>
      <c r="P315" t="s">
        <v>306</v>
      </c>
      <c r="Q315">
        <v>30</v>
      </c>
      <c r="R315" t="s">
        <v>307</v>
      </c>
      <c r="S315" t="s">
        <v>305</v>
      </c>
      <c r="T315" t="s">
        <v>308</v>
      </c>
      <c r="U315">
        <v>5000</v>
      </c>
      <c r="V315" t="s">
        <v>115</v>
      </c>
      <c r="W315">
        <v>5191</v>
      </c>
      <c r="X315" t="s">
        <v>116</v>
      </c>
      <c r="Y315">
        <v>0</v>
      </c>
      <c r="Z315" t="s">
        <v>52</v>
      </c>
      <c r="AA315" s="1">
        <v>30000</v>
      </c>
      <c r="AB315" s="1">
        <v>30000</v>
      </c>
      <c r="AC315" s="1">
        <v>0</v>
      </c>
      <c r="AD315" s="1">
        <v>0</v>
      </c>
      <c r="AE315" s="1">
        <v>0</v>
      </c>
      <c r="AF315" s="1">
        <v>0</v>
      </c>
      <c r="AG315" s="1">
        <v>0</v>
      </c>
      <c r="AH315" s="1">
        <v>30000</v>
      </c>
      <c r="AI315" s="1">
        <v>0</v>
      </c>
      <c r="AJ315" s="1">
        <v>0</v>
      </c>
      <c r="AK315" s="1">
        <v>0</v>
      </c>
      <c r="AL315" s="1">
        <v>0</v>
      </c>
      <c r="AM315" s="1">
        <v>0</v>
      </c>
      <c r="AN315" s="28"/>
      <c r="AO315" s="28"/>
      <c r="AP315" s="28"/>
      <c r="AQ315" s="28">
        <f t="shared" si="8"/>
        <v>30000</v>
      </c>
      <c r="AR315" s="1">
        <f t="shared" si="9"/>
        <v>30000</v>
      </c>
    </row>
    <row r="316" spans="1:44" x14ac:dyDescent="0.35">
      <c r="A316" t="s">
        <v>97</v>
      </c>
      <c r="B316" t="s">
        <v>104</v>
      </c>
      <c r="C316" t="s">
        <v>59</v>
      </c>
      <c r="D316" t="s">
        <v>114</v>
      </c>
      <c r="E316">
        <v>3</v>
      </c>
      <c r="F316" t="s">
        <v>441</v>
      </c>
      <c r="G316">
        <v>3.8</v>
      </c>
      <c r="H316" t="s">
        <v>495</v>
      </c>
      <c r="I316" t="s">
        <v>496</v>
      </c>
      <c r="J316" t="s">
        <v>497</v>
      </c>
      <c r="K316" t="s">
        <v>60</v>
      </c>
      <c r="L316" t="s">
        <v>61</v>
      </c>
      <c r="M316" t="s">
        <v>498</v>
      </c>
      <c r="N316" t="s">
        <v>500</v>
      </c>
      <c r="O316">
        <v>5</v>
      </c>
      <c r="P316" t="s">
        <v>55</v>
      </c>
      <c r="Q316">
        <v>55</v>
      </c>
      <c r="R316" t="s">
        <v>501</v>
      </c>
      <c r="S316" t="s">
        <v>499</v>
      </c>
      <c r="T316" t="s">
        <v>502</v>
      </c>
      <c r="U316">
        <v>5000</v>
      </c>
      <c r="V316" t="s">
        <v>115</v>
      </c>
      <c r="W316">
        <v>5191</v>
      </c>
      <c r="X316" t="s">
        <v>116</v>
      </c>
      <c r="Y316">
        <v>0</v>
      </c>
      <c r="Z316" t="s">
        <v>52</v>
      </c>
      <c r="AA316" s="1">
        <v>450000</v>
      </c>
      <c r="AB316" s="1">
        <v>450000</v>
      </c>
      <c r="AC316" s="1">
        <v>420000</v>
      </c>
      <c r="AD316" s="1">
        <v>0</v>
      </c>
      <c r="AE316" s="1">
        <v>0</v>
      </c>
      <c r="AF316" s="1">
        <v>0</v>
      </c>
      <c r="AG316" s="1">
        <v>0</v>
      </c>
      <c r="AH316" s="1">
        <v>30000</v>
      </c>
      <c r="AI316" s="1">
        <v>0</v>
      </c>
      <c r="AJ316" s="1">
        <v>0</v>
      </c>
      <c r="AK316" s="1">
        <v>0</v>
      </c>
      <c r="AL316" s="1">
        <v>0</v>
      </c>
      <c r="AM316" s="1">
        <v>0</v>
      </c>
      <c r="AN316" s="28"/>
      <c r="AO316" s="28"/>
      <c r="AP316" s="28"/>
      <c r="AQ316" s="28">
        <f t="shared" si="8"/>
        <v>450000</v>
      </c>
      <c r="AR316" s="1">
        <f t="shared" si="9"/>
        <v>30000</v>
      </c>
    </row>
    <row r="317" spans="1:44" x14ac:dyDescent="0.35">
      <c r="A317" t="s">
        <v>97</v>
      </c>
      <c r="B317" t="s">
        <v>104</v>
      </c>
      <c r="C317" t="s">
        <v>59</v>
      </c>
      <c r="D317" t="s">
        <v>49</v>
      </c>
      <c r="E317">
        <v>1</v>
      </c>
      <c r="F317" t="s">
        <v>41</v>
      </c>
      <c r="G317">
        <v>1.7</v>
      </c>
      <c r="H317" t="s">
        <v>77</v>
      </c>
      <c r="I317" t="s">
        <v>280</v>
      </c>
      <c r="J317" t="s">
        <v>281</v>
      </c>
      <c r="K317" t="s">
        <v>60</v>
      </c>
      <c r="L317" t="s">
        <v>61</v>
      </c>
      <c r="M317" t="s">
        <v>270</v>
      </c>
      <c r="N317" t="s">
        <v>272</v>
      </c>
      <c r="O317">
        <v>6</v>
      </c>
      <c r="P317" t="s">
        <v>84</v>
      </c>
      <c r="Q317">
        <v>21</v>
      </c>
      <c r="R317" t="s">
        <v>285</v>
      </c>
      <c r="S317" t="s">
        <v>283</v>
      </c>
      <c r="T317" t="s">
        <v>286</v>
      </c>
      <c r="U317">
        <v>3000</v>
      </c>
      <c r="V317" s="18" t="s">
        <v>50</v>
      </c>
      <c r="W317">
        <v>3521</v>
      </c>
      <c r="X317" t="s">
        <v>209</v>
      </c>
      <c r="Y317">
        <v>0</v>
      </c>
      <c r="Z317" t="s">
        <v>52</v>
      </c>
      <c r="AA317" s="1">
        <v>40000</v>
      </c>
      <c r="AB317" s="1">
        <v>40000</v>
      </c>
      <c r="AC317" s="1">
        <v>10579.2</v>
      </c>
      <c r="AD317" s="1">
        <v>0</v>
      </c>
      <c r="AE317" s="1">
        <v>0</v>
      </c>
      <c r="AF317" s="1">
        <v>0</v>
      </c>
      <c r="AG317" s="1">
        <v>0</v>
      </c>
      <c r="AH317" s="1">
        <v>29420.799999999999</v>
      </c>
      <c r="AI317" s="1">
        <v>0</v>
      </c>
      <c r="AJ317" s="1">
        <v>0</v>
      </c>
      <c r="AK317" s="1">
        <v>0</v>
      </c>
      <c r="AL317" s="1">
        <v>0</v>
      </c>
      <c r="AM317" s="1">
        <v>0</v>
      </c>
      <c r="AN317" s="28"/>
      <c r="AO317" s="28"/>
      <c r="AP317" s="28"/>
      <c r="AQ317" s="28">
        <f t="shared" si="8"/>
        <v>40000</v>
      </c>
      <c r="AR317" s="1">
        <f t="shared" si="9"/>
        <v>29420.799999999999</v>
      </c>
    </row>
    <row r="318" spans="1:44" x14ac:dyDescent="0.35">
      <c r="A318" t="s">
        <v>97</v>
      </c>
      <c r="B318" t="s">
        <v>104</v>
      </c>
      <c r="C318" t="s">
        <v>59</v>
      </c>
      <c r="D318" t="s">
        <v>49</v>
      </c>
      <c r="E318">
        <v>1</v>
      </c>
      <c r="F318" t="s">
        <v>41</v>
      </c>
      <c r="G318">
        <v>1.7</v>
      </c>
      <c r="H318" t="s">
        <v>77</v>
      </c>
      <c r="I318" t="s">
        <v>78</v>
      </c>
      <c r="J318" t="s">
        <v>79</v>
      </c>
      <c r="K318" t="s">
        <v>80</v>
      </c>
      <c r="L318" t="s">
        <v>81</v>
      </c>
      <c r="M318" t="s">
        <v>270</v>
      </c>
      <c r="N318" t="s">
        <v>272</v>
      </c>
      <c r="O318">
        <v>6</v>
      </c>
      <c r="P318" t="s">
        <v>84</v>
      </c>
      <c r="Q318">
        <v>19</v>
      </c>
      <c r="R318" t="s">
        <v>277</v>
      </c>
      <c r="S318" t="s">
        <v>271</v>
      </c>
      <c r="T318" t="s">
        <v>274</v>
      </c>
      <c r="U318">
        <v>3000</v>
      </c>
      <c r="V318" s="18" t="s">
        <v>50</v>
      </c>
      <c r="W318">
        <v>3751</v>
      </c>
      <c r="X318" t="s">
        <v>148</v>
      </c>
      <c r="Y318">
        <v>0</v>
      </c>
      <c r="Z318" t="s">
        <v>52</v>
      </c>
      <c r="AA318" s="1">
        <v>35000</v>
      </c>
      <c r="AB318" s="1">
        <v>35000</v>
      </c>
      <c r="AC318" s="1">
        <v>7402</v>
      </c>
      <c r="AD318" s="1">
        <v>7402</v>
      </c>
      <c r="AE318" s="1">
        <v>402</v>
      </c>
      <c r="AF318" s="1">
        <v>402</v>
      </c>
      <c r="AG318" s="1">
        <v>402</v>
      </c>
      <c r="AH318" s="1">
        <v>27598</v>
      </c>
      <c r="AI318" s="1">
        <v>0</v>
      </c>
      <c r="AJ318" s="1">
        <v>0</v>
      </c>
      <c r="AK318" s="1">
        <v>0</v>
      </c>
      <c r="AL318" s="1">
        <v>0</v>
      </c>
      <c r="AM318" s="1">
        <v>0</v>
      </c>
      <c r="AN318" s="28"/>
      <c r="AO318" s="28"/>
      <c r="AP318" s="28"/>
      <c r="AQ318" s="28">
        <f t="shared" si="8"/>
        <v>35000</v>
      </c>
      <c r="AR318" s="1">
        <f t="shared" si="9"/>
        <v>27598</v>
      </c>
    </row>
    <row r="319" spans="1:44" x14ac:dyDescent="0.35">
      <c r="A319" t="s">
        <v>97</v>
      </c>
      <c r="B319" t="s">
        <v>104</v>
      </c>
      <c r="C319" t="s">
        <v>59</v>
      </c>
      <c r="D319" t="s">
        <v>49</v>
      </c>
      <c r="E319">
        <v>3</v>
      </c>
      <c r="F319" t="s">
        <v>441</v>
      </c>
      <c r="G319">
        <v>3.7</v>
      </c>
      <c r="H319" t="s">
        <v>473</v>
      </c>
      <c r="I319" t="s">
        <v>474</v>
      </c>
      <c r="J319" t="s">
        <v>473</v>
      </c>
      <c r="K319" t="s">
        <v>60</v>
      </c>
      <c r="L319" t="s">
        <v>61</v>
      </c>
      <c r="M319" t="s">
        <v>445</v>
      </c>
      <c r="N319" t="s">
        <v>447</v>
      </c>
      <c r="O319">
        <v>7</v>
      </c>
      <c r="P319" t="s">
        <v>448</v>
      </c>
      <c r="Q319">
        <v>53</v>
      </c>
      <c r="R319" t="s">
        <v>477</v>
      </c>
      <c r="S319" t="s">
        <v>475</v>
      </c>
      <c r="T319" t="s">
        <v>478</v>
      </c>
      <c r="U319">
        <v>2000</v>
      </c>
      <c r="V319" s="18" t="s">
        <v>102</v>
      </c>
      <c r="W319">
        <v>2211</v>
      </c>
      <c r="X319" t="s">
        <v>108</v>
      </c>
      <c r="Y319">
        <v>4</v>
      </c>
      <c r="Z319" t="s">
        <v>479</v>
      </c>
      <c r="AA319" s="1">
        <v>600000</v>
      </c>
      <c r="AB319" s="1">
        <v>600000</v>
      </c>
      <c r="AC319" s="1">
        <v>572668.80000000005</v>
      </c>
      <c r="AD319" s="1">
        <v>572668.80000000005</v>
      </c>
      <c r="AE319" s="1">
        <v>572668.80000000005</v>
      </c>
      <c r="AF319" s="1">
        <v>572668.80000000005</v>
      </c>
      <c r="AG319" s="1">
        <v>572668.80000000005</v>
      </c>
      <c r="AH319" s="1">
        <v>27331.199999999953</v>
      </c>
      <c r="AI319" s="1">
        <v>0</v>
      </c>
      <c r="AJ319" s="1">
        <v>0</v>
      </c>
      <c r="AK319" s="1">
        <v>0</v>
      </c>
      <c r="AL319" s="1">
        <v>0</v>
      </c>
      <c r="AM319" s="1">
        <v>0</v>
      </c>
      <c r="AN319" s="28"/>
      <c r="AO319" s="28"/>
      <c r="AP319" s="28"/>
      <c r="AQ319" s="28">
        <f t="shared" si="8"/>
        <v>600000</v>
      </c>
      <c r="AR319" s="1">
        <f t="shared" si="9"/>
        <v>27331.199999999953</v>
      </c>
    </row>
    <row r="320" spans="1:44" x14ac:dyDescent="0.35">
      <c r="A320" t="s">
        <v>97</v>
      </c>
      <c r="B320" t="s">
        <v>104</v>
      </c>
      <c r="C320" t="s">
        <v>59</v>
      </c>
      <c r="D320" t="s">
        <v>49</v>
      </c>
      <c r="E320">
        <v>2</v>
      </c>
      <c r="F320" t="s">
        <v>86</v>
      </c>
      <c r="G320">
        <v>2.2999999999999998</v>
      </c>
      <c r="H320" t="s">
        <v>328</v>
      </c>
      <c r="I320" t="s">
        <v>329</v>
      </c>
      <c r="J320" t="s">
        <v>330</v>
      </c>
      <c r="K320" t="s">
        <v>60</v>
      </c>
      <c r="L320" t="s">
        <v>61</v>
      </c>
      <c r="M320" t="s">
        <v>270</v>
      </c>
      <c r="N320" t="s">
        <v>272</v>
      </c>
      <c r="O320">
        <v>2</v>
      </c>
      <c r="P320" t="s">
        <v>167</v>
      </c>
      <c r="Q320">
        <v>24</v>
      </c>
      <c r="R320" t="s">
        <v>332</v>
      </c>
      <c r="S320" t="s">
        <v>331</v>
      </c>
      <c r="T320" t="s">
        <v>333</v>
      </c>
      <c r="U320">
        <v>2000</v>
      </c>
      <c r="V320" s="18" t="s">
        <v>102</v>
      </c>
      <c r="W320">
        <v>2521</v>
      </c>
      <c r="X320" t="s">
        <v>196</v>
      </c>
      <c r="Y320">
        <v>0</v>
      </c>
      <c r="Z320" t="s">
        <v>52</v>
      </c>
      <c r="AA320" s="1">
        <v>782000</v>
      </c>
      <c r="AB320" s="1">
        <v>700000</v>
      </c>
      <c r="AC320" s="1">
        <v>754712.34</v>
      </c>
      <c r="AD320" s="1">
        <v>672813.34</v>
      </c>
      <c r="AE320" s="1">
        <v>672813.34</v>
      </c>
      <c r="AF320" s="1">
        <v>672813.34</v>
      </c>
      <c r="AG320" s="1">
        <v>672813.34</v>
      </c>
      <c r="AH320" s="1">
        <v>27287.660000000033</v>
      </c>
      <c r="AI320" s="1">
        <v>0</v>
      </c>
      <c r="AJ320" s="1">
        <v>82000</v>
      </c>
      <c r="AK320" s="1">
        <v>0</v>
      </c>
      <c r="AL320" s="1">
        <v>0</v>
      </c>
      <c r="AM320" s="1">
        <v>82000</v>
      </c>
      <c r="AN320" s="28"/>
      <c r="AO320" s="28"/>
      <c r="AP320" s="28"/>
      <c r="AQ320" s="28">
        <f t="shared" si="8"/>
        <v>782000</v>
      </c>
      <c r="AR320" s="1">
        <f t="shared" si="9"/>
        <v>27287.660000000033</v>
      </c>
    </row>
    <row r="321" spans="1:46" x14ac:dyDescent="0.35">
      <c r="A321" t="s">
        <v>553</v>
      </c>
      <c r="B321" t="s">
        <v>554</v>
      </c>
      <c r="C321" t="s">
        <v>40</v>
      </c>
      <c r="D321" t="s">
        <v>114</v>
      </c>
      <c r="E321">
        <v>3</v>
      </c>
      <c r="F321" t="s">
        <v>441</v>
      </c>
      <c r="G321">
        <v>3.8</v>
      </c>
      <c r="H321" t="s">
        <v>495</v>
      </c>
      <c r="I321" t="s">
        <v>496</v>
      </c>
      <c r="J321" t="s">
        <v>497</v>
      </c>
      <c r="K321" t="s">
        <v>60</v>
      </c>
      <c r="L321" t="s">
        <v>61</v>
      </c>
      <c r="M321" t="s">
        <v>498</v>
      </c>
      <c r="N321" t="s">
        <v>500</v>
      </c>
      <c r="O321">
        <v>5</v>
      </c>
      <c r="P321" t="s">
        <v>55</v>
      </c>
      <c r="Q321">
        <v>55</v>
      </c>
      <c r="R321" t="s">
        <v>501</v>
      </c>
      <c r="S321" t="s">
        <v>499</v>
      </c>
      <c r="T321" t="s">
        <v>502</v>
      </c>
      <c r="U321">
        <v>5000</v>
      </c>
      <c r="V321" t="s">
        <v>115</v>
      </c>
      <c r="W321">
        <v>5151</v>
      </c>
      <c r="X321" t="s">
        <v>151</v>
      </c>
      <c r="Y321">
        <v>61</v>
      </c>
      <c r="Z321" t="s">
        <v>555</v>
      </c>
      <c r="AA321" s="1">
        <v>0</v>
      </c>
      <c r="AB321" s="1">
        <v>0</v>
      </c>
      <c r="AC321" s="1">
        <v>0</v>
      </c>
      <c r="AD321" s="1">
        <v>0</v>
      </c>
      <c r="AE321" s="1">
        <v>0</v>
      </c>
      <c r="AF321" s="1">
        <v>0</v>
      </c>
      <c r="AG321" s="1">
        <v>0</v>
      </c>
      <c r="AH321" s="1">
        <v>0</v>
      </c>
      <c r="AI321" s="1">
        <v>0</v>
      </c>
      <c r="AJ321" s="1">
        <v>0</v>
      </c>
      <c r="AK321" s="1">
        <v>0</v>
      </c>
      <c r="AL321" s="1">
        <v>0</v>
      </c>
      <c r="AM321" s="1">
        <v>0</v>
      </c>
      <c r="AN321" s="28"/>
      <c r="AO321" s="28">
        <v>27000</v>
      </c>
      <c r="AP321" s="28"/>
      <c r="AQ321" s="28">
        <f t="shared" si="8"/>
        <v>27000</v>
      </c>
      <c r="AR321" s="1">
        <f t="shared" si="9"/>
        <v>27000</v>
      </c>
    </row>
    <row r="322" spans="1:46" x14ac:dyDescent="0.35">
      <c r="A322" t="s">
        <v>97</v>
      </c>
      <c r="B322" t="s">
        <v>104</v>
      </c>
      <c r="C322" t="s">
        <v>59</v>
      </c>
      <c r="D322" t="s">
        <v>49</v>
      </c>
      <c r="E322">
        <v>1</v>
      </c>
      <c r="F322" t="s">
        <v>41</v>
      </c>
      <c r="G322">
        <v>1.3</v>
      </c>
      <c r="H322" t="s">
        <v>42</v>
      </c>
      <c r="I322" t="s">
        <v>43</v>
      </c>
      <c r="J322" t="s">
        <v>44</v>
      </c>
      <c r="K322" t="s">
        <v>45</v>
      </c>
      <c r="L322" t="s">
        <v>46</v>
      </c>
      <c r="M322" t="s">
        <v>47</v>
      </c>
      <c r="N322" t="s">
        <v>54</v>
      </c>
      <c r="O322">
        <v>5</v>
      </c>
      <c r="P322" t="s">
        <v>55</v>
      </c>
      <c r="Q322">
        <v>5</v>
      </c>
      <c r="R322" t="s">
        <v>117</v>
      </c>
      <c r="S322" t="s">
        <v>113</v>
      </c>
      <c r="T322" t="s">
        <v>118</v>
      </c>
      <c r="U322">
        <v>2000</v>
      </c>
      <c r="V322" s="18" t="s">
        <v>102</v>
      </c>
      <c r="W322">
        <v>2141</v>
      </c>
      <c r="X322" t="s">
        <v>125</v>
      </c>
      <c r="Y322">
        <v>0</v>
      </c>
      <c r="Z322" t="s">
        <v>52</v>
      </c>
      <c r="AA322" s="1">
        <v>30000</v>
      </c>
      <c r="AB322" s="1">
        <v>10000</v>
      </c>
      <c r="AC322" s="1">
        <v>3571.27</v>
      </c>
      <c r="AD322" s="1">
        <v>3571.27</v>
      </c>
      <c r="AE322" s="1">
        <v>3571.27</v>
      </c>
      <c r="AF322" s="1">
        <v>3571.27</v>
      </c>
      <c r="AG322" s="1">
        <v>3571.27</v>
      </c>
      <c r="AH322" s="1">
        <v>26428.73</v>
      </c>
      <c r="AI322" s="1">
        <v>0</v>
      </c>
      <c r="AJ322" s="1">
        <v>20000</v>
      </c>
      <c r="AK322" s="1">
        <v>0</v>
      </c>
      <c r="AL322" s="1">
        <v>0</v>
      </c>
      <c r="AM322" s="1">
        <v>20000</v>
      </c>
      <c r="AN322" s="28"/>
      <c r="AO322" s="28"/>
      <c r="AP322" s="28"/>
      <c r="AQ322" s="28">
        <f t="shared" ref="AQ322:AQ385" si="10">AA322+AN322+AO322-AP322</f>
        <v>30000</v>
      </c>
      <c r="AR322" s="1">
        <f t="shared" ref="AR322:AR385" si="11">AQ322-AC322</f>
        <v>26428.73</v>
      </c>
    </row>
    <row r="323" spans="1:46" x14ac:dyDescent="0.35">
      <c r="A323" t="s">
        <v>97</v>
      </c>
      <c r="B323" t="s">
        <v>104</v>
      </c>
      <c r="C323" t="s">
        <v>59</v>
      </c>
      <c r="D323" t="s">
        <v>49</v>
      </c>
      <c r="E323">
        <v>1</v>
      </c>
      <c r="F323" t="s">
        <v>41</v>
      </c>
      <c r="G323">
        <v>1.3</v>
      </c>
      <c r="H323" t="s">
        <v>42</v>
      </c>
      <c r="I323" t="s">
        <v>43</v>
      </c>
      <c r="J323" t="s">
        <v>44</v>
      </c>
      <c r="K323" t="s">
        <v>60</v>
      </c>
      <c r="L323" t="s">
        <v>61</v>
      </c>
      <c r="M323" t="s">
        <v>62</v>
      </c>
      <c r="N323" t="s">
        <v>68</v>
      </c>
      <c r="O323">
        <v>5</v>
      </c>
      <c r="P323" t="s">
        <v>55</v>
      </c>
      <c r="Q323">
        <v>12</v>
      </c>
      <c r="R323" t="s">
        <v>64</v>
      </c>
      <c r="S323" t="s">
        <v>63</v>
      </c>
      <c r="T323" t="s">
        <v>69</v>
      </c>
      <c r="U323">
        <v>1000</v>
      </c>
      <c r="V323" t="s">
        <v>64</v>
      </c>
      <c r="W323">
        <v>1231</v>
      </c>
      <c r="X323" t="s">
        <v>214</v>
      </c>
      <c r="Y323">
        <v>2</v>
      </c>
      <c r="Z323" t="s">
        <v>66</v>
      </c>
      <c r="AA323" s="1">
        <v>26400</v>
      </c>
      <c r="AB323" s="1">
        <v>26400</v>
      </c>
      <c r="AC323" s="1">
        <v>0</v>
      </c>
      <c r="AD323" s="1">
        <v>0</v>
      </c>
      <c r="AE323" s="1">
        <v>0</v>
      </c>
      <c r="AF323" s="1">
        <v>0</v>
      </c>
      <c r="AG323" s="1">
        <v>0</v>
      </c>
      <c r="AH323" s="1">
        <v>26400</v>
      </c>
      <c r="AI323" s="1">
        <v>0</v>
      </c>
      <c r="AJ323" s="1">
        <v>0</v>
      </c>
      <c r="AK323" s="1">
        <v>0</v>
      </c>
      <c r="AL323" s="1">
        <v>0</v>
      </c>
      <c r="AM323" s="1">
        <v>0</v>
      </c>
      <c r="AN323" s="28">
        <v>0</v>
      </c>
      <c r="AO323" s="28"/>
      <c r="AP323" s="28"/>
      <c r="AQ323" s="28">
        <f t="shared" si="10"/>
        <v>26400</v>
      </c>
      <c r="AR323" s="1">
        <f t="shared" si="11"/>
        <v>26400</v>
      </c>
      <c r="AS323" t="s">
        <v>588</v>
      </c>
      <c r="AT323" t="s">
        <v>588</v>
      </c>
    </row>
    <row r="324" spans="1:46" x14ac:dyDescent="0.35">
      <c r="A324" t="s">
        <v>564</v>
      </c>
      <c r="B324" t="s">
        <v>565</v>
      </c>
      <c r="C324" t="s">
        <v>40</v>
      </c>
      <c r="D324" t="s">
        <v>49</v>
      </c>
      <c r="E324">
        <v>1</v>
      </c>
      <c r="F324" t="s">
        <v>41</v>
      </c>
      <c r="G324">
        <v>1.3</v>
      </c>
      <c r="H324" t="s">
        <v>42</v>
      </c>
      <c r="I324" t="s">
        <v>43</v>
      </c>
      <c r="J324" t="s">
        <v>44</v>
      </c>
      <c r="K324" t="s">
        <v>60</v>
      </c>
      <c r="L324" t="s">
        <v>61</v>
      </c>
      <c r="M324" t="s">
        <v>220</v>
      </c>
      <c r="N324" t="s">
        <v>222</v>
      </c>
      <c r="O324">
        <v>5</v>
      </c>
      <c r="P324" t="s">
        <v>55</v>
      </c>
      <c r="Q324">
        <v>14</v>
      </c>
      <c r="R324" t="s">
        <v>230</v>
      </c>
      <c r="S324" t="s">
        <v>229</v>
      </c>
      <c r="T324" t="s">
        <v>231</v>
      </c>
      <c r="U324">
        <v>2000</v>
      </c>
      <c r="V324" t="s">
        <v>102</v>
      </c>
      <c r="W324">
        <v>3361</v>
      </c>
      <c r="X324" t="s">
        <v>142</v>
      </c>
      <c r="Y324">
        <v>59</v>
      </c>
      <c r="Z324" t="s">
        <v>566</v>
      </c>
      <c r="AA324" s="1">
        <v>0</v>
      </c>
      <c r="AB324" s="1">
        <v>0</v>
      </c>
      <c r="AC324" s="1">
        <v>0</v>
      </c>
      <c r="AD324" s="1">
        <v>0</v>
      </c>
      <c r="AE324" s="1">
        <v>0</v>
      </c>
      <c r="AF324" s="1">
        <v>0</v>
      </c>
      <c r="AG324" s="1">
        <v>0</v>
      </c>
      <c r="AH324" s="1">
        <v>0</v>
      </c>
      <c r="AI324" s="1">
        <v>0</v>
      </c>
      <c r="AJ324" s="1">
        <v>0</v>
      </c>
      <c r="AK324" s="1">
        <v>0</v>
      </c>
      <c r="AL324" s="1">
        <v>0</v>
      </c>
      <c r="AM324" s="1">
        <v>0</v>
      </c>
      <c r="AN324" s="28"/>
      <c r="AO324" s="28">
        <v>25000</v>
      </c>
      <c r="AP324" s="28"/>
      <c r="AQ324" s="28">
        <f t="shared" si="10"/>
        <v>25000</v>
      </c>
      <c r="AR324" s="1">
        <f t="shared" si="11"/>
        <v>25000</v>
      </c>
    </row>
    <row r="325" spans="1:46" x14ac:dyDescent="0.35">
      <c r="A325" t="s">
        <v>97</v>
      </c>
      <c r="B325" t="s">
        <v>104</v>
      </c>
      <c r="C325" t="s">
        <v>59</v>
      </c>
      <c r="D325" t="s">
        <v>49</v>
      </c>
      <c r="E325">
        <v>1</v>
      </c>
      <c r="F325" t="s">
        <v>41</v>
      </c>
      <c r="G325">
        <v>1.3</v>
      </c>
      <c r="H325" t="s">
        <v>42</v>
      </c>
      <c r="I325" t="s">
        <v>43</v>
      </c>
      <c r="J325" t="s">
        <v>44</v>
      </c>
      <c r="K325" t="s">
        <v>60</v>
      </c>
      <c r="L325" t="s">
        <v>61</v>
      </c>
      <c r="M325" t="s">
        <v>220</v>
      </c>
      <c r="N325" t="s">
        <v>222</v>
      </c>
      <c r="O325">
        <v>5</v>
      </c>
      <c r="P325" t="s">
        <v>55</v>
      </c>
      <c r="Q325">
        <v>14</v>
      </c>
      <c r="R325" t="s">
        <v>230</v>
      </c>
      <c r="S325" t="s">
        <v>229</v>
      </c>
      <c r="T325" t="s">
        <v>231</v>
      </c>
      <c r="U325">
        <v>3000</v>
      </c>
      <c r="V325" s="18" t="s">
        <v>50</v>
      </c>
      <c r="W325">
        <v>3711</v>
      </c>
      <c r="X325" t="s">
        <v>147</v>
      </c>
      <c r="Y325">
        <v>0</v>
      </c>
      <c r="Z325" t="s">
        <v>52</v>
      </c>
      <c r="AA325" s="1">
        <v>25000</v>
      </c>
      <c r="AB325" s="1">
        <v>25000</v>
      </c>
      <c r="AC325" s="1">
        <v>0</v>
      </c>
      <c r="AD325" s="1">
        <v>0</v>
      </c>
      <c r="AE325" s="1">
        <v>0</v>
      </c>
      <c r="AF325" s="1">
        <v>0</v>
      </c>
      <c r="AG325" s="1">
        <v>0</v>
      </c>
      <c r="AH325" s="1">
        <v>25000</v>
      </c>
      <c r="AI325" s="1">
        <v>0</v>
      </c>
      <c r="AJ325" s="1">
        <v>0</v>
      </c>
      <c r="AK325" s="1">
        <v>0</v>
      </c>
      <c r="AL325" s="1">
        <v>0</v>
      </c>
      <c r="AM325" s="1">
        <v>0</v>
      </c>
      <c r="AN325" s="28"/>
      <c r="AO325" s="28"/>
      <c r="AP325" s="28"/>
      <c r="AQ325" s="28">
        <f t="shared" si="10"/>
        <v>25000</v>
      </c>
      <c r="AR325" s="1">
        <f t="shared" si="11"/>
        <v>25000</v>
      </c>
    </row>
    <row r="326" spans="1:46" x14ac:dyDescent="0.35">
      <c r="A326" t="s">
        <v>97</v>
      </c>
      <c r="B326" t="s">
        <v>104</v>
      </c>
      <c r="C326" t="s">
        <v>59</v>
      </c>
      <c r="D326" t="s">
        <v>49</v>
      </c>
      <c r="E326">
        <v>1</v>
      </c>
      <c r="F326" t="s">
        <v>41</v>
      </c>
      <c r="G326">
        <v>1.7</v>
      </c>
      <c r="H326" t="s">
        <v>77</v>
      </c>
      <c r="I326" t="s">
        <v>78</v>
      </c>
      <c r="J326" t="s">
        <v>79</v>
      </c>
      <c r="K326" t="s">
        <v>80</v>
      </c>
      <c r="L326" t="s">
        <v>81</v>
      </c>
      <c r="M326" t="s">
        <v>270</v>
      </c>
      <c r="N326" t="s">
        <v>272</v>
      </c>
      <c r="O326">
        <v>6</v>
      </c>
      <c r="P326" t="s">
        <v>84</v>
      </c>
      <c r="Q326">
        <v>19</v>
      </c>
      <c r="R326" t="s">
        <v>277</v>
      </c>
      <c r="S326" t="s">
        <v>271</v>
      </c>
      <c r="T326" t="s">
        <v>274</v>
      </c>
      <c r="U326">
        <v>3000</v>
      </c>
      <c r="V326" s="18" t="s">
        <v>50</v>
      </c>
      <c r="W326">
        <v>3941</v>
      </c>
      <c r="X326" t="s">
        <v>149</v>
      </c>
      <c r="Y326">
        <v>0</v>
      </c>
      <c r="Z326" t="s">
        <v>52</v>
      </c>
      <c r="AA326" s="1">
        <v>88000</v>
      </c>
      <c r="AB326" s="1">
        <v>50000</v>
      </c>
      <c r="AC326" s="1">
        <v>64240</v>
      </c>
      <c r="AD326" s="1">
        <v>64240</v>
      </c>
      <c r="AE326" s="1">
        <v>0</v>
      </c>
      <c r="AF326" s="1">
        <v>0</v>
      </c>
      <c r="AG326" s="1">
        <v>0</v>
      </c>
      <c r="AH326" s="1">
        <v>23760</v>
      </c>
      <c r="AI326" s="1">
        <v>0</v>
      </c>
      <c r="AJ326" s="1">
        <v>38000</v>
      </c>
      <c r="AK326" s="1">
        <v>0</v>
      </c>
      <c r="AL326" s="1">
        <v>0</v>
      </c>
      <c r="AM326" s="1">
        <v>38000</v>
      </c>
      <c r="AN326" s="28"/>
      <c r="AO326" s="28"/>
      <c r="AP326" s="28"/>
      <c r="AQ326" s="28">
        <f t="shared" si="10"/>
        <v>88000</v>
      </c>
      <c r="AR326" s="1">
        <f t="shared" si="11"/>
        <v>23760</v>
      </c>
    </row>
    <row r="327" spans="1:46" x14ac:dyDescent="0.35">
      <c r="A327" t="s">
        <v>97</v>
      </c>
      <c r="B327" t="s">
        <v>104</v>
      </c>
      <c r="C327" t="s">
        <v>59</v>
      </c>
      <c r="D327" t="s">
        <v>49</v>
      </c>
      <c r="E327">
        <v>1</v>
      </c>
      <c r="F327" t="s">
        <v>41</v>
      </c>
      <c r="G327">
        <v>1.3</v>
      </c>
      <c r="H327" t="s">
        <v>42</v>
      </c>
      <c r="I327" t="s">
        <v>43</v>
      </c>
      <c r="J327" t="s">
        <v>44</v>
      </c>
      <c r="K327" t="s">
        <v>60</v>
      </c>
      <c r="L327" t="s">
        <v>61</v>
      </c>
      <c r="M327" t="s">
        <v>220</v>
      </c>
      <c r="N327" t="s">
        <v>222</v>
      </c>
      <c r="O327">
        <v>5</v>
      </c>
      <c r="P327" t="s">
        <v>55</v>
      </c>
      <c r="Q327">
        <v>13</v>
      </c>
      <c r="R327" t="s">
        <v>223</v>
      </c>
      <c r="S327" t="s">
        <v>221</v>
      </c>
      <c r="T327" t="s">
        <v>224</v>
      </c>
      <c r="U327">
        <v>3000</v>
      </c>
      <c r="V327" s="18" t="s">
        <v>50</v>
      </c>
      <c r="W327">
        <v>3661</v>
      </c>
      <c r="X327" t="s">
        <v>228</v>
      </c>
      <c r="Y327">
        <v>0</v>
      </c>
      <c r="Z327" t="s">
        <v>52</v>
      </c>
      <c r="AA327" s="1">
        <v>6223395</v>
      </c>
      <c r="AB327" s="1">
        <v>6200000</v>
      </c>
      <c r="AC327" s="1">
        <v>6200000.0099999998</v>
      </c>
      <c r="AD327" s="1">
        <v>6200000.0099999998</v>
      </c>
      <c r="AE327" s="1">
        <v>2866666.68</v>
      </c>
      <c r="AF327" s="1">
        <v>2866666.68</v>
      </c>
      <c r="AG327" s="1">
        <v>2866666.68</v>
      </c>
      <c r="AH327" s="1">
        <v>23394.990000000224</v>
      </c>
      <c r="AI327" s="1">
        <v>0</v>
      </c>
      <c r="AJ327" s="1">
        <v>400000</v>
      </c>
      <c r="AK327" s="1">
        <v>0</v>
      </c>
      <c r="AL327" s="1">
        <v>376605</v>
      </c>
      <c r="AM327" s="1">
        <v>23395</v>
      </c>
      <c r="AN327" s="28"/>
      <c r="AO327" s="28"/>
      <c r="AP327" s="28"/>
      <c r="AQ327" s="28">
        <f t="shared" si="10"/>
        <v>6223395</v>
      </c>
      <c r="AR327" s="1">
        <f t="shared" si="11"/>
        <v>23394.990000000224</v>
      </c>
    </row>
    <row r="328" spans="1:46" x14ac:dyDescent="0.35">
      <c r="A328" t="s">
        <v>97</v>
      </c>
      <c r="B328" t="s">
        <v>104</v>
      </c>
      <c r="C328" t="s">
        <v>59</v>
      </c>
      <c r="D328" t="s">
        <v>49</v>
      </c>
      <c r="E328">
        <v>1</v>
      </c>
      <c r="F328" t="s">
        <v>41</v>
      </c>
      <c r="G328">
        <v>1.3</v>
      </c>
      <c r="H328" t="s">
        <v>42</v>
      </c>
      <c r="I328" t="s">
        <v>43</v>
      </c>
      <c r="J328" t="s">
        <v>44</v>
      </c>
      <c r="K328" t="s">
        <v>45</v>
      </c>
      <c r="L328" t="s">
        <v>46</v>
      </c>
      <c r="M328" t="s">
        <v>47</v>
      </c>
      <c r="N328" t="s">
        <v>54</v>
      </c>
      <c r="O328">
        <v>5</v>
      </c>
      <c r="P328" t="s">
        <v>55</v>
      </c>
      <c r="Q328">
        <v>5</v>
      </c>
      <c r="R328" t="s">
        <v>117</v>
      </c>
      <c r="S328" t="s">
        <v>113</v>
      </c>
      <c r="T328" t="s">
        <v>118</v>
      </c>
      <c r="U328">
        <v>2000</v>
      </c>
      <c r="V328" s="18" t="s">
        <v>102</v>
      </c>
      <c r="W328">
        <v>2211</v>
      </c>
      <c r="X328" t="s">
        <v>108</v>
      </c>
      <c r="Y328">
        <v>0</v>
      </c>
      <c r="Z328" t="s">
        <v>52</v>
      </c>
      <c r="AA328" s="1">
        <v>40000</v>
      </c>
      <c r="AB328" s="1">
        <v>40000</v>
      </c>
      <c r="AC328" s="1">
        <v>16736.25</v>
      </c>
      <c r="AD328" s="1">
        <v>16736.25</v>
      </c>
      <c r="AE328" s="1">
        <v>16736.25</v>
      </c>
      <c r="AF328" s="1">
        <v>16736.25</v>
      </c>
      <c r="AG328" s="1">
        <v>16736.25</v>
      </c>
      <c r="AH328" s="1">
        <v>23263.75</v>
      </c>
      <c r="AI328" s="1">
        <v>0</v>
      </c>
      <c r="AJ328" s="1">
        <v>0</v>
      </c>
      <c r="AK328" s="1">
        <v>0</v>
      </c>
      <c r="AL328" s="1">
        <v>0</v>
      </c>
      <c r="AM328" s="1">
        <v>0</v>
      </c>
      <c r="AN328" s="28"/>
      <c r="AO328" s="28"/>
      <c r="AP328" s="28"/>
      <c r="AQ328" s="28">
        <f t="shared" si="10"/>
        <v>40000</v>
      </c>
      <c r="AR328" s="1">
        <f t="shared" si="11"/>
        <v>23263.75</v>
      </c>
    </row>
    <row r="329" spans="1:46" x14ac:dyDescent="0.35">
      <c r="A329" t="s">
        <v>97</v>
      </c>
      <c r="B329" t="s">
        <v>104</v>
      </c>
      <c r="C329" t="s">
        <v>59</v>
      </c>
      <c r="D329" t="s">
        <v>49</v>
      </c>
      <c r="E329">
        <v>2</v>
      </c>
      <c r="F329" t="s">
        <v>86</v>
      </c>
      <c r="G329">
        <v>2.7</v>
      </c>
      <c r="H329" t="s">
        <v>393</v>
      </c>
      <c r="I329" t="s">
        <v>394</v>
      </c>
      <c r="J329" t="s">
        <v>393</v>
      </c>
      <c r="K329" t="s">
        <v>341</v>
      </c>
      <c r="L329" t="s">
        <v>342</v>
      </c>
      <c r="M329" t="s">
        <v>343</v>
      </c>
      <c r="N329" t="s">
        <v>345</v>
      </c>
      <c r="O329">
        <v>0</v>
      </c>
      <c r="P329" t="s">
        <v>346</v>
      </c>
      <c r="Q329">
        <v>36</v>
      </c>
      <c r="R329" t="s">
        <v>412</v>
      </c>
      <c r="S329" t="s">
        <v>411</v>
      </c>
      <c r="T329" t="s">
        <v>413</v>
      </c>
      <c r="U329">
        <v>2000</v>
      </c>
      <c r="V329" s="18" t="s">
        <v>102</v>
      </c>
      <c r="W329">
        <v>2441</v>
      </c>
      <c r="X329" t="s">
        <v>128</v>
      </c>
      <c r="Y329">
        <v>0</v>
      </c>
      <c r="Z329" t="s">
        <v>52</v>
      </c>
      <c r="AA329" s="1">
        <v>23000</v>
      </c>
      <c r="AB329" s="1">
        <v>23000</v>
      </c>
      <c r="AC329" s="1">
        <v>0</v>
      </c>
      <c r="AD329" s="1">
        <v>0</v>
      </c>
      <c r="AE329" s="1">
        <v>0</v>
      </c>
      <c r="AF329" s="1">
        <v>0</v>
      </c>
      <c r="AG329" s="1">
        <v>0</v>
      </c>
      <c r="AH329" s="1">
        <v>23000</v>
      </c>
      <c r="AI329" s="1">
        <v>0</v>
      </c>
      <c r="AJ329" s="1">
        <v>0</v>
      </c>
      <c r="AK329" s="1">
        <v>0</v>
      </c>
      <c r="AL329" s="1">
        <v>0</v>
      </c>
      <c r="AM329" s="1">
        <v>0</v>
      </c>
      <c r="AN329" s="28"/>
      <c r="AO329" s="28"/>
      <c r="AP329" s="28"/>
      <c r="AQ329" s="28">
        <f t="shared" si="10"/>
        <v>23000</v>
      </c>
      <c r="AR329" s="1">
        <f t="shared" si="11"/>
        <v>23000</v>
      </c>
    </row>
    <row r="330" spans="1:46" x14ac:dyDescent="0.35">
      <c r="A330" t="s">
        <v>97</v>
      </c>
      <c r="B330" t="s">
        <v>104</v>
      </c>
      <c r="C330" t="s">
        <v>59</v>
      </c>
      <c r="D330" t="s">
        <v>49</v>
      </c>
      <c r="E330">
        <v>1</v>
      </c>
      <c r="F330" t="s">
        <v>41</v>
      </c>
      <c r="G330">
        <v>1.3</v>
      </c>
      <c r="H330" t="s">
        <v>42</v>
      </c>
      <c r="I330" t="s">
        <v>43</v>
      </c>
      <c r="J330" t="s">
        <v>44</v>
      </c>
      <c r="K330" t="s">
        <v>60</v>
      </c>
      <c r="L330" t="s">
        <v>61</v>
      </c>
      <c r="M330" t="s">
        <v>62</v>
      </c>
      <c r="N330" t="s">
        <v>68</v>
      </c>
      <c r="O330">
        <v>5</v>
      </c>
      <c r="P330" t="s">
        <v>55</v>
      </c>
      <c r="Q330">
        <v>9</v>
      </c>
      <c r="R330" t="s">
        <v>186</v>
      </c>
      <c r="S330" t="s">
        <v>63</v>
      </c>
      <c r="T330" t="s">
        <v>69</v>
      </c>
      <c r="U330">
        <v>2000</v>
      </c>
      <c r="V330" s="18" t="s">
        <v>102</v>
      </c>
      <c r="W330">
        <v>2211</v>
      </c>
      <c r="X330" t="s">
        <v>108</v>
      </c>
      <c r="Y330">
        <v>0</v>
      </c>
      <c r="Z330" t="s">
        <v>52</v>
      </c>
      <c r="AA330" s="1">
        <v>542448</v>
      </c>
      <c r="AB330" s="1">
        <v>0</v>
      </c>
      <c r="AC330" s="1">
        <v>519603.29</v>
      </c>
      <c r="AD330" s="1">
        <v>519603.29</v>
      </c>
      <c r="AE330" s="1">
        <v>131665.79</v>
      </c>
      <c r="AF330" s="1">
        <v>96094.36</v>
      </c>
      <c r="AG330" s="1">
        <v>96094.36</v>
      </c>
      <c r="AH330" s="1">
        <v>22844.710000000021</v>
      </c>
      <c r="AI330" s="1">
        <v>0</v>
      </c>
      <c r="AJ330" s="1">
        <v>542448</v>
      </c>
      <c r="AK330" s="1">
        <v>0</v>
      </c>
      <c r="AL330" s="1">
        <v>0</v>
      </c>
      <c r="AM330" s="1">
        <v>542448</v>
      </c>
      <c r="AN330" s="28"/>
      <c r="AO330" s="28"/>
      <c r="AP330" s="28"/>
      <c r="AQ330" s="28">
        <f t="shared" si="10"/>
        <v>542448</v>
      </c>
      <c r="AR330" s="1">
        <f t="shared" si="11"/>
        <v>22844.710000000021</v>
      </c>
    </row>
    <row r="331" spans="1:46" x14ac:dyDescent="0.35">
      <c r="A331" t="s">
        <v>97</v>
      </c>
      <c r="B331" t="s">
        <v>104</v>
      </c>
      <c r="C331" t="s">
        <v>59</v>
      </c>
      <c r="D331" t="s">
        <v>49</v>
      </c>
      <c r="E331">
        <v>1</v>
      </c>
      <c r="F331" t="s">
        <v>41</v>
      </c>
      <c r="G331">
        <v>1.3</v>
      </c>
      <c r="H331" t="s">
        <v>42</v>
      </c>
      <c r="I331" t="s">
        <v>43</v>
      </c>
      <c r="J331" t="s">
        <v>44</v>
      </c>
      <c r="K331" t="s">
        <v>60</v>
      </c>
      <c r="L331" t="s">
        <v>61</v>
      </c>
      <c r="M331" t="s">
        <v>62</v>
      </c>
      <c r="N331" t="s">
        <v>68</v>
      </c>
      <c r="O331">
        <v>5</v>
      </c>
      <c r="P331" t="s">
        <v>55</v>
      </c>
      <c r="Q331">
        <v>9</v>
      </c>
      <c r="R331" t="s">
        <v>186</v>
      </c>
      <c r="S331" t="s">
        <v>63</v>
      </c>
      <c r="T331" t="s">
        <v>69</v>
      </c>
      <c r="U331">
        <v>2000</v>
      </c>
      <c r="V331" s="18" t="s">
        <v>102</v>
      </c>
      <c r="W331">
        <v>2451</v>
      </c>
      <c r="X331" t="s">
        <v>193</v>
      </c>
      <c r="Y331">
        <v>0</v>
      </c>
      <c r="Z331" t="s">
        <v>52</v>
      </c>
      <c r="AA331" s="1">
        <v>24980</v>
      </c>
      <c r="AB331" s="1">
        <v>100000</v>
      </c>
      <c r="AC331" s="1">
        <v>2146</v>
      </c>
      <c r="AD331" s="1">
        <v>2146</v>
      </c>
      <c r="AE331" s="1">
        <v>2146</v>
      </c>
      <c r="AF331" s="1">
        <v>2146</v>
      </c>
      <c r="AG331" s="1">
        <v>2146</v>
      </c>
      <c r="AH331" s="1">
        <v>22834</v>
      </c>
      <c r="AI331" s="1">
        <v>0</v>
      </c>
      <c r="AJ331" s="1">
        <v>22000</v>
      </c>
      <c r="AK331" s="1">
        <v>0</v>
      </c>
      <c r="AL331" s="1">
        <v>97020</v>
      </c>
      <c r="AM331" s="1">
        <v>-75020</v>
      </c>
      <c r="AN331" s="28"/>
      <c r="AO331" s="28"/>
      <c r="AP331" s="28"/>
      <c r="AQ331" s="28">
        <f t="shared" si="10"/>
        <v>24980</v>
      </c>
      <c r="AR331" s="1">
        <f t="shared" si="11"/>
        <v>22834</v>
      </c>
    </row>
    <row r="332" spans="1:46" x14ac:dyDescent="0.35">
      <c r="A332" t="s">
        <v>97</v>
      </c>
      <c r="B332" t="s">
        <v>104</v>
      </c>
      <c r="C332" t="s">
        <v>59</v>
      </c>
      <c r="D332" t="s">
        <v>49</v>
      </c>
      <c r="E332">
        <v>1</v>
      </c>
      <c r="F332" t="s">
        <v>41</v>
      </c>
      <c r="G332">
        <v>1.3</v>
      </c>
      <c r="H332" t="s">
        <v>42</v>
      </c>
      <c r="I332" t="s">
        <v>43</v>
      </c>
      <c r="J332" t="s">
        <v>44</v>
      </c>
      <c r="K332" t="s">
        <v>45</v>
      </c>
      <c r="L332" t="s">
        <v>46</v>
      </c>
      <c r="M332" t="s">
        <v>47</v>
      </c>
      <c r="N332" t="s">
        <v>54</v>
      </c>
      <c r="O332">
        <v>5</v>
      </c>
      <c r="P332" t="s">
        <v>55</v>
      </c>
      <c r="Q332">
        <v>5</v>
      </c>
      <c r="R332" t="s">
        <v>117</v>
      </c>
      <c r="S332" t="s">
        <v>113</v>
      </c>
      <c r="T332" t="s">
        <v>118</v>
      </c>
      <c r="U332">
        <v>3000</v>
      </c>
      <c r="V332" s="18" t="s">
        <v>50</v>
      </c>
      <c r="W332">
        <v>3711</v>
      </c>
      <c r="X332" t="s">
        <v>147</v>
      </c>
      <c r="Y332">
        <v>0</v>
      </c>
      <c r="Z332" t="s">
        <v>52</v>
      </c>
      <c r="AA332" s="1">
        <v>25000</v>
      </c>
      <c r="AB332" s="1">
        <v>25000</v>
      </c>
      <c r="AC332" s="1">
        <v>2961</v>
      </c>
      <c r="AD332" s="1">
        <v>2961</v>
      </c>
      <c r="AE332" s="1">
        <v>2961</v>
      </c>
      <c r="AF332" s="1">
        <v>2961</v>
      </c>
      <c r="AG332" s="1">
        <v>2961</v>
      </c>
      <c r="AH332" s="1">
        <v>22039</v>
      </c>
      <c r="AI332" s="1">
        <v>0</v>
      </c>
      <c r="AJ332" s="1">
        <v>0</v>
      </c>
      <c r="AK332" s="1">
        <v>0</v>
      </c>
      <c r="AL332" s="1">
        <v>0</v>
      </c>
      <c r="AM332" s="1">
        <v>0</v>
      </c>
      <c r="AN332" s="28"/>
      <c r="AO332" s="28"/>
      <c r="AP332" s="28"/>
      <c r="AQ332" s="28">
        <f t="shared" si="10"/>
        <v>25000</v>
      </c>
      <c r="AR332" s="1">
        <f t="shared" si="11"/>
        <v>22039</v>
      </c>
    </row>
    <row r="333" spans="1:46" x14ac:dyDescent="0.35">
      <c r="A333" t="s">
        <v>97</v>
      </c>
      <c r="B333" t="s">
        <v>104</v>
      </c>
      <c r="C333" t="s">
        <v>59</v>
      </c>
      <c r="D333" t="s">
        <v>49</v>
      </c>
      <c r="E333">
        <v>1</v>
      </c>
      <c r="F333" t="s">
        <v>41</v>
      </c>
      <c r="G333">
        <v>1.3</v>
      </c>
      <c r="H333" t="s">
        <v>42</v>
      </c>
      <c r="I333" t="s">
        <v>43</v>
      </c>
      <c r="J333" t="s">
        <v>44</v>
      </c>
      <c r="K333" t="s">
        <v>45</v>
      </c>
      <c r="L333" t="s">
        <v>46</v>
      </c>
      <c r="M333" t="s">
        <v>47</v>
      </c>
      <c r="N333" t="s">
        <v>54</v>
      </c>
      <c r="O333">
        <v>5</v>
      </c>
      <c r="P333" t="s">
        <v>55</v>
      </c>
      <c r="Q333">
        <v>5</v>
      </c>
      <c r="R333" t="s">
        <v>117</v>
      </c>
      <c r="S333" t="s">
        <v>113</v>
      </c>
      <c r="T333" t="s">
        <v>118</v>
      </c>
      <c r="U333">
        <v>2000</v>
      </c>
      <c r="V333" s="18" t="s">
        <v>102</v>
      </c>
      <c r="W333">
        <v>2721</v>
      </c>
      <c r="X333" t="s">
        <v>131</v>
      </c>
      <c r="Y333">
        <v>0</v>
      </c>
      <c r="Z333" t="s">
        <v>52</v>
      </c>
      <c r="AA333" s="1">
        <v>35000</v>
      </c>
      <c r="AB333" s="1">
        <v>30000</v>
      </c>
      <c r="AC333" s="1">
        <v>14880</v>
      </c>
      <c r="AD333" s="1">
        <v>14880</v>
      </c>
      <c r="AE333" s="1">
        <v>14880</v>
      </c>
      <c r="AF333" s="1">
        <v>14880</v>
      </c>
      <c r="AG333" s="1">
        <v>14880</v>
      </c>
      <c r="AH333" s="1">
        <v>20120</v>
      </c>
      <c r="AI333" s="1">
        <v>0</v>
      </c>
      <c r="AJ333" s="1">
        <v>5000</v>
      </c>
      <c r="AK333" s="1">
        <v>0</v>
      </c>
      <c r="AL333" s="1">
        <v>0</v>
      </c>
      <c r="AM333" s="1">
        <v>5000</v>
      </c>
      <c r="AN333" s="28"/>
      <c r="AO333" s="28"/>
      <c r="AP333" s="28"/>
      <c r="AQ333" s="28">
        <f t="shared" si="10"/>
        <v>35000</v>
      </c>
      <c r="AR333" s="1">
        <f t="shared" si="11"/>
        <v>20120</v>
      </c>
    </row>
    <row r="334" spans="1:46" x14ac:dyDescent="0.35">
      <c r="A334" t="s">
        <v>97</v>
      </c>
      <c r="B334" t="s">
        <v>104</v>
      </c>
      <c r="C334" t="s">
        <v>59</v>
      </c>
      <c r="D334" t="s">
        <v>49</v>
      </c>
      <c r="E334">
        <v>1</v>
      </c>
      <c r="F334" t="s">
        <v>41</v>
      </c>
      <c r="G334">
        <v>1.3</v>
      </c>
      <c r="H334" t="s">
        <v>42</v>
      </c>
      <c r="I334" t="s">
        <v>43</v>
      </c>
      <c r="J334" t="s">
        <v>44</v>
      </c>
      <c r="K334" t="s">
        <v>60</v>
      </c>
      <c r="L334" t="s">
        <v>61</v>
      </c>
      <c r="M334" t="s">
        <v>62</v>
      </c>
      <c r="N334" t="s">
        <v>68</v>
      </c>
      <c r="O334">
        <v>5</v>
      </c>
      <c r="P334" t="s">
        <v>55</v>
      </c>
      <c r="Q334">
        <v>9</v>
      </c>
      <c r="R334" t="s">
        <v>186</v>
      </c>
      <c r="S334" t="s">
        <v>63</v>
      </c>
      <c r="T334" t="s">
        <v>69</v>
      </c>
      <c r="U334">
        <v>2000</v>
      </c>
      <c r="V334" s="18" t="s">
        <v>102</v>
      </c>
      <c r="W334">
        <v>2561</v>
      </c>
      <c r="X334" t="s">
        <v>197</v>
      </c>
      <c r="Y334">
        <v>0</v>
      </c>
      <c r="Z334" t="s">
        <v>52</v>
      </c>
      <c r="AA334" s="1">
        <v>20810</v>
      </c>
      <c r="AB334" s="1">
        <v>4000</v>
      </c>
      <c r="AC334" s="1">
        <v>769.66</v>
      </c>
      <c r="AD334" s="1">
        <v>0</v>
      </c>
      <c r="AE334" s="1">
        <v>0</v>
      </c>
      <c r="AF334" s="1">
        <v>0</v>
      </c>
      <c r="AG334" s="1">
        <v>0</v>
      </c>
      <c r="AH334" s="1">
        <v>20040.34</v>
      </c>
      <c r="AI334" s="1">
        <v>0</v>
      </c>
      <c r="AJ334" s="1">
        <v>16810</v>
      </c>
      <c r="AK334" s="1">
        <v>0</v>
      </c>
      <c r="AL334" s="1">
        <v>0</v>
      </c>
      <c r="AM334" s="1">
        <v>16810</v>
      </c>
      <c r="AN334" s="28"/>
      <c r="AO334" s="28"/>
      <c r="AP334" s="28"/>
      <c r="AQ334" s="28">
        <f t="shared" si="10"/>
        <v>20810</v>
      </c>
      <c r="AR334" s="1">
        <f t="shared" si="11"/>
        <v>20040.34</v>
      </c>
    </row>
    <row r="335" spans="1:46" x14ac:dyDescent="0.35">
      <c r="A335" t="s">
        <v>97</v>
      </c>
      <c r="B335" t="s">
        <v>104</v>
      </c>
      <c r="C335" t="s">
        <v>59</v>
      </c>
      <c r="D335" t="s">
        <v>49</v>
      </c>
      <c r="E335">
        <v>1</v>
      </c>
      <c r="F335" t="s">
        <v>41</v>
      </c>
      <c r="G335">
        <v>1.3</v>
      </c>
      <c r="H335" t="s">
        <v>42</v>
      </c>
      <c r="I335" t="s">
        <v>43</v>
      </c>
      <c r="J335" t="s">
        <v>44</v>
      </c>
      <c r="K335" t="s">
        <v>60</v>
      </c>
      <c r="L335" t="s">
        <v>61</v>
      </c>
      <c r="M335" t="s">
        <v>175</v>
      </c>
      <c r="N335" t="s">
        <v>179</v>
      </c>
      <c r="O335">
        <v>5</v>
      </c>
      <c r="P335" t="s">
        <v>55</v>
      </c>
      <c r="Q335">
        <v>3</v>
      </c>
      <c r="R335" t="s">
        <v>180</v>
      </c>
      <c r="S335" t="s">
        <v>176</v>
      </c>
      <c r="T335" t="s">
        <v>181</v>
      </c>
      <c r="U335">
        <v>2000</v>
      </c>
      <c r="V335" s="18" t="s">
        <v>102</v>
      </c>
      <c r="W335">
        <v>2111</v>
      </c>
      <c r="X335" t="s">
        <v>103</v>
      </c>
      <c r="Y335">
        <v>0</v>
      </c>
      <c r="Z335" t="s">
        <v>52</v>
      </c>
      <c r="AA335" s="1">
        <v>20000</v>
      </c>
      <c r="AB335" s="1">
        <v>0</v>
      </c>
      <c r="AC335" s="1">
        <v>0</v>
      </c>
      <c r="AD335" s="1">
        <v>0</v>
      </c>
      <c r="AE335" s="1">
        <v>0</v>
      </c>
      <c r="AF335" s="1">
        <v>0</v>
      </c>
      <c r="AG335" s="1">
        <v>0</v>
      </c>
      <c r="AH335" s="1">
        <v>20000</v>
      </c>
      <c r="AI335" s="1">
        <v>0</v>
      </c>
      <c r="AJ335" s="1">
        <v>20000</v>
      </c>
      <c r="AK335" s="1">
        <v>0</v>
      </c>
      <c r="AL335" s="1">
        <v>0</v>
      </c>
      <c r="AM335" s="1">
        <v>20000</v>
      </c>
      <c r="AN335" s="28"/>
      <c r="AO335" s="28"/>
      <c r="AP335" s="28"/>
      <c r="AQ335" s="28">
        <f t="shared" si="10"/>
        <v>20000</v>
      </c>
      <c r="AR335" s="1">
        <f t="shared" si="11"/>
        <v>20000</v>
      </c>
    </row>
    <row r="336" spans="1:46" x14ac:dyDescent="0.35">
      <c r="A336" t="s">
        <v>97</v>
      </c>
      <c r="B336" t="s">
        <v>104</v>
      </c>
      <c r="C336" t="s">
        <v>59</v>
      </c>
      <c r="D336" t="s">
        <v>49</v>
      </c>
      <c r="E336">
        <v>1</v>
      </c>
      <c r="F336" t="s">
        <v>41</v>
      </c>
      <c r="G336">
        <v>1.3</v>
      </c>
      <c r="H336" t="s">
        <v>42</v>
      </c>
      <c r="I336" t="s">
        <v>43</v>
      </c>
      <c r="J336" t="s">
        <v>44</v>
      </c>
      <c r="K336" t="s">
        <v>60</v>
      </c>
      <c r="L336" t="s">
        <v>61</v>
      </c>
      <c r="M336" t="s">
        <v>175</v>
      </c>
      <c r="N336" t="s">
        <v>179</v>
      </c>
      <c r="O336">
        <v>5</v>
      </c>
      <c r="P336" t="s">
        <v>55</v>
      </c>
      <c r="Q336">
        <v>3</v>
      </c>
      <c r="R336" t="s">
        <v>180</v>
      </c>
      <c r="S336" t="s">
        <v>176</v>
      </c>
      <c r="T336" t="s">
        <v>181</v>
      </c>
      <c r="U336">
        <v>2000</v>
      </c>
      <c r="V336" s="18" t="s">
        <v>102</v>
      </c>
      <c r="W336">
        <v>2141</v>
      </c>
      <c r="X336" t="s">
        <v>125</v>
      </c>
      <c r="Y336">
        <v>0</v>
      </c>
      <c r="Z336" t="s">
        <v>52</v>
      </c>
      <c r="AA336" s="1">
        <v>20000</v>
      </c>
      <c r="AB336" s="1">
        <v>0</v>
      </c>
      <c r="AC336" s="1">
        <v>0</v>
      </c>
      <c r="AD336" s="1">
        <v>0</v>
      </c>
      <c r="AE336" s="1">
        <v>0</v>
      </c>
      <c r="AF336" s="1">
        <v>0</v>
      </c>
      <c r="AG336" s="1">
        <v>0</v>
      </c>
      <c r="AH336" s="1">
        <v>20000</v>
      </c>
      <c r="AI336" s="1">
        <v>0</v>
      </c>
      <c r="AJ336" s="1">
        <v>20000</v>
      </c>
      <c r="AK336" s="1">
        <v>0</v>
      </c>
      <c r="AL336" s="1">
        <v>0</v>
      </c>
      <c r="AM336" s="1">
        <v>20000</v>
      </c>
      <c r="AN336" s="28"/>
      <c r="AO336" s="28"/>
      <c r="AP336" s="28"/>
      <c r="AQ336" s="28">
        <f t="shared" si="10"/>
        <v>20000</v>
      </c>
      <c r="AR336" s="1">
        <f t="shared" si="11"/>
        <v>20000</v>
      </c>
    </row>
    <row r="337" spans="1:44" x14ac:dyDescent="0.35">
      <c r="A337" t="s">
        <v>97</v>
      </c>
      <c r="B337" t="s">
        <v>104</v>
      </c>
      <c r="C337" t="s">
        <v>59</v>
      </c>
      <c r="D337" t="s">
        <v>49</v>
      </c>
      <c r="E337">
        <v>1</v>
      </c>
      <c r="F337" t="s">
        <v>41</v>
      </c>
      <c r="G337">
        <v>1.3</v>
      </c>
      <c r="H337" t="s">
        <v>42</v>
      </c>
      <c r="I337" t="s">
        <v>43</v>
      </c>
      <c r="J337" t="s">
        <v>44</v>
      </c>
      <c r="K337" t="s">
        <v>60</v>
      </c>
      <c r="L337" t="s">
        <v>61</v>
      </c>
      <c r="M337" t="s">
        <v>175</v>
      </c>
      <c r="N337" t="s">
        <v>179</v>
      </c>
      <c r="O337">
        <v>5</v>
      </c>
      <c r="P337" t="s">
        <v>55</v>
      </c>
      <c r="Q337">
        <v>3</v>
      </c>
      <c r="R337" t="s">
        <v>180</v>
      </c>
      <c r="S337" t="s">
        <v>176</v>
      </c>
      <c r="T337" t="s">
        <v>181</v>
      </c>
      <c r="U337">
        <v>2000</v>
      </c>
      <c r="V337" s="18" t="s">
        <v>102</v>
      </c>
      <c r="W337">
        <v>2211</v>
      </c>
      <c r="X337" t="s">
        <v>108</v>
      </c>
      <c r="Y337">
        <v>0</v>
      </c>
      <c r="Z337" t="s">
        <v>52</v>
      </c>
      <c r="AA337" s="1">
        <v>20000</v>
      </c>
      <c r="AB337" s="1">
        <v>0</v>
      </c>
      <c r="AC337" s="1">
        <v>0</v>
      </c>
      <c r="AD337" s="1">
        <v>0</v>
      </c>
      <c r="AE337" s="1">
        <v>0</v>
      </c>
      <c r="AF337" s="1">
        <v>0</v>
      </c>
      <c r="AG337" s="1">
        <v>0</v>
      </c>
      <c r="AH337" s="1">
        <v>20000</v>
      </c>
      <c r="AI337" s="1">
        <v>0</v>
      </c>
      <c r="AJ337" s="1">
        <v>20000</v>
      </c>
      <c r="AK337" s="1">
        <v>0</v>
      </c>
      <c r="AL337" s="1">
        <v>0</v>
      </c>
      <c r="AM337" s="1">
        <v>20000</v>
      </c>
      <c r="AN337" s="28"/>
      <c r="AO337" s="28"/>
      <c r="AP337" s="28"/>
      <c r="AQ337" s="28">
        <f t="shared" si="10"/>
        <v>20000</v>
      </c>
      <c r="AR337" s="1">
        <f t="shared" si="11"/>
        <v>20000</v>
      </c>
    </row>
    <row r="338" spans="1:44" x14ac:dyDescent="0.35">
      <c r="A338" t="s">
        <v>97</v>
      </c>
      <c r="B338" t="s">
        <v>104</v>
      </c>
      <c r="C338" t="s">
        <v>59</v>
      </c>
      <c r="D338" t="s">
        <v>49</v>
      </c>
      <c r="E338">
        <v>1</v>
      </c>
      <c r="F338" t="s">
        <v>41</v>
      </c>
      <c r="G338">
        <v>1.3</v>
      </c>
      <c r="H338" t="s">
        <v>42</v>
      </c>
      <c r="I338" t="s">
        <v>43</v>
      </c>
      <c r="J338" t="s">
        <v>44</v>
      </c>
      <c r="K338" t="s">
        <v>45</v>
      </c>
      <c r="L338" t="s">
        <v>46</v>
      </c>
      <c r="M338" t="s">
        <v>47</v>
      </c>
      <c r="N338" t="s">
        <v>54</v>
      </c>
      <c r="O338">
        <v>5</v>
      </c>
      <c r="P338" t="s">
        <v>55</v>
      </c>
      <c r="Q338">
        <v>5</v>
      </c>
      <c r="R338" t="s">
        <v>117</v>
      </c>
      <c r="S338" t="s">
        <v>113</v>
      </c>
      <c r="T338" t="s">
        <v>118</v>
      </c>
      <c r="U338">
        <v>2000</v>
      </c>
      <c r="V338" s="18" t="s">
        <v>102</v>
      </c>
      <c r="W338">
        <v>2931</v>
      </c>
      <c r="X338" t="s">
        <v>135</v>
      </c>
      <c r="Y338">
        <v>0</v>
      </c>
      <c r="Z338" t="s">
        <v>52</v>
      </c>
      <c r="AA338" s="1">
        <v>20000</v>
      </c>
      <c r="AB338" s="1">
        <v>20000</v>
      </c>
      <c r="AC338" s="1">
        <v>0</v>
      </c>
      <c r="AD338" s="1">
        <v>0</v>
      </c>
      <c r="AE338" s="1">
        <v>0</v>
      </c>
      <c r="AF338" s="1">
        <v>0</v>
      </c>
      <c r="AG338" s="1">
        <v>0</v>
      </c>
      <c r="AH338" s="1">
        <v>20000</v>
      </c>
      <c r="AI338" s="1">
        <v>0</v>
      </c>
      <c r="AJ338" s="1">
        <v>0</v>
      </c>
      <c r="AK338" s="1">
        <v>0</v>
      </c>
      <c r="AL338" s="1">
        <v>0</v>
      </c>
      <c r="AM338" s="1">
        <v>0</v>
      </c>
      <c r="AN338" s="28"/>
      <c r="AO338" s="28"/>
      <c r="AP338" s="28"/>
      <c r="AQ338" s="28">
        <f t="shared" si="10"/>
        <v>20000</v>
      </c>
      <c r="AR338" s="1">
        <f t="shared" si="11"/>
        <v>20000</v>
      </c>
    </row>
    <row r="339" spans="1:44" x14ac:dyDescent="0.35">
      <c r="A339" t="s">
        <v>97</v>
      </c>
      <c r="B339" t="s">
        <v>104</v>
      </c>
      <c r="C339" t="s">
        <v>59</v>
      </c>
      <c r="D339" t="s">
        <v>114</v>
      </c>
      <c r="E339">
        <v>3</v>
      </c>
      <c r="F339" t="s">
        <v>441</v>
      </c>
      <c r="G339">
        <v>3.2</v>
      </c>
      <c r="H339" t="s">
        <v>458</v>
      </c>
      <c r="I339" t="s">
        <v>459</v>
      </c>
      <c r="J339" t="s">
        <v>460</v>
      </c>
      <c r="K339" t="s">
        <v>364</v>
      </c>
      <c r="L339" t="s">
        <v>365</v>
      </c>
      <c r="M339" t="s">
        <v>445</v>
      </c>
      <c r="N339" t="s">
        <v>447</v>
      </c>
      <c r="O339">
        <v>7</v>
      </c>
      <c r="P339" t="s">
        <v>448</v>
      </c>
      <c r="Q339">
        <v>51</v>
      </c>
      <c r="R339" t="s">
        <v>462</v>
      </c>
      <c r="S339" t="s">
        <v>461</v>
      </c>
      <c r="T339" t="s">
        <v>463</v>
      </c>
      <c r="U339">
        <v>5000</v>
      </c>
      <c r="V339" t="s">
        <v>115</v>
      </c>
      <c r="W339">
        <v>5211</v>
      </c>
      <c r="X339" t="s">
        <v>119</v>
      </c>
      <c r="Y339">
        <v>0</v>
      </c>
      <c r="Z339" t="s">
        <v>52</v>
      </c>
      <c r="AA339" s="1">
        <v>250000</v>
      </c>
      <c r="AB339" s="1">
        <v>0</v>
      </c>
      <c r="AC339" s="1">
        <v>230000</v>
      </c>
      <c r="AD339" s="1">
        <v>230000</v>
      </c>
      <c r="AE339" s="1">
        <v>0</v>
      </c>
      <c r="AF339" s="1">
        <v>0</v>
      </c>
      <c r="AG339" s="1">
        <v>0</v>
      </c>
      <c r="AH339" s="1">
        <v>20000</v>
      </c>
      <c r="AI339" s="1">
        <v>0</v>
      </c>
      <c r="AJ339" s="1">
        <v>250000</v>
      </c>
      <c r="AK339" s="1">
        <v>0</v>
      </c>
      <c r="AL339" s="1">
        <v>0</v>
      </c>
      <c r="AM339" s="1">
        <v>250000</v>
      </c>
      <c r="AN339" s="28"/>
      <c r="AO339" s="28"/>
      <c r="AP339" s="28"/>
      <c r="AQ339" s="28">
        <f t="shared" si="10"/>
        <v>250000</v>
      </c>
      <c r="AR339" s="1">
        <f t="shared" si="11"/>
        <v>20000</v>
      </c>
    </row>
    <row r="340" spans="1:44" x14ac:dyDescent="0.35">
      <c r="A340" t="s">
        <v>97</v>
      </c>
      <c r="B340" t="s">
        <v>104</v>
      </c>
      <c r="C340" t="s">
        <v>59</v>
      </c>
      <c r="D340" t="s">
        <v>49</v>
      </c>
      <c r="E340">
        <v>1</v>
      </c>
      <c r="F340" t="s">
        <v>41</v>
      </c>
      <c r="G340">
        <v>1.3</v>
      </c>
      <c r="H340" t="s">
        <v>42</v>
      </c>
      <c r="I340" t="s">
        <v>43</v>
      </c>
      <c r="J340" t="s">
        <v>44</v>
      </c>
      <c r="K340" t="s">
        <v>45</v>
      </c>
      <c r="L340" t="s">
        <v>46</v>
      </c>
      <c r="M340" t="s">
        <v>47</v>
      </c>
      <c r="N340" t="s">
        <v>54</v>
      </c>
      <c r="O340">
        <v>5</v>
      </c>
      <c r="P340" t="s">
        <v>55</v>
      </c>
      <c r="Q340">
        <v>5</v>
      </c>
      <c r="R340" t="s">
        <v>117</v>
      </c>
      <c r="S340" t="s">
        <v>113</v>
      </c>
      <c r="T340" t="s">
        <v>118</v>
      </c>
      <c r="U340">
        <v>3000</v>
      </c>
      <c r="V340" s="18" t="s">
        <v>50</v>
      </c>
      <c r="W340">
        <v>3751</v>
      </c>
      <c r="X340" t="s">
        <v>148</v>
      </c>
      <c r="Y340">
        <v>0</v>
      </c>
      <c r="Z340" t="s">
        <v>52</v>
      </c>
      <c r="AA340" s="1">
        <v>20000</v>
      </c>
      <c r="AB340" s="1">
        <v>20000</v>
      </c>
      <c r="AC340" s="1">
        <v>109</v>
      </c>
      <c r="AD340" s="1">
        <v>109</v>
      </c>
      <c r="AE340" s="1">
        <v>109</v>
      </c>
      <c r="AF340" s="1">
        <v>109</v>
      </c>
      <c r="AG340" s="1">
        <v>109</v>
      </c>
      <c r="AH340" s="1">
        <v>19891</v>
      </c>
      <c r="AI340" s="1">
        <v>0</v>
      </c>
      <c r="AJ340" s="1">
        <v>0</v>
      </c>
      <c r="AK340" s="1">
        <v>0</v>
      </c>
      <c r="AL340" s="1">
        <v>0</v>
      </c>
      <c r="AM340" s="1">
        <v>0</v>
      </c>
      <c r="AN340" s="28"/>
      <c r="AO340" s="28"/>
      <c r="AP340" s="28"/>
      <c r="AQ340" s="28">
        <f t="shared" si="10"/>
        <v>20000</v>
      </c>
      <c r="AR340" s="1">
        <f t="shared" si="11"/>
        <v>19891</v>
      </c>
    </row>
    <row r="341" spans="1:44" x14ac:dyDescent="0.35">
      <c r="A341" t="s">
        <v>97</v>
      </c>
      <c r="B341" t="s">
        <v>104</v>
      </c>
      <c r="C341" t="s">
        <v>59</v>
      </c>
      <c r="D341" t="s">
        <v>49</v>
      </c>
      <c r="E341">
        <v>1</v>
      </c>
      <c r="F341" t="s">
        <v>41</v>
      </c>
      <c r="G341">
        <v>1.3</v>
      </c>
      <c r="H341" t="s">
        <v>42</v>
      </c>
      <c r="I341" t="s">
        <v>43</v>
      </c>
      <c r="J341" t="s">
        <v>44</v>
      </c>
      <c r="K341" t="s">
        <v>60</v>
      </c>
      <c r="L341" t="s">
        <v>61</v>
      </c>
      <c r="M341" t="s">
        <v>90</v>
      </c>
      <c r="N341" t="s">
        <v>93</v>
      </c>
      <c r="O341">
        <v>2</v>
      </c>
      <c r="P341" t="s">
        <v>167</v>
      </c>
      <c r="Q341">
        <v>25</v>
      </c>
      <c r="R341" t="s">
        <v>254</v>
      </c>
      <c r="S341" t="s">
        <v>253</v>
      </c>
      <c r="T341" t="s">
        <v>255</v>
      </c>
      <c r="U341">
        <v>2000</v>
      </c>
      <c r="V341" s="18" t="s">
        <v>102</v>
      </c>
      <c r="W341">
        <v>2161</v>
      </c>
      <c r="X341" t="s">
        <v>126</v>
      </c>
      <c r="Y341">
        <v>0</v>
      </c>
      <c r="Z341" t="s">
        <v>52</v>
      </c>
      <c r="AA341" s="1">
        <v>1112000</v>
      </c>
      <c r="AB341" s="1">
        <v>1000000</v>
      </c>
      <c r="AC341" s="1">
        <v>1092359.53</v>
      </c>
      <c r="AD341" s="1">
        <v>1092359.53</v>
      </c>
      <c r="AE341" s="1">
        <v>1092359.53</v>
      </c>
      <c r="AF341" s="1">
        <v>0</v>
      </c>
      <c r="AG341" s="1">
        <v>0</v>
      </c>
      <c r="AH341" s="1">
        <v>19640.469999999972</v>
      </c>
      <c r="AI341" s="1">
        <v>0</v>
      </c>
      <c r="AJ341" s="1">
        <v>112000</v>
      </c>
      <c r="AK341" s="1">
        <v>0</v>
      </c>
      <c r="AL341" s="1">
        <v>0</v>
      </c>
      <c r="AM341" s="1">
        <v>112000</v>
      </c>
      <c r="AN341" s="28"/>
      <c r="AO341" s="28"/>
      <c r="AP341" s="28"/>
      <c r="AQ341" s="28">
        <f t="shared" si="10"/>
        <v>1112000</v>
      </c>
      <c r="AR341" s="1">
        <f t="shared" si="11"/>
        <v>19640.469999999972</v>
      </c>
    </row>
    <row r="342" spans="1:44" x14ac:dyDescent="0.35">
      <c r="A342" t="s">
        <v>97</v>
      </c>
      <c r="B342" t="s">
        <v>104</v>
      </c>
      <c r="C342" t="s">
        <v>59</v>
      </c>
      <c r="D342" t="s">
        <v>114</v>
      </c>
      <c r="E342">
        <v>2</v>
      </c>
      <c r="F342" t="s">
        <v>86</v>
      </c>
      <c r="G342">
        <v>2.7</v>
      </c>
      <c r="H342" t="s">
        <v>393</v>
      </c>
      <c r="I342" t="s">
        <v>394</v>
      </c>
      <c r="J342" t="s">
        <v>393</v>
      </c>
      <c r="K342" t="s">
        <v>341</v>
      </c>
      <c r="L342" t="s">
        <v>342</v>
      </c>
      <c r="M342" t="s">
        <v>343</v>
      </c>
      <c r="N342" t="s">
        <v>345</v>
      </c>
      <c r="O342">
        <v>0</v>
      </c>
      <c r="P342" t="s">
        <v>346</v>
      </c>
      <c r="Q342">
        <v>36</v>
      </c>
      <c r="R342" t="s">
        <v>412</v>
      </c>
      <c r="S342" t="s">
        <v>411</v>
      </c>
      <c r="T342" t="s">
        <v>413</v>
      </c>
      <c r="U342">
        <v>5000</v>
      </c>
      <c r="V342" t="s">
        <v>115</v>
      </c>
      <c r="W342">
        <v>5611</v>
      </c>
      <c r="X342" t="s">
        <v>188</v>
      </c>
      <c r="Y342">
        <v>0</v>
      </c>
      <c r="Z342" t="s">
        <v>52</v>
      </c>
      <c r="AA342" s="1">
        <v>19000</v>
      </c>
      <c r="AB342" s="1">
        <v>0</v>
      </c>
      <c r="AC342" s="1">
        <v>0</v>
      </c>
      <c r="AD342" s="1">
        <v>0</v>
      </c>
      <c r="AE342" s="1">
        <v>0</v>
      </c>
      <c r="AF342" s="1">
        <v>0</v>
      </c>
      <c r="AG342" s="1">
        <v>0</v>
      </c>
      <c r="AH342" s="1">
        <v>19000</v>
      </c>
      <c r="AI342" s="1">
        <v>0</v>
      </c>
      <c r="AJ342" s="1">
        <v>19000</v>
      </c>
      <c r="AK342" s="1">
        <v>0</v>
      </c>
      <c r="AL342" s="1">
        <v>0</v>
      </c>
      <c r="AM342" s="1">
        <v>19000</v>
      </c>
      <c r="AN342" s="28"/>
      <c r="AO342" s="28"/>
      <c r="AP342" s="28"/>
      <c r="AQ342" s="28">
        <f t="shared" si="10"/>
        <v>19000</v>
      </c>
      <c r="AR342" s="1">
        <f t="shared" si="11"/>
        <v>19000</v>
      </c>
    </row>
    <row r="343" spans="1:44" x14ac:dyDescent="0.35">
      <c r="A343" t="s">
        <v>97</v>
      </c>
      <c r="B343" t="s">
        <v>104</v>
      </c>
      <c r="C343" t="s">
        <v>59</v>
      </c>
      <c r="D343" t="s">
        <v>49</v>
      </c>
      <c r="E343">
        <v>3</v>
      </c>
      <c r="F343" t="s">
        <v>441</v>
      </c>
      <c r="G343">
        <v>3.7</v>
      </c>
      <c r="H343" t="s">
        <v>473</v>
      </c>
      <c r="I343" t="s">
        <v>474</v>
      </c>
      <c r="J343" t="s">
        <v>473</v>
      </c>
      <c r="K343" t="s">
        <v>60</v>
      </c>
      <c r="L343" t="s">
        <v>61</v>
      </c>
      <c r="M343" t="s">
        <v>445</v>
      </c>
      <c r="N343" t="s">
        <v>447</v>
      </c>
      <c r="O343">
        <v>7</v>
      </c>
      <c r="P343" t="s">
        <v>448</v>
      </c>
      <c r="Q343">
        <v>53</v>
      </c>
      <c r="R343" t="s">
        <v>477</v>
      </c>
      <c r="S343" t="s">
        <v>475</v>
      </c>
      <c r="T343" t="s">
        <v>478</v>
      </c>
      <c r="U343">
        <v>3000</v>
      </c>
      <c r="V343" t="s">
        <v>50</v>
      </c>
      <c r="W343">
        <v>3821</v>
      </c>
      <c r="X343" t="s">
        <v>184</v>
      </c>
      <c r="Y343">
        <v>15</v>
      </c>
      <c r="Z343" t="s">
        <v>482</v>
      </c>
      <c r="AA343" s="1">
        <v>500000</v>
      </c>
      <c r="AB343" s="1">
        <v>750000</v>
      </c>
      <c r="AC343" s="1">
        <v>481400</v>
      </c>
      <c r="AD343" s="1">
        <v>481400</v>
      </c>
      <c r="AE343" s="1">
        <v>481400</v>
      </c>
      <c r="AF343" s="1">
        <v>481400</v>
      </c>
      <c r="AG343" s="1">
        <v>481400</v>
      </c>
      <c r="AH343" s="1">
        <v>18600</v>
      </c>
      <c r="AI343" s="1">
        <v>0</v>
      </c>
      <c r="AJ343" s="1">
        <v>0</v>
      </c>
      <c r="AK343" s="1">
        <v>0</v>
      </c>
      <c r="AL343" s="1">
        <v>250000</v>
      </c>
      <c r="AM343" s="1">
        <v>-250000</v>
      </c>
      <c r="AN343" s="28"/>
      <c r="AO343" s="28"/>
      <c r="AP343" s="28"/>
      <c r="AQ343" s="28">
        <f t="shared" si="10"/>
        <v>500000</v>
      </c>
      <c r="AR343" s="1">
        <f t="shared" si="11"/>
        <v>18600</v>
      </c>
    </row>
    <row r="344" spans="1:44" x14ac:dyDescent="0.35">
      <c r="A344" t="s">
        <v>97</v>
      </c>
      <c r="B344" t="s">
        <v>104</v>
      </c>
      <c r="C344" t="s">
        <v>59</v>
      </c>
      <c r="D344" t="s">
        <v>49</v>
      </c>
      <c r="E344">
        <v>1</v>
      </c>
      <c r="F344" t="s">
        <v>41</v>
      </c>
      <c r="G344">
        <v>1.3</v>
      </c>
      <c r="H344" t="s">
        <v>42</v>
      </c>
      <c r="I344" t="s">
        <v>43</v>
      </c>
      <c r="J344" t="s">
        <v>44</v>
      </c>
      <c r="K344" t="s">
        <v>45</v>
      </c>
      <c r="L344" t="s">
        <v>46</v>
      </c>
      <c r="M344" t="s">
        <v>47</v>
      </c>
      <c r="N344" t="s">
        <v>54</v>
      </c>
      <c r="O344">
        <v>5</v>
      </c>
      <c r="P344" t="s">
        <v>55</v>
      </c>
      <c r="Q344">
        <v>5</v>
      </c>
      <c r="R344" t="s">
        <v>117</v>
      </c>
      <c r="S344" t="s">
        <v>113</v>
      </c>
      <c r="T344" t="s">
        <v>118</v>
      </c>
      <c r="U344">
        <v>2000</v>
      </c>
      <c r="V344" s="18" t="s">
        <v>102</v>
      </c>
      <c r="W344">
        <v>2941</v>
      </c>
      <c r="X344" t="s">
        <v>136</v>
      </c>
      <c r="Y344">
        <v>0</v>
      </c>
      <c r="Z344" t="s">
        <v>52</v>
      </c>
      <c r="AA344" s="1">
        <v>27000</v>
      </c>
      <c r="AB344" s="1">
        <v>1000</v>
      </c>
      <c r="AC344" s="1">
        <v>8762.26</v>
      </c>
      <c r="AD344" s="1">
        <v>8762.26</v>
      </c>
      <c r="AE344" s="1">
        <v>8762.26</v>
      </c>
      <c r="AF344" s="1">
        <v>8762.26</v>
      </c>
      <c r="AG344" s="1">
        <v>8762.26</v>
      </c>
      <c r="AH344" s="1">
        <v>18237.739999999998</v>
      </c>
      <c r="AI344" s="1">
        <v>0</v>
      </c>
      <c r="AJ344" s="1">
        <v>26000</v>
      </c>
      <c r="AK344" s="1">
        <v>0</v>
      </c>
      <c r="AL344" s="1">
        <v>0</v>
      </c>
      <c r="AM344" s="1">
        <v>26000</v>
      </c>
      <c r="AN344" s="28"/>
      <c r="AO344" s="28"/>
      <c r="AP344" s="28"/>
      <c r="AQ344" s="28">
        <f t="shared" si="10"/>
        <v>27000</v>
      </c>
      <c r="AR344" s="1">
        <f t="shared" si="11"/>
        <v>18237.739999999998</v>
      </c>
    </row>
    <row r="345" spans="1:44" x14ac:dyDescent="0.35">
      <c r="A345" t="s">
        <v>553</v>
      </c>
      <c r="B345" t="s">
        <v>554</v>
      </c>
      <c r="C345" t="s">
        <v>40</v>
      </c>
      <c r="D345" t="s">
        <v>114</v>
      </c>
      <c r="E345">
        <v>2</v>
      </c>
      <c r="F345" t="s">
        <v>86</v>
      </c>
      <c r="G345">
        <v>2.7</v>
      </c>
      <c r="H345" t="s">
        <v>393</v>
      </c>
      <c r="I345" t="s">
        <v>394</v>
      </c>
      <c r="J345" t="s">
        <v>393</v>
      </c>
      <c r="K345" t="s">
        <v>341</v>
      </c>
      <c r="L345" t="s">
        <v>342</v>
      </c>
      <c r="M345" t="s">
        <v>343</v>
      </c>
      <c r="N345" t="s">
        <v>345</v>
      </c>
      <c r="O345">
        <v>0</v>
      </c>
      <c r="P345" t="s">
        <v>346</v>
      </c>
      <c r="Q345">
        <v>65</v>
      </c>
      <c r="R345" t="s">
        <v>560</v>
      </c>
      <c r="S345" t="s">
        <v>561</v>
      </c>
      <c r="T345" t="s">
        <v>560</v>
      </c>
      <c r="U345">
        <v>5000</v>
      </c>
      <c r="V345" t="s">
        <v>115</v>
      </c>
      <c r="W345">
        <v>5191</v>
      </c>
      <c r="X345" t="s">
        <v>116</v>
      </c>
      <c r="Y345">
        <v>61</v>
      </c>
      <c r="Z345" t="s">
        <v>555</v>
      </c>
      <c r="AA345" s="1">
        <v>0</v>
      </c>
      <c r="AB345" s="1">
        <v>0</v>
      </c>
      <c r="AC345" s="1">
        <v>0</v>
      </c>
      <c r="AD345" s="1">
        <v>0</v>
      </c>
      <c r="AE345" s="1">
        <v>0</v>
      </c>
      <c r="AF345" s="1">
        <v>0</v>
      </c>
      <c r="AG345" s="1">
        <v>0</v>
      </c>
      <c r="AH345" s="1">
        <v>0</v>
      </c>
      <c r="AI345" s="1">
        <v>0</v>
      </c>
      <c r="AJ345" s="1">
        <v>0</v>
      </c>
      <c r="AK345" s="1">
        <v>0</v>
      </c>
      <c r="AL345" s="1">
        <v>0</v>
      </c>
      <c r="AM345" s="1">
        <v>0</v>
      </c>
      <c r="AN345" s="28"/>
      <c r="AO345" s="28">
        <v>18000</v>
      </c>
      <c r="AP345" s="28"/>
      <c r="AQ345" s="28">
        <f t="shared" si="10"/>
        <v>18000</v>
      </c>
      <c r="AR345" s="1">
        <f t="shared" si="11"/>
        <v>18000</v>
      </c>
    </row>
    <row r="346" spans="1:44" x14ac:dyDescent="0.35">
      <c r="A346" t="s">
        <v>97</v>
      </c>
      <c r="B346" t="s">
        <v>104</v>
      </c>
      <c r="C346" t="s">
        <v>59</v>
      </c>
      <c r="D346" t="s">
        <v>114</v>
      </c>
      <c r="E346">
        <v>1</v>
      </c>
      <c r="F346" t="s">
        <v>41</v>
      </c>
      <c r="G346">
        <v>1.3</v>
      </c>
      <c r="H346" t="s">
        <v>42</v>
      </c>
      <c r="I346" t="s">
        <v>43</v>
      </c>
      <c r="J346" t="s">
        <v>44</v>
      </c>
      <c r="K346" t="s">
        <v>45</v>
      </c>
      <c r="L346" t="s">
        <v>46</v>
      </c>
      <c r="M346" t="s">
        <v>47</v>
      </c>
      <c r="N346" t="s">
        <v>54</v>
      </c>
      <c r="O346">
        <v>5</v>
      </c>
      <c r="P346" t="s">
        <v>55</v>
      </c>
      <c r="Q346">
        <v>5</v>
      </c>
      <c r="R346" t="s">
        <v>117</v>
      </c>
      <c r="S346" t="s">
        <v>113</v>
      </c>
      <c r="T346" t="s">
        <v>118</v>
      </c>
      <c r="U346">
        <v>5000</v>
      </c>
      <c r="V346" t="s">
        <v>115</v>
      </c>
      <c r="W346">
        <v>5191</v>
      </c>
      <c r="X346" t="s">
        <v>116</v>
      </c>
      <c r="Y346">
        <v>0</v>
      </c>
      <c r="Z346" t="s">
        <v>52</v>
      </c>
      <c r="AA346" s="1">
        <v>418000</v>
      </c>
      <c r="AB346" s="1">
        <v>0</v>
      </c>
      <c r="AC346" s="1">
        <v>400303.01</v>
      </c>
      <c r="AD346" s="1">
        <v>400303.01</v>
      </c>
      <c r="AE346" s="1">
        <v>42976.61</v>
      </c>
      <c r="AF346" s="1">
        <v>42976.61</v>
      </c>
      <c r="AG346" s="1">
        <v>42976.61</v>
      </c>
      <c r="AH346" s="1">
        <v>17696.989999999991</v>
      </c>
      <c r="AI346" s="1">
        <v>0</v>
      </c>
      <c r="AJ346" s="1">
        <v>418000</v>
      </c>
      <c r="AK346" s="1">
        <v>0</v>
      </c>
      <c r="AL346" s="1">
        <v>0</v>
      </c>
      <c r="AM346" s="1">
        <v>418000</v>
      </c>
      <c r="AN346" s="28"/>
      <c r="AO346" s="28"/>
      <c r="AP346" s="28"/>
      <c r="AQ346" s="28">
        <f t="shared" si="10"/>
        <v>418000</v>
      </c>
      <c r="AR346" s="1">
        <f t="shared" si="11"/>
        <v>17696.989999999991</v>
      </c>
    </row>
    <row r="347" spans="1:44" x14ac:dyDescent="0.35">
      <c r="A347" t="s">
        <v>564</v>
      </c>
      <c r="B347" t="s">
        <v>565</v>
      </c>
      <c r="C347" t="s">
        <v>40</v>
      </c>
      <c r="D347" t="s">
        <v>49</v>
      </c>
      <c r="E347">
        <v>1</v>
      </c>
      <c r="F347" t="s">
        <v>41</v>
      </c>
      <c r="G347">
        <v>1.7</v>
      </c>
      <c r="H347" t="s">
        <v>77</v>
      </c>
      <c r="I347" t="s">
        <v>78</v>
      </c>
      <c r="J347" t="s">
        <v>79</v>
      </c>
      <c r="K347" t="s">
        <v>80</v>
      </c>
      <c r="L347" t="s">
        <v>81</v>
      </c>
      <c r="M347" t="s">
        <v>62</v>
      </c>
      <c r="N347" t="s">
        <v>68</v>
      </c>
      <c r="O347">
        <v>6</v>
      </c>
      <c r="P347" t="s">
        <v>84</v>
      </c>
      <c r="Q347">
        <v>10</v>
      </c>
      <c r="R347" t="s">
        <v>85</v>
      </c>
      <c r="S347" t="s">
        <v>63</v>
      </c>
      <c r="T347" t="s">
        <v>69</v>
      </c>
      <c r="U347">
        <v>2000</v>
      </c>
      <c r="V347" t="s">
        <v>102</v>
      </c>
      <c r="W347">
        <v>2961</v>
      </c>
      <c r="X347" t="s">
        <v>137</v>
      </c>
      <c r="Y347">
        <v>59</v>
      </c>
      <c r="Z347" t="s">
        <v>566</v>
      </c>
      <c r="AA347" s="1">
        <v>0</v>
      </c>
      <c r="AB347" s="1">
        <v>0</v>
      </c>
      <c r="AC347" s="1">
        <v>0</v>
      </c>
      <c r="AD347" s="1">
        <v>0</v>
      </c>
      <c r="AE347" s="1">
        <v>0</v>
      </c>
      <c r="AF347" s="1">
        <v>0</v>
      </c>
      <c r="AG347" s="1">
        <v>0</v>
      </c>
      <c r="AH347" s="1">
        <v>0</v>
      </c>
      <c r="AI347" s="1">
        <v>0</v>
      </c>
      <c r="AJ347" s="1">
        <v>0</v>
      </c>
      <c r="AK347" s="1">
        <v>0</v>
      </c>
      <c r="AL347" s="1">
        <v>0</v>
      </c>
      <c r="AM347" s="1">
        <v>0</v>
      </c>
      <c r="AN347" s="28"/>
      <c r="AO347" s="28">
        <v>17500</v>
      </c>
      <c r="AP347" s="28"/>
      <c r="AQ347" s="28">
        <f t="shared" si="10"/>
        <v>17500</v>
      </c>
      <c r="AR347" s="1">
        <f t="shared" si="11"/>
        <v>17500</v>
      </c>
    </row>
    <row r="348" spans="1:44" x14ac:dyDescent="0.35">
      <c r="A348" t="s">
        <v>553</v>
      </c>
      <c r="B348" t="s">
        <v>554</v>
      </c>
      <c r="C348" t="s">
        <v>40</v>
      </c>
      <c r="D348" t="s">
        <v>114</v>
      </c>
      <c r="E348">
        <v>1</v>
      </c>
      <c r="F348" t="s">
        <v>41</v>
      </c>
      <c r="G348">
        <v>1.3</v>
      </c>
      <c r="H348" t="s">
        <v>42</v>
      </c>
      <c r="I348" t="s">
        <v>43</v>
      </c>
      <c r="J348" t="s">
        <v>44</v>
      </c>
      <c r="K348" t="s">
        <v>60</v>
      </c>
      <c r="L348" t="s">
        <v>61</v>
      </c>
      <c r="M348" t="s">
        <v>62</v>
      </c>
      <c r="N348" t="s">
        <v>68</v>
      </c>
      <c r="O348">
        <v>5</v>
      </c>
      <c r="P348" t="s">
        <v>55</v>
      </c>
      <c r="Q348">
        <v>9</v>
      </c>
      <c r="R348" t="s">
        <v>186</v>
      </c>
      <c r="S348" t="s">
        <v>63</v>
      </c>
      <c r="T348" t="s">
        <v>69</v>
      </c>
      <c r="U348">
        <v>5000</v>
      </c>
      <c r="V348" t="s">
        <v>115</v>
      </c>
      <c r="W348">
        <v>5111</v>
      </c>
      <c r="X348" t="s">
        <v>177</v>
      </c>
      <c r="Y348">
        <v>61</v>
      </c>
      <c r="Z348" t="s">
        <v>555</v>
      </c>
      <c r="AA348" s="1">
        <v>0</v>
      </c>
      <c r="AB348" s="1">
        <v>0</v>
      </c>
      <c r="AC348" s="1">
        <v>0</v>
      </c>
      <c r="AD348" s="1">
        <v>0</v>
      </c>
      <c r="AE348" s="1">
        <v>0</v>
      </c>
      <c r="AF348" s="1">
        <v>0</v>
      </c>
      <c r="AG348" s="1">
        <v>0</v>
      </c>
      <c r="AH348" s="1">
        <v>0</v>
      </c>
      <c r="AI348" s="1">
        <v>0</v>
      </c>
      <c r="AJ348" s="1">
        <v>0</v>
      </c>
      <c r="AK348" s="1">
        <v>0</v>
      </c>
      <c r="AL348" s="1">
        <v>0</v>
      </c>
      <c r="AM348" s="1">
        <v>0</v>
      </c>
      <c r="AN348" s="28"/>
      <c r="AO348" s="28">
        <v>17500</v>
      </c>
      <c r="AP348" s="28"/>
      <c r="AQ348" s="28">
        <f t="shared" si="10"/>
        <v>17500</v>
      </c>
      <c r="AR348" s="1">
        <f t="shared" si="11"/>
        <v>17500</v>
      </c>
    </row>
    <row r="349" spans="1:44" x14ac:dyDescent="0.35">
      <c r="A349" t="s">
        <v>97</v>
      </c>
      <c r="B349" t="s">
        <v>104</v>
      </c>
      <c r="C349" t="s">
        <v>59</v>
      </c>
      <c r="D349" t="s">
        <v>49</v>
      </c>
      <c r="E349">
        <v>1</v>
      </c>
      <c r="F349" t="s">
        <v>41</v>
      </c>
      <c r="G349">
        <v>1.3</v>
      </c>
      <c r="H349" t="s">
        <v>42</v>
      </c>
      <c r="I349" t="s">
        <v>98</v>
      </c>
      <c r="J349" t="s">
        <v>99</v>
      </c>
      <c r="K349" t="s">
        <v>60</v>
      </c>
      <c r="L349" t="s">
        <v>61</v>
      </c>
      <c r="M349" t="s">
        <v>100</v>
      </c>
      <c r="N349" t="s">
        <v>105</v>
      </c>
      <c r="O349">
        <v>5</v>
      </c>
      <c r="P349" t="s">
        <v>55</v>
      </c>
      <c r="Q349">
        <v>4</v>
      </c>
      <c r="R349" t="s">
        <v>106</v>
      </c>
      <c r="S349" t="s">
        <v>101</v>
      </c>
      <c r="T349" t="s">
        <v>107</v>
      </c>
      <c r="U349">
        <v>2000</v>
      </c>
      <c r="V349" s="18" t="s">
        <v>102</v>
      </c>
      <c r="W349">
        <v>2211</v>
      </c>
      <c r="X349" t="s">
        <v>108</v>
      </c>
      <c r="Y349">
        <v>0</v>
      </c>
      <c r="Z349" t="s">
        <v>52</v>
      </c>
      <c r="AA349" s="1">
        <v>20000</v>
      </c>
      <c r="AB349" s="1">
        <v>0</v>
      </c>
      <c r="AC349" s="1">
        <v>2697.01</v>
      </c>
      <c r="AD349" s="1">
        <v>2697.01</v>
      </c>
      <c r="AE349" s="1">
        <v>2697.01</v>
      </c>
      <c r="AF349" s="1">
        <v>2697.01</v>
      </c>
      <c r="AG349" s="1">
        <v>2697.01</v>
      </c>
      <c r="AH349" s="1">
        <v>17302.989999999998</v>
      </c>
      <c r="AI349" s="1">
        <v>0</v>
      </c>
      <c r="AJ349" s="1">
        <v>20000</v>
      </c>
      <c r="AK349" s="1">
        <v>0</v>
      </c>
      <c r="AL349" s="1">
        <v>0</v>
      </c>
      <c r="AM349" s="1">
        <v>20000</v>
      </c>
      <c r="AN349" s="28"/>
      <c r="AO349" s="28"/>
      <c r="AP349" s="28"/>
      <c r="AQ349" s="28">
        <f t="shared" si="10"/>
        <v>20000</v>
      </c>
      <c r="AR349" s="1">
        <f t="shared" si="11"/>
        <v>17302.989999999998</v>
      </c>
    </row>
    <row r="350" spans="1:44" x14ac:dyDescent="0.35">
      <c r="A350" t="s">
        <v>97</v>
      </c>
      <c r="B350" t="s">
        <v>104</v>
      </c>
      <c r="C350" t="s">
        <v>59</v>
      </c>
      <c r="D350" t="s">
        <v>114</v>
      </c>
      <c r="E350">
        <v>2</v>
      </c>
      <c r="F350" t="s">
        <v>86</v>
      </c>
      <c r="G350">
        <v>2.7</v>
      </c>
      <c r="H350" t="s">
        <v>393</v>
      </c>
      <c r="I350" t="s">
        <v>394</v>
      </c>
      <c r="J350" t="s">
        <v>393</v>
      </c>
      <c r="K350" t="s">
        <v>364</v>
      </c>
      <c r="L350" t="s">
        <v>365</v>
      </c>
      <c r="M350" t="s">
        <v>343</v>
      </c>
      <c r="N350" t="s">
        <v>345</v>
      </c>
      <c r="O350">
        <v>0</v>
      </c>
      <c r="P350" t="s">
        <v>346</v>
      </c>
      <c r="Q350">
        <v>41</v>
      </c>
      <c r="R350" t="s">
        <v>401</v>
      </c>
      <c r="S350" t="s">
        <v>366</v>
      </c>
      <c r="T350" t="s">
        <v>368</v>
      </c>
      <c r="U350">
        <v>5000</v>
      </c>
      <c r="V350" t="s">
        <v>115</v>
      </c>
      <c r="W350">
        <v>5111</v>
      </c>
      <c r="X350" t="s">
        <v>177</v>
      </c>
      <c r="Y350">
        <v>0</v>
      </c>
      <c r="Z350" t="s">
        <v>52</v>
      </c>
      <c r="AA350" s="1">
        <v>17000</v>
      </c>
      <c r="AB350" s="1">
        <v>0</v>
      </c>
      <c r="AC350" s="1">
        <v>0</v>
      </c>
      <c r="AD350" s="1">
        <v>0</v>
      </c>
      <c r="AE350" s="1">
        <v>0</v>
      </c>
      <c r="AF350" s="1">
        <v>0</v>
      </c>
      <c r="AG350" s="1">
        <v>0</v>
      </c>
      <c r="AH350" s="1">
        <v>17000</v>
      </c>
      <c r="AI350" s="1">
        <v>17000</v>
      </c>
      <c r="AJ350" s="1">
        <v>0</v>
      </c>
      <c r="AK350" s="1">
        <v>0</v>
      </c>
      <c r="AL350" s="1">
        <v>0</v>
      </c>
      <c r="AM350" s="1">
        <v>17000</v>
      </c>
      <c r="AN350" s="28"/>
      <c r="AO350" s="28"/>
      <c r="AP350" s="28"/>
      <c r="AQ350" s="28">
        <f t="shared" si="10"/>
        <v>17000</v>
      </c>
      <c r="AR350" s="1">
        <f t="shared" si="11"/>
        <v>17000</v>
      </c>
    </row>
    <row r="351" spans="1:44" x14ac:dyDescent="0.35">
      <c r="A351" t="s">
        <v>97</v>
      </c>
      <c r="B351" t="s">
        <v>104</v>
      </c>
      <c r="C351" t="s">
        <v>59</v>
      </c>
      <c r="D351" t="s">
        <v>114</v>
      </c>
      <c r="E351">
        <v>1</v>
      </c>
      <c r="F351" t="s">
        <v>41</v>
      </c>
      <c r="G351">
        <v>1.7</v>
      </c>
      <c r="H351" t="s">
        <v>77</v>
      </c>
      <c r="I351" t="s">
        <v>280</v>
      </c>
      <c r="J351" t="s">
        <v>281</v>
      </c>
      <c r="K351" t="s">
        <v>60</v>
      </c>
      <c r="L351" t="s">
        <v>61</v>
      </c>
      <c r="M351" t="s">
        <v>270</v>
      </c>
      <c r="N351" t="s">
        <v>272</v>
      </c>
      <c r="O351">
        <v>6</v>
      </c>
      <c r="P351" t="s">
        <v>84</v>
      </c>
      <c r="Q351">
        <v>22</v>
      </c>
      <c r="R351" t="s">
        <v>289</v>
      </c>
      <c r="S351" t="s">
        <v>283</v>
      </c>
      <c r="T351" t="s">
        <v>286</v>
      </c>
      <c r="U351">
        <v>5000</v>
      </c>
      <c r="V351" t="s">
        <v>115</v>
      </c>
      <c r="W351">
        <v>5691</v>
      </c>
      <c r="X351" t="s">
        <v>190</v>
      </c>
      <c r="Y351">
        <v>0</v>
      </c>
      <c r="Z351" t="s">
        <v>52</v>
      </c>
      <c r="AA351" s="1">
        <v>2000000</v>
      </c>
      <c r="AB351" s="1">
        <v>2000000</v>
      </c>
      <c r="AC351" s="1">
        <v>1983720</v>
      </c>
      <c r="AD351" s="1">
        <v>1983720</v>
      </c>
      <c r="AE351" s="1">
        <v>0</v>
      </c>
      <c r="AF351" s="1">
        <v>0</v>
      </c>
      <c r="AG351" s="1">
        <v>0</v>
      </c>
      <c r="AH351" s="1">
        <v>16280</v>
      </c>
      <c r="AI351" s="1">
        <v>0</v>
      </c>
      <c r="AJ351" s="1">
        <v>0</v>
      </c>
      <c r="AK351" s="1">
        <v>0</v>
      </c>
      <c r="AL351" s="1">
        <v>0</v>
      </c>
      <c r="AM351" s="1">
        <v>0</v>
      </c>
      <c r="AN351" s="28"/>
      <c r="AO351" s="28"/>
      <c r="AP351" s="28"/>
      <c r="AQ351" s="28">
        <f t="shared" si="10"/>
        <v>2000000</v>
      </c>
      <c r="AR351" s="1">
        <f t="shared" si="11"/>
        <v>16280</v>
      </c>
    </row>
    <row r="352" spans="1:44" x14ac:dyDescent="0.35">
      <c r="A352" t="s">
        <v>97</v>
      </c>
      <c r="B352" t="s">
        <v>104</v>
      </c>
      <c r="C352" t="s">
        <v>59</v>
      </c>
      <c r="D352" t="s">
        <v>49</v>
      </c>
      <c r="E352">
        <v>1</v>
      </c>
      <c r="F352" t="s">
        <v>41</v>
      </c>
      <c r="G352">
        <v>1.3</v>
      </c>
      <c r="H352" t="s">
        <v>42</v>
      </c>
      <c r="I352" t="s">
        <v>43</v>
      </c>
      <c r="J352" t="s">
        <v>44</v>
      </c>
      <c r="K352" t="s">
        <v>60</v>
      </c>
      <c r="L352" t="s">
        <v>61</v>
      </c>
      <c r="M352" t="s">
        <v>62</v>
      </c>
      <c r="N352" t="s">
        <v>68</v>
      </c>
      <c r="O352">
        <v>5</v>
      </c>
      <c r="P352" t="s">
        <v>55</v>
      </c>
      <c r="Q352">
        <v>9</v>
      </c>
      <c r="R352" t="s">
        <v>186</v>
      </c>
      <c r="S352" t="s">
        <v>63</v>
      </c>
      <c r="T352" t="s">
        <v>69</v>
      </c>
      <c r="U352">
        <v>3000</v>
      </c>
      <c r="V352" s="18" t="s">
        <v>50</v>
      </c>
      <c r="W352">
        <v>3261</v>
      </c>
      <c r="X352" t="s">
        <v>204</v>
      </c>
      <c r="Y352">
        <v>0</v>
      </c>
      <c r="Z352" t="s">
        <v>52</v>
      </c>
      <c r="AA352" s="1">
        <v>79100000</v>
      </c>
      <c r="AB352" s="1">
        <v>0</v>
      </c>
      <c r="AC352" s="1">
        <v>79083735.439999998</v>
      </c>
      <c r="AD352" s="1">
        <v>79083735.439999998</v>
      </c>
      <c r="AE352" s="1">
        <v>20590775.82</v>
      </c>
      <c r="AF352" s="1">
        <v>20590775.82</v>
      </c>
      <c r="AG352" s="1">
        <v>20590775.82</v>
      </c>
      <c r="AH352" s="1">
        <v>16264.560000002384</v>
      </c>
      <c r="AI352" s="1">
        <v>15000000</v>
      </c>
      <c r="AJ352" s="1">
        <v>64100000</v>
      </c>
      <c r="AK352" s="1">
        <v>0</v>
      </c>
      <c r="AL352" s="1">
        <v>0</v>
      </c>
      <c r="AM352" s="1">
        <v>79100000</v>
      </c>
      <c r="AN352" s="28"/>
      <c r="AO352" s="28"/>
      <c r="AP352" s="28"/>
      <c r="AQ352" s="28">
        <f t="shared" si="10"/>
        <v>79100000</v>
      </c>
      <c r="AR352" s="1">
        <f t="shared" si="11"/>
        <v>16264.560000002384</v>
      </c>
    </row>
    <row r="353" spans="1:44" x14ac:dyDescent="0.35">
      <c r="A353" t="s">
        <v>97</v>
      </c>
      <c r="B353" t="s">
        <v>104</v>
      </c>
      <c r="C353" t="s">
        <v>59</v>
      </c>
      <c r="D353" t="s">
        <v>49</v>
      </c>
      <c r="E353">
        <v>1</v>
      </c>
      <c r="F353" t="s">
        <v>41</v>
      </c>
      <c r="G353">
        <v>1.3</v>
      </c>
      <c r="H353" t="s">
        <v>42</v>
      </c>
      <c r="I353" t="s">
        <v>43</v>
      </c>
      <c r="J353" t="s">
        <v>44</v>
      </c>
      <c r="K353" t="s">
        <v>60</v>
      </c>
      <c r="L353" t="s">
        <v>61</v>
      </c>
      <c r="M353" t="s">
        <v>62</v>
      </c>
      <c r="N353" t="s">
        <v>68</v>
      </c>
      <c r="O353">
        <v>5</v>
      </c>
      <c r="P353" t="s">
        <v>55</v>
      </c>
      <c r="Q353">
        <v>9</v>
      </c>
      <c r="R353" t="s">
        <v>186</v>
      </c>
      <c r="S353" t="s">
        <v>63</v>
      </c>
      <c r="T353" t="s">
        <v>69</v>
      </c>
      <c r="U353">
        <v>3000</v>
      </c>
      <c r="V353" s="18" t="s">
        <v>50</v>
      </c>
      <c r="W353">
        <v>3441</v>
      </c>
      <c r="X353" t="s">
        <v>111</v>
      </c>
      <c r="Y353">
        <v>0</v>
      </c>
      <c r="Z353" t="s">
        <v>52</v>
      </c>
      <c r="AA353" s="1">
        <v>340718.88</v>
      </c>
      <c r="AB353" s="1">
        <v>150000</v>
      </c>
      <c r="AC353" s="1">
        <v>325135.94</v>
      </c>
      <c r="AD353" s="1">
        <v>290718.88</v>
      </c>
      <c r="AE353" s="1">
        <v>128699.48</v>
      </c>
      <c r="AF353" s="1">
        <v>128699.48</v>
      </c>
      <c r="AG353" s="1">
        <v>128699.48</v>
      </c>
      <c r="AH353" s="1">
        <v>15582.940000000002</v>
      </c>
      <c r="AI353" s="1">
        <v>0</v>
      </c>
      <c r="AJ353" s="1">
        <v>190718.88</v>
      </c>
      <c r="AK353" s="1">
        <v>0</v>
      </c>
      <c r="AL353" s="1">
        <v>0</v>
      </c>
      <c r="AM353" s="1">
        <v>190718.88</v>
      </c>
      <c r="AN353" s="28"/>
      <c r="AO353" s="28"/>
      <c r="AP353" s="28"/>
      <c r="AQ353" s="28">
        <f t="shared" si="10"/>
        <v>340718.88</v>
      </c>
      <c r="AR353" s="1">
        <f t="shared" si="11"/>
        <v>15582.940000000002</v>
      </c>
    </row>
    <row r="354" spans="1:44" x14ac:dyDescent="0.35">
      <c r="A354" t="s">
        <v>97</v>
      </c>
      <c r="B354" t="s">
        <v>104</v>
      </c>
      <c r="C354" t="s">
        <v>59</v>
      </c>
      <c r="D354" t="s">
        <v>49</v>
      </c>
      <c r="E354">
        <v>1</v>
      </c>
      <c r="F354" t="s">
        <v>41</v>
      </c>
      <c r="G354">
        <v>1.3</v>
      </c>
      <c r="H354" t="s">
        <v>42</v>
      </c>
      <c r="I354" t="s">
        <v>43</v>
      </c>
      <c r="J354" t="s">
        <v>44</v>
      </c>
      <c r="K354" t="s">
        <v>60</v>
      </c>
      <c r="L354" t="s">
        <v>61</v>
      </c>
      <c r="M354" t="s">
        <v>220</v>
      </c>
      <c r="N354" t="s">
        <v>222</v>
      </c>
      <c r="O354">
        <v>5</v>
      </c>
      <c r="P354" t="s">
        <v>55</v>
      </c>
      <c r="Q354">
        <v>13</v>
      </c>
      <c r="R354" t="s">
        <v>223</v>
      </c>
      <c r="S354" t="s">
        <v>221</v>
      </c>
      <c r="T354" t="s">
        <v>224</v>
      </c>
      <c r="U354">
        <v>3000</v>
      </c>
      <c r="V354" s="18" t="s">
        <v>50</v>
      </c>
      <c r="W354">
        <v>3391</v>
      </c>
      <c r="X354" t="s">
        <v>152</v>
      </c>
      <c r="Y354">
        <v>0</v>
      </c>
      <c r="Z354" t="s">
        <v>52</v>
      </c>
      <c r="AA354" s="1">
        <v>826605</v>
      </c>
      <c r="AB354" s="1">
        <v>450000</v>
      </c>
      <c r="AC354" s="1">
        <v>811099.99</v>
      </c>
      <c r="AD354" s="1">
        <v>811099.99</v>
      </c>
      <c r="AE354" s="1">
        <v>601509.11</v>
      </c>
      <c r="AF354" s="1">
        <v>601509.11</v>
      </c>
      <c r="AG354" s="1">
        <v>601509.11</v>
      </c>
      <c r="AH354" s="1">
        <v>15505.010000000009</v>
      </c>
      <c r="AI354" s="1">
        <v>0</v>
      </c>
      <c r="AJ354" s="1">
        <v>376605</v>
      </c>
      <c r="AK354" s="1">
        <v>0</v>
      </c>
      <c r="AL354" s="1">
        <v>0</v>
      </c>
      <c r="AM354" s="1">
        <v>376605</v>
      </c>
      <c r="AN354" s="28"/>
      <c r="AO354" s="28"/>
      <c r="AP354" s="28"/>
      <c r="AQ354" s="28">
        <f t="shared" si="10"/>
        <v>826605</v>
      </c>
      <c r="AR354" s="1">
        <f t="shared" si="11"/>
        <v>15505.010000000009</v>
      </c>
    </row>
    <row r="355" spans="1:44" x14ac:dyDescent="0.35">
      <c r="A355" t="s">
        <v>97</v>
      </c>
      <c r="B355" t="s">
        <v>104</v>
      </c>
      <c r="C355" t="s">
        <v>59</v>
      </c>
      <c r="D355" t="s">
        <v>49</v>
      </c>
      <c r="E355">
        <v>1</v>
      </c>
      <c r="F355" t="s">
        <v>41</v>
      </c>
      <c r="G355">
        <v>1.7</v>
      </c>
      <c r="H355" t="s">
        <v>77</v>
      </c>
      <c r="I355" t="s">
        <v>280</v>
      </c>
      <c r="J355" t="s">
        <v>281</v>
      </c>
      <c r="K355" t="s">
        <v>60</v>
      </c>
      <c r="L355" t="s">
        <v>61</v>
      </c>
      <c r="M355" t="s">
        <v>270</v>
      </c>
      <c r="N355" t="s">
        <v>272</v>
      </c>
      <c r="O355">
        <v>6</v>
      </c>
      <c r="P355" t="s">
        <v>84</v>
      </c>
      <c r="Q355">
        <v>21</v>
      </c>
      <c r="R355" t="s">
        <v>285</v>
      </c>
      <c r="S355" t="s">
        <v>283</v>
      </c>
      <c r="T355" t="s">
        <v>286</v>
      </c>
      <c r="U355">
        <v>2000</v>
      </c>
      <c r="V355" s="18" t="s">
        <v>102</v>
      </c>
      <c r="W355">
        <v>2211</v>
      </c>
      <c r="X355" t="s">
        <v>108</v>
      </c>
      <c r="Y355">
        <v>0</v>
      </c>
      <c r="Z355" t="s">
        <v>52</v>
      </c>
      <c r="AA355" s="1">
        <v>390000</v>
      </c>
      <c r="AB355" s="1">
        <v>390000</v>
      </c>
      <c r="AC355" s="1">
        <v>374708.6</v>
      </c>
      <c r="AD355" s="1">
        <v>89882.2</v>
      </c>
      <c r="AE355" s="1">
        <v>89882.2</v>
      </c>
      <c r="AF355" s="1">
        <v>6362.2</v>
      </c>
      <c r="AG355" s="1">
        <v>6362.2</v>
      </c>
      <c r="AH355" s="1">
        <v>15291.400000000023</v>
      </c>
      <c r="AI355" s="1">
        <v>0</v>
      </c>
      <c r="AJ355" s="1">
        <v>0</v>
      </c>
      <c r="AK355" s="1">
        <v>0</v>
      </c>
      <c r="AL355" s="1">
        <v>0</v>
      </c>
      <c r="AM355" s="1">
        <v>0</v>
      </c>
      <c r="AN355" s="28"/>
      <c r="AO355" s="28"/>
      <c r="AP355" s="28"/>
      <c r="AQ355" s="28">
        <f t="shared" si="10"/>
        <v>390000</v>
      </c>
      <c r="AR355" s="1">
        <f t="shared" si="11"/>
        <v>15291.400000000023</v>
      </c>
    </row>
    <row r="356" spans="1:44" x14ac:dyDescent="0.35">
      <c r="A356" t="s">
        <v>97</v>
      </c>
      <c r="B356" t="s">
        <v>104</v>
      </c>
      <c r="C356" t="s">
        <v>59</v>
      </c>
      <c r="D356" t="s">
        <v>49</v>
      </c>
      <c r="E356">
        <v>1</v>
      </c>
      <c r="F356" t="s">
        <v>41</v>
      </c>
      <c r="G356">
        <v>1.7</v>
      </c>
      <c r="H356" t="s">
        <v>77</v>
      </c>
      <c r="I356" t="s">
        <v>78</v>
      </c>
      <c r="J356" t="s">
        <v>79</v>
      </c>
      <c r="K356" t="s">
        <v>80</v>
      </c>
      <c r="L356" t="s">
        <v>81</v>
      </c>
      <c r="M356" t="s">
        <v>270</v>
      </c>
      <c r="N356" t="s">
        <v>272</v>
      </c>
      <c r="O356">
        <v>6</v>
      </c>
      <c r="P356" t="s">
        <v>84</v>
      </c>
      <c r="Q356">
        <v>18</v>
      </c>
      <c r="R356" t="s">
        <v>273</v>
      </c>
      <c r="S356" t="s">
        <v>271</v>
      </c>
      <c r="T356" t="s">
        <v>274</v>
      </c>
      <c r="U356">
        <v>3000</v>
      </c>
      <c r="V356" s="18" t="s">
        <v>50</v>
      </c>
      <c r="W356">
        <v>3721</v>
      </c>
      <c r="X356" t="s">
        <v>276</v>
      </c>
      <c r="Y356">
        <v>0</v>
      </c>
      <c r="Z356" t="s">
        <v>52</v>
      </c>
      <c r="AA356" s="1">
        <v>15000</v>
      </c>
      <c r="AB356" s="1">
        <v>15000</v>
      </c>
      <c r="AC356" s="1">
        <v>0</v>
      </c>
      <c r="AD356" s="1">
        <v>0</v>
      </c>
      <c r="AE356" s="1">
        <v>0</v>
      </c>
      <c r="AF356" s="1">
        <v>0</v>
      </c>
      <c r="AG356" s="1">
        <v>0</v>
      </c>
      <c r="AH356" s="1">
        <v>15000</v>
      </c>
      <c r="AI356" s="1">
        <v>0</v>
      </c>
      <c r="AJ356" s="1">
        <v>0</v>
      </c>
      <c r="AK356" s="1">
        <v>0</v>
      </c>
      <c r="AL356" s="1">
        <v>0</v>
      </c>
      <c r="AM356" s="1">
        <v>0</v>
      </c>
      <c r="AN356" s="28"/>
      <c r="AO356" s="28"/>
      <c r="AP356" s="28"/>
      <c r="AQ356" s="28">
        <f t="shared" si="10"/>
        <v>15000</v>
      </c>
      <c r="AR356" s="1">
        <f t="shared" si="11"/>
        <v>15000</v>
      </c>
    </row>
    <row r="357" spans="1:44" x14ac:dyDescent="0.35">
      <c r="A357" t="s">
        <v>553</v>
      </c>
      <c r="B357" t="s">
        <v>554</v>
      </c>
      <c r="C357" t="s">
        <v>40</v>
      </c>
      <c r="D357" t="s">
        <v>49</v>
      </c>
      <c r="E357">
        <v>2</v>
      </c>
      <c r="F357" t="s">
        <v>86</v>
      </c>
      <c r="G357">
        <v>2.7</v>
      </c>
      <c r="H357" t="s">
        <v>393</v>
      </c>
      <c r="I357" t="s">
        <v>394</v>
      </c>
      <c r="J357" t="s">
        <v>393</v>
      </c>
      <c r="K357" t="s">
        <v>341</v>
      </c>
      <c r="L357" t="s">
        <v>342</v>
      </c>
      <c r="M357" t="s">
        <v>343</v>
      </c>
      <c r="N357" t="s">
        <v>345</v>
      </c>
      <c r="O357">
        <v>0</v>
      </c>
      <c r="P357" t="s">
        <v>346</v>
      </c>
      <c r="Q357">
        <v>65</v>
      </c>
      <c r="R357" t="s">
        <v>560</v>
      </c>
      <c r="S357" t="s">
        <v>561</v>
      </c>
      <c r="T357" t="s">
        <v>560</v>
      </c>
      <c r="U357">
        <v>2000</v>
      </c>
      <c r="V357" t="s">
        <v>102</v>
      </c>
      <c r="W357">
        <v>2171</v>
      </c>
      <c r="X357" t="s">
        <v>414</v>
      </c>
      <c r="Y357">
        <v>61</v>
      </c>
      <c r="Z357" t="s">
        <v>555</v>
      </c>
      <c r="AA357" s="1">
        <v>0</v>
      </c>
      <c r="AB357" s="1">
        <v>0</v>
      </c>
      <c r="AC357" s="1">
        <v>0</v>
      </c>
      <c r="AD357" s="1">
        <v>0</v>
      </c>
      <c r="AE357" s="1">
        <v>0</v>
      </c>
      <c r="AF357" s="1">
        <v>0</v>
      </c>
      <c r="AG357" s="1">
        <v>0</v>
      </c>
      <c r="AH357" s="1">
        <v>0</v>
      </c>
      <c r="AI357" s="1">
        <v>0</v>
      </c>
      <c r="AJ357" s="1">
        <v>0</v>
      </c>
      <c r="AK357" s="1">
        <v>0</v>
      </c>
      <c r="AL357" s="1">
        <v>0</v>
      </c>
      <c r="AM357" s="1">
        <v>0</v>
      </c>
      <c r="AN357" s="28"/>
      <c r="AO357" s="28">
        <v>14000</v>
      </c>
      <c r="AP357" s="28"/>
      <c r="AQ357" s="28">
        <f t="shared" si="10"/>
        <v>14000</v>
      </c>
      <c r="AR357" s="1">
        <f t="shared" si="11"/>
        <v>14000</v>
      </c>
    </row>
    <row r="358" spans="1:44" x14ac:dyDescent="0.35">
      <c r="A358" t="s">
        <v>97</v>
      </c>
      <c r="B358" t="s">
        <v>104</v>
      </c>
      <c r="C358" t="s">
        <v>59</v>
      </c>
      <c r="D358" t="s">
        <v>49</v>
      </c>
      <c r="E358">
        <v>2</v>
      </c>
      <c r="F358" t="s">
        <v>86</v>
      </c>
      <c r="G358">
        <v>2.7</v>
      </c>
      <c r="H358" t="s">
        <v>393</v>
      </c>
      <c r="I358" t="s">
        <v>394</v>
      </c>
      <c r="J358" t="s">
        <v>393</v>
      </c>
      <c r="K358" t="s">
        <v>364</v>
      </c>
      <c r="L358" t="s">
        <v>365</v>
      </c>
      <c r="M358" t="s">
        <v>343</v>
      </c>
      <c r="N358" t="s">
        <v>345</v>
      </c>
      <c r="O358">
        <v>0</v>
      </c>
      <c r="P358" t="s">
        <v>346</v>
      </c>
      <c r="Q358">
        <v>41</v>
      </c>
      <c r="R358" t="s">
        <v>401</v>
      </c>
      <c r="S358" t="s">
        <v>366</v>
      </c>
      <c r="T358" t="s">
        <v>368</v>
      </c>
      <c r="U358">
        <v>2000</v>
      </c>
      <c r="V358" s="18" t="s">
        <v>102</v>
      </c>
      <c r="W358">
        <v>2111</v>
      </c>
      <c r="X358" t="s">
        <v>103</v>
      </c>
      <c r="Y358">
        <v>0</v>
      </c>
      <c r="Z358" t="s">
        <v>52</v>
      </c>
      <c r="AA358" s="1">
        <v>14000</v>
      </c>
      <c r="AB358" s="1">
        <v>0</v>
      </c>
      <c r="AC358" s="1">
        <v>0</v>
      </c>
      <c r="AD358" s="1">
        <v>0</v>
      </c>
      <c r="AE358" s="1">
        <v>0</v>
      </c>
      <c r="AF358" s="1">
        <v>0</v>
      </c>
      <c r="AG358" s="1">
        <v>0</v>
      </c>
      <c r="AH358" s="1">
        <v>14000</v>
      </c>
      <c r="AI358" s="1">
        <v>14000</v>
      </c>
      <c r="AJ358" s="1">
        <v>0</v>
      </c>
      <c r="AK358" s="1">
        <v>0</v>
      </c>
      <c r="AL358" s="1">
        <v>0</v>
      </c>
      <c r="AM358" s="1">
        <v>14000</v>
      </c>
      <c r="AN358" s="28"/>
      <c r="AO358" s="28"/>
      <c r="AP358" s="28"/>
      <c r="AQ358" s="28">
        <f t="shared" si="10"/>
        <v>14000</v>
      </c>
      <c r="AR358" s="1">
        <f t="shared" si="11"/>
        <v>14000</v>
      </c>
    </row>
    <row r="359" spans="1:44" x14ac:dyDescent="0.35">
      <c r="A359" t="s">
        <v>97</v>
      </c>
      <c r="B359" t="s">
        <v>104</v>
      </c>
      <c r="C359" t="s">
        <v>59</v>
      </c>
      <c r="D359" t="s">
        <v>49</v>
      </c>
      <c r="E359">
        <v>2</v>
      </c>
      <c r="F359" t="s">
        <v>86</v>
      </c>
      <c r="G359">
        <v>2.7</v>
      </c>
      <c r="H359" t="s">
        <v>393</v>
      </c>
      <c r="I359" t="s">
        <v>394</v>
      </c>
      <c r="J359" t="s">
        <v>393</v>
      </c>
      <c r="K359" t="s">
        <v>364</v>
      </c>
      <c r="L359" t="s">
        <v>365</v>
      </c>
      <c r="M359" t="s">
        <v>343</v>
      </c>
      <c r="N359" t="s">
        <v>345</v>
      </c>
      <c r="O359">
        <v>0</v>
      </c>
      <c r="P359" t="s">
        <v>346</v>
      </c>
      <c r="Q359">
        <v>41</v>
      </c>
      <c r="R359" t="s">
        <v>401</v>
      </c>
      <c r="S359" t="s">
        <v>366</v>
      </c>
      <c r="T359" t="s">
        <v>368</v>
      </c>
      <c r="U359">
        <v>5000</v>
      </c>
      <c r="V359" t="s">
        <v>115</v>
      </c>
      <c r="W359">
        <v>5151</v>
      </c>
      <c r="X359" t="s">
        <v>151</v>
      </c>
      <c r="Y359">
        <v>0</v>
      </c>
      <c r="Z359" t="s">
        <v>52</v>
      </c>
      <c r="AA359" s="1">
        <v>14000</v>
      </c>
      <c r="AB359" s="1">
        <v>0</v>
      </c>
      <c r="AC359" s="1">
        <v>0</v>
      </c>
      <c r="AD359" s="1">
        <v>0</v>
      </c>
      <c r="AE359" s="1">
        <v>0</v>
      </c>
      <c r="AF359" s="1">
        <v>0</v>
      </c>
      <c r="AG359" s="1">
        <v>0</v>
      </c>
      <c r="AH359" s="1">
        <v>14000</v>
      </c>
      <c r="AI359" s="1">
        <v>14000</v>
      </c>
      <c r="AJ359" s="1">
        <v>0</v>
      </c>
      <c r="AK359" s="1">
        <v>0</v>
      </c>
      <c r="AL359" s="1">
        <v>0</v>
      </c>
      <c r="AM359" s="1">
        <v>14000</v>
      </c>
      <c r="AN359" s="28"/>
      <c r="AO359" s="28"/>
      <c r="AP359" s="28"/>
      <c r="AQ359" s="28">
        <f t="shared" si="10"/>
        <v>14000</v>
      </c>
      <c r="AR359" s="1">
        <f t="shared" si="11"/>
        <v>14000</v>
      </c>
    </row>
    <row r="360" spans="1:44" x14ac:dyDescent="0.35">
      <c r="A360" t="s">
        <v>97</v>
      </c>
      <c r="B360" t="s">
        <v>104</v>
      </c>
      <c r="C360" t="s">
        <v>59</v>
      </c>
      <c r="D360" t="s">
        <v>49</v>
      </c>
      <c r="E360">
        <v>3</v>
      </c>
      <c r="F360" t="s">
        <v>441</v>
      </c>
      <c r="G360">
        <v>3.8</v>
      </c>
      <c r="H360" t="s">
        <v>495</v>
      </c>
      <c r="I360" t="s">
        <v>496</v>
      </c>
      <c r="J360" t="s">
        <v>497</v>
      </c>
      <c r="K360" t="s">
        <v>60</v>
      </c>
      <c r="L360" t="s">
        <v>61</v>
      </c>
      <c r="M360" t="s">
        <v>498</v>
      </c>
      <c r="N360" t="s">
        <v>500</v>
      </c>
      <c r="O360">
        <v>5</v>
      </c>
      <c r="P360" t="s">
        <v>55</v>
      </c>
      <c r="Q360">
        <v>55</v>
      </c>
      <c r="R360" t="s">
        <v>501</v>
      </c>
      <c r="S360" t="s">
        <v>499</v>
      </c>
      <c r="T360" t="s">
        <v>502</v>
      </c>
      <c r="U360">
        <v>3000</v>
      </c>
      <c r="V360" s="18" t="s">
        <v>50</v>
      </c>
      <c r="W360">
        <v>3161</v>
      </c>
      <c r="X360" t="s">
        <v>201</v>
      </c>
      <c r="Y360">
        <v>0</v>
      </c>
      <c r="Z360" t="s">
        <v>52</v>
      </c>
      <c r="AA360" s="1">
        <v>13200</v>
      </c>
      <c r="AB360" s="1">
        <v>13200</v>
      </c>
      <c r="AC360" s="1">
        <v>0</v>
      </c>
      <c r="AD360" s="1">
        <v>0</v>
      </c>
      <c r="AE360" s="1">
        <v>0</v>
      </c>
      <c r="AF360" s="1">
        <v>0</v>
      </c>
      <c r="AG360" s="1">
        <v>0</v>
      </c>
      <c r="AH360" s="1">
        <v>13200</v>
      </c>
      <c r="AI360" s="1">
        <v>0</v>
      </c>
      <c r="AJ360" s="1">
        <v>0</v>
      </c>
      <c r="AK360" s="1">
        <v>0</v>
      </c>
      <c r="AL360" s="1">
        <v>0</v>
      </c>
      <c r="AM360" s="1">
        <v>0</v>
      </c>
      <c r="AN360" s="28"/>
      <c r="AO360" s="28"/>
      <c r="AP360" s="28"/>
      <c r="AQ360" s="28">
        <f t="shared" si="10"/>
        <v>13200</v>
      </c>
      <c r="AR360" s="1">
        <f t="shared" si="11"/>
        <v>13200</v>
      </c>
    </row>
    <row r="361" spans="1:44" x14ac:dyDescent="0.35">
      <c r="A361" t="s">
        <v>97</v>
      </c>
      <c r="B361" t="s">
        <v>104</v>
      </c>
      <c r="C361" t="s">
        <v>59</v>
      </c>
      <c r="D361" t="s">
        <v>114</v>
      </c>
      <c r="E361">
        <v>2</v>
      </c>
      <c r="F361" t="s">
        <v>86</v>
      </c>
      <c r="G361">
        <v>2.7</v>
      </c>
      <c r="H361" t="s">
        <v>393</v>
      </c>
      <c r="I361" t="s">
        <v>394</v>
      </c>
      <c r="J361" t="s">
        <v>393</v>
      </c>
      <c r="K361" t="s">
        <v>364</v>
      </c>
      <c r="L361" t="s">
        <v>365</v>
      </c>
      <c r="M361" t="s">
        <v>343</v>
      </c>
      <c r="N361" t="s">
        <v>345</v>
      </c>
      <c r="O361">
        <v>0</v>
      </c>
      <c r="P361" t="s">
        <v>346</v>
      </c>
      <c r="Q361">
        <v>41</v>
      </c>
      <c r="R361" t="s">
        <v>401</v>
      </c>
      <c r="S361" t="s">
        <v>366</v>
      </c>
      <c r="T361" t="s">
        <v>368</v>
      </c>
      <c r="U361">
        <v>5000</v>
      </c>
      <c r="V361" t="s">
        <v>115</v>
      </c>
      <c r="W361">
        <v>5191</v>
      </c>
      <c r="X361" t="s">
        <v>116</v>
      </c>
      <c r="Y361">
        <v>0</v>
      </c>
      <c r="Z361" t="s">
        <v>52</v>
      </c>
      <c r="AA361" s="1">
        <v>13000</v>
      </c>
      <c r="AB361" s="1">
        <v>0</v>
      </c>
      <c r="AC361" s="1">
        <v>0</v>
      </c>
      <c r="AD361" s="1">
        <v>0</v>
      </c>
      <c r="AE361" s="1">
        <v>0</v>
      </c>
      <c r="AF361" s="1">
        <v>0</v>
      </c>
      <c r="AG361" s="1">
        <v>0</v>
      </c>
      <c r="AH361" s="1">
        <v>13000</v>
      </c>
      <c r="AI361" s="1">
        <v>13000</v>
      </c>
      <c r="AJ361" s="1">
        <v>0</v>
      </c>
      <c r="AK361" s="1">
        <v>0</v>
      </c>
      <c r="AL361" s="1">
        <v>0</v>
      </c>
      <c r="AM361" s="1">
        <v>13000</v>
      </c>
      <c r="AN361" s="28"/>
      <c r="AO361" s="28"/>
      <c r="AP361" s="28"/>
      <c r="AQ361" s="28">
        <f t="shared" si="10"/>
        <v>13000</v>
      </c>
      <c r="AR361" s="1">
        <f t="shared" si="11"/>
        <v>13000</v>
      </c>
    </row>
    <row r="362" spans="1:44" x14ac:dyDescent="0.35">
      <c r="A362" t="s">
        <v>97</v>
      </c>
      <c r="B362" t="s">
        <v>104</v>
      </c>
      <c r="C362" t="s">
        <v>59</v>
      </c>
      <c r="D362" t="s">
        <v>49</v>
      </c>
      <c r="E362">
        <v>1</v>
      </c>
      <c r="F362" t="s">
        <v>41</v>
      </c>
      <c r="G362">
        <v>1.3</v>
      </c>
      <c r="H362" t="s">
        <v>42</v>
      </c>
      <c r="I362" t="s">
        <v>98</v>
      </c>
      <c r="J362" t="s">
        <v>99</v>
      </c>
      <c r="K362" t="s">
        <v>60</v>
      </c>
      <c r="L362" t="s">
        <v>61</v>
      </c>
      <c r="M362" t="s">
        <v>100</v>
      </c>
      <c r="N362" t="s">
        <v>105</v>
      </c>
      <c r="O362">
        <v>5</v>
      </c>
      <c r="P362" t="s">
        <v>55</v>
      </c>
      <c r="Q362">
        <v>4</v>
      </c>
      <c r="R362" t="s">
        <v>106</v>
      </c>
      <c r="S362" t="s">
        <v>101</v>
      </c>
      <c r="T362" t="s">
        <v>107</v>
      </c>
      <c r="U362">
        <v>2000</v>
      </c>
      <c r="V362" s="18" t="s">
        <v>102</v>
      </c>
      <c r="W362">
        <v>2111</v>
      </c>
      <c r="X362" t="s">
        <v>103</v>
      </c>
      <c r="Y362">
        <v>0</v>
      </c>
      <c r="Z362" t="s">
        <v>52</v>
      </c>
      <c r="AA362" s="1">
        <v>20000</v>
      </c>
      <c r="AB362" s="1">
        <v>0</v>
      </c>
      <c r="AC362" s="1">
        <v>7302.99</v>
      </c>
      <c r="AD362" s="1">
        <v>7302.99</v>
      </c>
      <c r="AE362" s="1">
        <v>7302.99</v>
      </c>
      <c r="AF362" s="1">
        <v>7302.99</v>
      </c>
      <c r="AG362" s="1">
        <v>7302.99</v>
      </c>
      <c r="AH362" s="1">
        <v>12697.01</v>
      </c>
      <c r="AI362" s="1">
        <v>0</v>
      </c>
      <c r="AJ362" s="1">
        <v>20000</v>
      </c>
      <c r="AK362" s="1">
        <v>0</v>
      </c>
      <c r="AL362" s="1">
        <v>0</v>
      </c>
      <c r="AM362" s="1">
        <v>20000</v>
      </c>
      <c r="AN362" s="28"/>
      <c r="AO362" s="28"/>
      <c r="AP362" s="28"/>
      <c r="AQ362" s="28">
        <f t="shared" si="10"/>
        <v>20000</v>
      </c>
      <c r="AR362" s="1">
        <f t="shared" si="11"/>
        <v>12697.01</v>
      </c>
    </row>
    <row r="363" spans="1:44" x14ac:dyDescent="0.35">
      <c r="A363" t="s">
        <v>97</v>
      </c>
      <c r="B363" t="s">
        <v>104</v>
      </c>
      <c r="C363" t="s">
        <v>59</v>
      </c>
      <c r="D363" t="s">
        <v>49</v>
      </c>
      <c r="E363">
        <v>1</v>
      </c>
      <c r="F363" t="s">
        <v>41</v>
      </c>
      <c r="G363">
        <v>1.3</v>
      </c>
      <c r="H363" t="s">
        <v>42</v>
      </c>
      <c r="I363" t="s">
        <v>43</v>
      </c>
      <c r="J363" t="s">
        <v>44</v>
      </c>
      <c r="K363" t="s">
        <v>60</v>
      </c>
      <c r="L363" t="s">
        <v>61</v>
      </c>
      <c r="M363" t="s">
        <v>248</v>
      </c>
      <c r="N363" t="s">
        <v>250</v>
      </c>
      <c r="O363">
        <v>5</v>
      </c>
      <c r="P363" t="s">
        <v>55</v>
      </c>
      <c r="Q363">
        <v>17</v>
      </c>
      <c r="R363" t="s">
        <v>251</v>
      </c>
      <c r="S363" t="s">
        <v>249</v>
      </c>
      <c r="T363" t="s">
        <v>252</v>
      </c>
      <c r="U363">
        <v>3000</v>
      </c>
      <c r="V363" s="18" t="s">
        <v>50</v>
      </c>
      <c r="W363">
        <v>3341</v>
      </c>
      <c r="X363" t="s">
        <v>205</v>
      </c>
      <c r="Y363">
        <v>0</v>
      </c>
      <c r="Z363" t="s">
        <v>52</v>
      </c>
      <c r="AA363" s="1">
        <v>551232</v>
      </c>
      <c r="AB363" s="1">
        <v>500000</v>
      </c>
      <c r="AC363" s="1">
        <v>539000.01</v>
      </c>
      <c r="AD363" s="1">
        <v>46000.01</v>
      </c>
      <c r="AE363" s="1">
        <v>46000.01</v>
      </c>
      <c r="AF363" s="1">
        <v>46000.01</v>
      </c>
      <c r="AG363" s="1">
        <v>46000.01</v>
      </c>
      <c r="AH363" s="1">
        <v>12231.989999999991</v>
      </c>
      <c r="AI363" s="1">
        <v>0</v>
      </c>
      <c r="AJ363" s="1">
        <v>51232</v>
      </c>
      <c r="AK363" s="1">
        <v>0</v>
      </c>
      <c r="AL363" s="1">
        <v>0</v>
      </c>
      <c r="AM363" s="1">
        <v>51232</v>
      </c>
      <c r="AN363" s="28"/>
      <c r="AO363" s="28"/>
      <c r="AP363" s="28"/>
      <c r="AQ363" s="28">
        <f t="shared" si="10"/>
        <v>551232</v>
      </c>
      <c r="AR363" s="1">
        <f t="shared" si="11"/>
        <v>12231.989999999991</v>
      </c>
    </row>
    <row r="364" spans="1:44" x14ac:dyDescent="0.35">
      <c r="A364" t="s">
        <v>564</v>
      </c>
      <c r="B364" t="s">
        <v>565</v>
      </c>
      <c r="C364" t="s">
        <v>40</v>
      </c>
      <c r="D364" t="s">
        <v>49</v>
      </c>
      <c r="E364">
        <v>1</v>
      </c>
      <c r="F364" t="s">
        <v>41</v>
      </c>
      <c r="G364">
        <v>1.3</v>
      </c>
      <c r="H364" t="s">
        <v>42</v>
      </c>
      <c r="I364" t="s">
        <v>43</v>
      </c>
      <c r="J364" t="s">
        <v>44</v>
      </c>
      <c r="K364" t="s">
        <v>60</v>
      </c>
      <c r="L364" t="s">
        <v>61</v>
      </c>
      <c r="M364" t="s">
        <v>220</v>
      </c>
      <c r="N364" t="s">
        <v>222</v>
      </c>
      <c r="O364">
        <v>5</v>
      </c>
      <c r="P364" t="s">
        <v>55</v>
      </c>
      <c r="Q364">
        <v>14</v>
      </c>
      <c r="R364" t="s">
        <v>230</v>
      </c>
      <c r="S364" t="s">
        <v>229</v>
      </c>
      <c r="T364" t="s">
        <v>231</v>
      </c>
      <c r="U364">
        <v>3000</v>
      </c>
      <c r="V364" t="s">
        <v>50</v>
      </c>
      <c r="W364">
        <v>3361</v>
      </c>
      <c r="X364" t="s">
        <v>142</v>
      </c>
      <c r="Y364">
        <v>59</v>
      </c>
      <c r="Z364" t="s">
        <v>566</v>
      </c>
      <c r="AA364" s="1">
        <v>0</v>
      </c>
      <c r="AB364" s="1">
        <v>0</v>
      </c>
      <c r="AC364" s="1">
        <v>0</v>
      </c>
      <c r="AD364" s="1">
        <v>0</v>
      </c>
      <c r="AE364" s="1">
        <v>0</v>
      </c>
      <c r="AF364" s="1">
        <v>0</v>
      </c>
      <c r="AG364" s="1">
        <v>0</v>
      </c>
      <c r="AH364" s="1">
        <v>0</v>
      </c>
      <c r="AI364" s="1">
        <v>0</v>
      </c>
      <c r="AJ364" s="1">
        <v>0</v>
      </c>
      <c r="AK364" s="1">
        <v>0</v>
      </c>
      <c r="AL364" s="1">
        <v>0</v>
      </c>
      <c r="AM364" s="1">
        <v>0</v>
      </c>
      <c r="AN364" s="28"/>
      <c r="AO364" s="28">
        <v>11600</v>
      </c>
      <c r="AP364" s="28"/>
      <c r="AQ364" s="28">
        <f t="shared" si="10"/>
        <v>11600</v>
      </c>
      <c r="AR364" s="1">
        <f t="shared" si="11"/>
        <v>11600</v>
      </c>
    </row>
    <row r="365" spans="1:44" x14ac:dyDescent="0.35">
      <c r="A365" t="s">
        <v>39</v>
      </c>
      <c r="B365" t="s">
        <v>53</v>
      </c>
      <c r="C365" t="s">
        <v>40</v>
      </c>
      <c r="D365" t="s">
        <v>49</v>
      </c>
      <c r="E365">
        <v>1</v>
      </c>
      <c r="F365" t="s">
        <v>41</v>
      </c>
      <c r="G365">
        <v>1.3</v>
      </c>
      <c r="H365" t="s">
        <v>42</v>
      </c>
      <c r="I365" t="s">
        <v>43</v>
      </c>
      <c r="J365" t="s">
        <v>44</v>
      </c>
      <c r="K365" t="s">
        <v>45</v>
      </c>
      <c r="L365" t="s">
        <v>46</v>
      </c>
      <c r="M365" t="s">
        <v>47</v>
      </c>
      <c r="N365" t="s">
        <v>54</v>
      </c>
      <c r="O365">
        <v>5</v>
      </c>
      <c r="P365" t="s">
        <v>55</v>
      </c>
      <c r="Q365">
        <v>7</v>
      </c>
      <c r="R365" t="s">
        <v>56</v>
      </c>
      <c r="S365" t="s">
        <v>48</v>
      </c>
      <c r="T365" t="s">
        <v>57</v>
      </c>
      <c r="U365">
        <v>3000</v>
      </c>
      <c r="V365" t="s">
        <v>50</v>
      </c>
      <c r="W365">
        <v>3921</v>
      </c>
      <c r="X365" t="s">
        <v>51</v>
      </c>
      <c r="Y365">
        <v>0</v>
      </c>
      <c r="Z365" t="s">
        <v>52</v>
      </c>
      <c r="AA365" s="1">
        <v>9100000</v>
      </c>
      <c r="AB365" s="1">
        <v>0</v>
      </c>
      <c r="AC365" s="1">
        <v>9088455</v>
      </c>
      <c r="AD365" s="1">
        <v>9088455</v>
      </c>
      <c r="AE365" s="1">
        <v>9088455</v>
      </c>
      <c r="AF365" s="1">
        <v>9088455</v>
      </c>
      <c r="AG365" s="1">
        <v>9088455</v>
      </c>
      <c r="AH365" s="1">
        <v>11545</v>
      </c>
      <c r="AI365" s="1">
        <v>9100000</v>
      </c>
      <c r="AJ365" s="1">
        <v>0</v>
      </c>
      <c r="AK365" s="1">
        <v>0</v>
      </c>
      <c r="AL365" s="1">
        <v>0</v>
      </c>
      <c r="AM365" s="1">
        <v>9100000</v>
      </c>
      <c r="AN365" s="28"/>
      <c r="AO365" s="28"/>
      <c r="AP365" s="28"/>
      <c r="AQ365" s="28">
        <f t="shared" si="10"/>
        <v>9100000</v>
      </c>
      <c r="AR365" s="1">
        <f t="shared" si="11"/>
        <v>11545</v>
      </c>
    </row>
    <row r="366" spans="1:44" x14ac:dyDescent="0.35">
      <c r="A366" t="s">
        <v>553</v>
      </c>
      <c r="B366" t="s">
        <v>554</v>
      </c>
      <c r="C366" t="s">
        <v>40</v>
      </c>
      <c r="D366" t="s">
        <v>114</v>
      </c>
      <c r="E366">
        <v>2</v>
      </c>
      <c r="F366" t="s">
        <v>86</v>
      </c>
      <c r="G366">
        <v>2.7</v>
      </c>
      <c r="H366" t="s">
        <v>393</v>
      </c>
      <c r="I366" t="s">
        <v>394</v>
      </c>
      <c r="J366" t="s">
        <v>393</v>
      </c>
      <c r="K366" t="s">
        <v>341</v>
      </c>
      <c r="L366" t="s">
        <v>342</v>
      </c>
      <c r="M366" t="s">
        <v>343</v>
      </c>
      <c r="N366" t="s">
        <v>345</v>
      </c>
      <c r="O366">
        <v>0</v>
      </c>
      <c r="P366" t="s">
        <v>346</v>
      </c>
      <c r="Q366">
        <v>65</v>
      </c>
      <c r="R366" t="s">
        <v>560</v>
      </c>
      <c r="S366" t="s">
        <v>561</v>
      </c>
      <c r="T366" t="s">
        <v>560</v>
      </c>
      <c r="U366">
        <v>5000</v>
      </c>
      <c r="V366" t="s">
        <v>115</v>
      </c>
      <c r="W366">
        <v>5121</v>
      </c>
      <c r="X366" t="s">
        <v>187</v>
      </c>
      <c r="Y366">
        <v>60</v>
      </c>
      <c r="Z366" t="s">
        <v>559</v>
      </c>
      <c r="AA366" s="1">
        <v>0</v>
      </c>
      <c r="AB366" s="1">
        <v>0</v>
      </c>
      <c r="AC366" s="1">
        <v>0</v>
      </c>
      <c r="AD366" s="1">
        <v>0</v>
      </c>
      <c r="AE366" s="1">
        <v>0</v>
      </c>
      <c r="AF366" s="1">
        <v>0</v>
      </c>
      <c r="AG366" s="1">
        <v>0</v>
      </c>
      <c r="AH366" s="1">
        <v>0</v>
      </c>
      <c r="AI366" s="1">
        <v>0</v>
      </c>
      <c r="AJ366" s="1">
        <v>0</v>
      </c>
      <c r="AK366" s="1">
        <v>0</v>
      </c>
      <c r="AL366" s="1">
        <v>0</v>
      </c>
      <c r="AM366" s="1">
        <v>0</v>
      </c>
      <c r="AN366" s="28"/>
      <c r="AO366" s="28">
        <v>11500</v>
      </c>
      <c r="AP366" s="28"/>
      <c r="AQ366" s="28">
        <f t="shared" si="10"/>
        <v>11500</v>
      </c>
      <c r="AR366" s="1">
        <f t="shared" si="11"/>
        <v>11500</v>
      </c>
    </row>
    <row r="367" spans="1:44" x14ac:dyDescent="0.35">
      <c r="A367" t="s">
        <v>97</v>
      </c>
      <c r="B367" t="s">
        <v>104</v>
      </c>
      <c r="C367" t="s">
        <v>59</v>
      </c>
      <c r="D367" t="s">
        <v>49</v>
      </c>
      <c r="E367">
        <v>2</v>
      </c>
      <c r="F367" t="s">
        <v>86</v>
      </c>
      <c r="G367">
        <v>2.2000000000000002</v>
      </c>
      <c r="H367" t="s">
        <v>87</v>
      </c>
      <c r="I367" t="s">
        <v>88</v>
      </c>
      <c r="J367" t="s">
        <v>89</v>
      </c>
      <c r="K367" t="s">
        <v>60</v>
      </c>
      <c r="L367" t="s">
        <v>61</v>
      </c>
      <c r="M367" t="s">
        <v>90</v>
      </c>
      <c r="N367" t="s">
        <v>93</v>
      </c>
      <c r="O367">
        <v>1</v>
      </c>
      <c r="P367" t="s">
        <v>94</v>
      </c>
      <c r="Q367">
        <v>29</v>
      </c>
      <c r="R367" t="s">
        <v>95</v>
      </c>
      <c r="S367" t="s">
        <v>91</v>
      </c>
      <c r="T367" t="s">
        <v>96</v>
      </c>
      <c r="U367">
        <v>2000</v>
      </c>
      <c r="V367" s="18" t="s">
        <v>102</v>
      </c>
      <c r="W367">
        <v>2471</v>
      </c>
      <c r="X367" t="s">
        <v>129</v>
      </c>
      <c r="Y367">
        <v>0</v>
      </c>
      <c r="Z367" t="s">
        <v>52</v>
      </c>
      <c r="AA367" s="1">
        <v>3359396</v>
      </c>
      <c r="AB367" s="1">
        <v>3000000</v>
      </c>
      <c r="AC367" s="1">
        <v>3348651.45</v>
      </c>
      <c r="AD367" s="1">
        <v>393445.33</v>
      </c>
      <c r="AE367" s="1">
        <v>393445.33</v>
      </c>
      <c r="AF367" s="1">
        <v>393445.33</v>
      </c>
      <c r="AG367" s="1">
        <v>393445.33</v>
      </c>
      <c r="AH367" s="1">
        <v>10744.549999999814</v>
      </c>
      <c r="AI367" s="1">
        <v>0</v>
      </c>
      <c r="AJ367" s="1">
        <v>359396</v>
      </c>
      <c r="AK367" s="1">
        <v>0</v>
      </c>
      <c r="AL367" s="1">
        <v>0</v>
      </c>
      <c r="AM367" s="1">
        <v>359396</v>
      </c>
      <c r="AN367" s="28"/>
      <c r="AO367" s="28"/>
      <c r="AP367" s="28"/>
      <c r="AQ367" s="28">
        <f t="shared" si="10"/>
        <v>3359396</v>
      </c>
      <c r="AR367" s="1">
        <f t="shared" si="11"/>
        <v>10744.549999999814</v>
      </c>
    </row>
    <row r="368" spans="1:44" x14ac:dyDescent="0.35">
      <c r="A368" t="s">
        <v>553</v>
      </c>
      <c r="B368" t="s">
        <v>554</v>
      </c>
      <c r="C368" t="s">
        <v>40</v>
      </c>
      <c r="D368" t="s">
        <v>49</v>
      </c>
      <c r="E368">
        <v>2</v>
      </c>
      <c r="F368" t="s">
        <v>86</v>
      </c>
      <c r="G368">
        <v>2.7</v>
      </c>
      <c r="H368" t="s">
        <v>393</v>
      </c>
      <c r="I368" t="s">
        <v>394</v>
      </c>
      <c r="J368" t="s">
        <v>393</v>
      </c>
      <c r="K368" t="s">
        <v>341</v>
      </c>
      <c r="L368" t="s">
        <v>342</v>
      </c>
      <c r="M368" t="s">
        <v>343</v>
      </c>
      <c r="N368" t="s">
        <v>345</v>
      </c>
      <c r="O368">
        <v>0</v>
      </c>
      <c r="P368" t="s">
        <v>346</v>
      </c>
      <c r="Q368">
        <v>65</v>
      </c>
      <c r="R368" t="s">
        <v>560</v>
      </c>
      <c r="S368" t="s">
        <v>561</v>
      </c>
      <c r="T368" t="s">
        <v>560</v>
      </c>
      <c r="U368">
        <v>2000</v>
      </c>
      <c r="V368" t="s">
        <v>102</v>
      </c>
      <c r="W368">
        <v>2171</v>
      </c>
      <c r="X368" t="s">
        <v>414</v>
      </c>
      <c r="Y368">
        <v>60</v>
      </c>
      <c r="Z368" t="s">
        <v>559</v>
      </c>
      <c r="AA368" s="1">
        <v>0</v>
      </c>
      <c r="AB368" s="1">
        <v>0</v>
      </c>
      <c r="AC368" s="1">
        <v>0</v>
      </c>
      <c r="AD368" s="1">
        <v>0</v>
      </c>
      <c r="AE368" s="1">
        <v>0</v>
      </c>
      <c r="AF368" s="1">
        <v>0</v>
      </c>
      <c r="AG368" s="1">
        <v>0</v>
      </c>
      <c r="AH368" s="1">
        <v>0</v>
      </c>
      <c r="AI368" s="1">
        <v>0</v>
      </c>
      <c r="AJ368" s="1">
        <v>0</v>
      </c>
      <c r="AK368" s="1">
        <v>0</v>
      </c>
      <c r="AL368" s="1">
        <v>0</v>
      </c>
      <c r="AM368" s="1">
        <v>0</v>
      </c>
      <c r="AN368" s="28"/>
      <c r="AO368" s="28">
        <v>10600</v>
      </c>
      <c r="AP368" s="28"/>
      <c r="AQ368" s="28">
        <f t="shared" si="10"/>
        <v>10600</v>
      </c>
      <c r="AR368" s="1">
        <f t="shared" si="11"/>
        <v>10600</v>
      </c>
    </row>
    <row r="369" spans="1:44" x14ac:dyDescent="0.35">
      <c r="A369" t="s">
        <v>553</v>
      </c>
      <c r="B369" t="s">
        <v>554</v>
      </c>
      <c r="C369" t="s">
        <v>40</v>
      </c>
      <c r="D369" t="s">
        <v>49</v>
      </c>
      <c r="E369">
        <v>1</v>
      </c>
      <c r="F369" t="s">
        <v>41</v>
      </c>
      <c r="G369">
        <v>1.3</v>
      </c>
      <c r="H369" t="s">
        <v>42</v>
      </c>
      <c r="I369" t="s">
        <v>43</v>
      </c>
      <c r="J369" t="s">
        <v>44</v>
      </c>
      <c r="K369" t="s">
        <v>60</v>
      </c>
      <c r="L369" t="s">
        <v>61</v>
      </c>
      <c r="M369" t="s">
        <v>220</v>
      </c>
      <c r="N369" t="s">
        <v>222</v>
      </c>
      <c r="O369">
        <v>5</v>
      </c>
      <c r="P369" t="s">
        <v>55</v>
      </c>
      <c r="Q369">
        <v>14</v>
      </c>
      <c r="R369" t="s">
        <v>230</v>
      </c>
      <c r="S369" t="s">
        <v>229</v>
      </c>
      <c r="T369" t="s">
        <v>231</v>
      </c>
      <c r="U369">
        <v>3000</v>
      </c>
      <c r="V369" t="s">
        <v>50</v>
      </c>
      <c r="W369">
        <v>3361</v>
      </c>
      <c r="X369" t="s">
        <v>142</v>
      </c>
      <c r="Y369">
        <v>60</v>
      </c>
      <c r="Z369" t="s">
        <v>559</v>
      </c>
      <c r="AA369" s="1">
        <v>0</v>
      </c>
      <c r="AB369" s="1">
        <v>0</v>
      </c>
      <c r="AC369" s="1">
        <v>0</v>
      </c>
      <c r="AD369" s="1">
        <v>0</v>
      </c>
      <c r="AE369" s="1">
        <v>0</v>
      </c>
      <c r="AF369" s="1">
        <v>0</v>
      </c>
      <c r="AG369" s="1">
        <v>0</v>
      </c>
      <c r="AH369" s="1">
        <v>0</v>
      </c>
      <c r="AI369" s="1">
        <v>0</v>
      </c>
      <c r="AJ369" s="1">
        <v>0</v>
      </c>
      <c r="AK369" s="1">
        <v>0</v>
      </c>
      <c r="AL369" s="1">
        <v>0</v>
      </c>
      <c r="AM369" s="1">
        <v>0</v>
      </c>
      <c r="AN369" s="28"/>
      <c r="AO369" s="28">
        <v>10000</v>
      </c>
      <c r="AP369" s="28"/>
      <c r="AQ369" s="28">
        <f t="shared" si="10"/>
        <v>10000</v>
      </c>
      <c r="AR369" s="1">
        <f t="shared" si="11"/>
        <v>10000</v>
      </c>
    </row>
    <row r="370" spans="1:44" x14ac:dyDescent="0.35">
      <c r="A370" t="s">
        <v>553</v>
      </c>
      <c r="B370" t="s">
        <v>554</v>
      </c>
      <c r="C370" t="s">
        <v>40</v>
      </c>
      <c r="D370" t="s">
        <v>49</v>
      </c>
      <c r="E370">
        <v>1</v>
      </c>
      <c r="F370" t="s">
        <v>41</v>
      </c>
      <c r="G370">
        <v>1.3</v>
      </c>
      <c r="H370" t="s">
        <v>42</v>
      </c>
      <c r="I370" t="s">
        <v>43</v>
      </c>
      <c r="J370" t="s">
        <v>44</v>
      </c>
      <c r="K370" t="s">
        <v>60</v>
      </c>
      <c r="L370" t="s">
        <v>61</v>
      </c>
      <c r="M370" t="s">
        <v>220</v>
      </c>
      <c r="N370" t="s">
        <v>222</v>
      </c>
      <c r="O370">
        <v>5</v>
      </c>
      <c r="P370" t="s">
        <v>55</v>
      </c>
      <c r="Q370">
        <v>14</v>
      </c>
      <c r="R370" t="s">
        <v>230</v>
      </c>
      <c r="S370" t="s">
        <v>229</v>
      </c>
      <c r="T370" t="s">
        <v>231</v>
      </c>
      <c r="U370">
        <v>3000</v>
      </c>
      <c r="V370" t="s">
        <v>50</v>
      </c>
      <c r="W370">
        <v>3361</v>
      </c>
      <c r="X370" t="s">
        <v>142</v>
      </c>
      <c r="Y370">
        <v>61</v>
      </c>
      <c r="Z370" t="s">
        <v>555</v>
      </c>
      <c r="AA370" s="1">
        <v>0</v>
      </c>
      <c r="AB370" s="1">
        <v>0</v>
      </c>
      <c r="AC370" s="1">
        <v>0</v>
      </c>
      <c r="AD370" s="1">
        <v>0</v>
      </c>
      <c r="AE370" s="1">
        <v>0</v>
      </c>
      <c r="AF370" s="1">
        <v>0</v>
      </c>
      <c r="AG370" s="1">
        <v>0</v>
      </c>
      <c r="AH370" s="1">
        <v>0</v>
      </c>
      <c r="AI370" s="1">
        <v>0</v>
      </c>
      <c r="AJ370" s="1">
        <v>0</v>
      </c>
      <c r="AK370" s="1">
        <v>0</v>
      </c>
      <c r="AL370" s="1">
        <v>0</v>
      </c>
      <c r="AM370" s="1">
        <v>0</v>
      </c>
      <c r="AN370" s="28"/>
      <c r="AO370" s="28">
        <v>10000</v>
      </c>
      <c r="AP370" s="28"/>
      <c r="AQ370" s="28">
        <f t="shared" si="10"/>
        <v>10000</v>
      </c>
      <c r="AR370" s="1">
        <f t="shared" si="11"/>
        <v>10000</v>
      </c>
    </row>
    <row r="371" spans="1:44" x14ac:dyDescent="0.35">
      <c r="A371" t="s">
        <v>97</v>
      </c>
      <c r="B371" t="s">
        <v>104</v>
      </c>
      <c r="C371" t="s">
        <v>59</v>
      </c>
      <c r="D371" t="s">
        <v>49</v>
      </c>
      <c r="E371">
        <v>2</v>
      </c>
      <c r="F371" t="s">
        <v>86</v>
      </c>
      <c r="G371">
        <v>2.2999999999999998</v>
      </c>
      <c r="H371" t="s">
        <v>328</v>
      </c>
      <c r="I371" t="s">
        <v>329</v>
      </c>
      <c r="J371" t="s">
        <v>330</v>
      </c>
      <c r="K371" t="s">
        <v>60</v>
      </c>
      <c r="L371" t="s">
        <v>61</v>
      </c>
      <c r="M371" t="s">
        <v>270</v>
      </c>
      <c r="N371" t="s">
        <v>272</v>
      </c>
      <c r="O371">
        <v>2</v>
      </c>
      <c r="P371" t="s">
        <v>167</v>
      </c>
      <c r="Q371">
        <v>24</v>
      </c>
      <c r="R371" t="s">
        <v>332</v>
      </c>
      <c r="S371" t="s">
        <v>331</v>
      </c>
      <c r="T371" t="s">
        <v>333</v>
      </c>
      <c r="U371">
        <v>2000</v>
      </c>
      <c r="V371" s="18" t="s">
        <v>102</v>
      </c>
      <c r="W371">
        <v>2421</v>
      </c>
      <c r="X371" t="s">
        <v>192</v>
      </c>
      <c r="Y371">
        <v>0</v>
      </c>
      <c r="Z371" t="s">
        <v>52</v>
      </c>
      <c r="AA371" s="1">
        <v>10000</v>
      </c>
      <c r="AB371" s="1">
        <v>10000</v>
      </c>
      <c r="AC371" s="1">
        <v>0</v>
      </c>
      <c r="AD371" s="1">
        <v>0</v>
      </c>
      <c r="AE371" s="1">
        <v>0</v>
      </c>
      <c r="AF371" s="1">
        <v>0</v>
      </c>
      <c r="AG371" s="1">
        <v>0</v>
      </c>
      <c r="AH371" s="1">
        <v>10000</v>
      </c>
      <c r="AI371" s="1">
        <v>0</v>
      </c>
      <c r="AJ371" s="1">
        <v>0</v>
      </c>
      <c r="AK371" s="1">
        <v>0</v>
      </c>
      <c r="AL371" s="1">
        <v>0</v>
      </c>
      <c r="AM371" s="1">
        <v>0</v>
      </c>
      <c r="AN371" s="28"/>
      <c r="AO371" s="28"/>
      <c r="AP371" s="28"/>
      <c r="AQ371" s="28">
        <f t="shared" si="10"/>
        <v>10000</v>
      </c>
      <c r="AR371" s="1">
        <f t="shared" si="11"/>
        <v>10000</v>
      </c>
    </row>
    <row r="372" spans="1:44" x14ac:dyDescent="0.35">
      <c r="A372" t="s">
        <v>97</v>
      </c>
      <c r="B372" t="s">
        <v>104</v>
      </c>
      <c r="C372" t="s">
        <v>59</v>
      </c>
      <c r="D372" t="s">
        <v>49</v>
      </c>
      <c r="E372">
        <v>1</v>
      </c>
      <c r="F372" t="s">
        <v>41</v>
      </c>
      <c r="G372">
        <v>1.3</v>
      </c>
      <c r="H372" t="s">
        <v>42</v>
      </c>
      <c r="I372" t="s">
        <v>43</v>
      </c>
      <c r="J372" t="s">
        <v>44</v>
      </c>
      <c r="K372" t="s">
        <v>45</v>
      </c>
      <c r="L372" t="s">
        <v>46</v>
      </c>
      <c r="M372" t="s">
        <v>47</v>
      </c>
      <c r="N372" t="s">
        <v>54</v>
      </c>
      <c r="O372">
        <v>5</v>
      </c>
      <c r="P372" t="s">
        <v>55</v>
      </c>
      <c r="Q372">
        <v>5</v>
      </c>
      <c r="R372" t="s">
        <v>117</v>
      </c>
      <c r="S372" t="s">
        <v>113</v>
      </c>
      <c r="T372" t="s">
        <v>118</v>
      </c>
      <c r="U372">
        <v>2000</v>
      </c>
      <c r="V372" s="18" t="s">
        <v>102</v>
      </c>
      <c r="W372">
        <v>2911</v>
      </c>
      <c r="X372" t="s">
        <v>133</v>
      </c>
      <c r="Y372">
        <v>0</v>
      </c>
      <c r="Z372" t="s">
        <v>52</v>
      </c>
      <c r="AA372" s="1">
        <v>10000</v>
      </c>
      <c r="AB372" s="1">
        <v>10000</v>
      </c>
      <c r="AC372" s="1">
        <v>0</v>
      </c>
      <c r="AD372" s="1">
        <v>0</v>
      </c>
      <c r="AE372" s="1">
        <v>0</v>
      </c>
      <c r="AF372" s="1">
        <v>0</v>
      </c>
      <c r="AG372" s="1">
        <v>0</v>
      </c>
      <c r="AH372" s="1">
        <v>10000</v>
      </c>
      <c r="AI372" s="1">
        <v>0</v>
      </c>
      <c r="AJ372" s="1">
        <v>0</v>
      </c>
      <c r="AK372" s="1">
        <v>0</v>
      </c>
      <c r="AL372" s="1">
        <v>0</v>
      </c>
      <c r="AM372" s="1">
        <v>0</v>
      </c>
      <c r="AN372" s="28"/>
      <c r="AO372" s="28"/>
      <c r="AP372" s="28"/>
      <c r="AQ372" s="28">
        <f t="shared" si="10"/>
        <v>10000</v>
      </c>
      <c r="AR372" s="1">
        <f t="shared" si="11"/>
        <v>10000</v>
      </c>
    </row>
    <row r="373" spans="1:44" x14ac:dyDescent="0.35">
      <c r="A373" t="s">
        <v>97</v>
      </c>
      <c r="B373" t="s">
        <v>104</v>
      </c>
      <c r="C373" t="s">
        <v>59</v>
      </c>
      <c r="D373" t="s">
        <v>49</v>
      </c>
      <c r="E373">
        <v>1</v>
      </c>
      <c r="F373" t="s">
        <v>41</v>
      </c>
      <c r="G373">
        <v>1.3</v>
      </c>
      <c r="H373" t="s">
        <v>42</v>
      </c>
      <c r="I373" t="s">
        <v>98</v>
      </c>
      <c r="J373" t="s">
        <v>99</v>
      </c>
      <c r="K373" t="s">
        <v>60</v>
      </c>
      <c r="L373" t="s">
        <v>61</v>
      </c>
      <c r="M373" t="s">
        <v>100</v>
      </c>
      <c r="N373" t="s">
        <v>105</v>
      </c>
      <c r="O373">
        <v>5</v>
      </c>
      <c r="P373" t="s">
        <v>55</v>
      </c>
      <c r="Q373">
        <v>4</v>
      </c>
      <c r="R373" t="s">
        <v>106</v>
      </c>
      <c r="S373" t="s">
        <v>101</v>
      </c>
      <c r="T373" t="s">
        <v>107</v>
      </c>
      <c r="U373">
        <v>3000</v>
      </c>
      <c r="V373" s="18" t="s">
        <v>50</v>
      </c>
      <c r="W373">
        <v>3441</v>
      </c>
      <c r="X373" t="s">
        <v>111</v>
      </c>
      <c r="Y373">
        <v>0</v>
      </c>
      <c r="Z373" t="s">
        <v>52</v>
      </c>
      <c r="AA373" s="1">
        <v>10000</v>
      </c>
      <c r="AB373" s="1">
        <v>0</v>
      </c>
      <c r="AC373" s="1">
        <v>0</v>
      </c>
      <c r="AD373" s="1">
        <v>0</v>
      </c>
      <c r="AE373" s="1">
        <v>0</v>
      </c>
      <c r="AF373" s="1">
        <v>0</v>
      </c>
      <c r="AG373" s="1">
        <v>0</v>
      </c>
      <c r="AH373" s="1">
        <v>10000</v>
      </c>
      <c r="AI373" s="1">
        <v>0</v>
      </c>
      <c r="AJ373" s="1">
        <v>10000</v>
      </c>
      <c r="AK373" s="1">
        <v>0</v>
      </c>
      <c r="AL373" s="1">
        <v>0</v>
      </c>
      <c r="AM373" s="1">
        <v>10000</v>
      </c>
      <c r="AN373" s="28"/>
      <c r="AO373" s="28"/>
      <c r="AP373" s="28"/>
      <c r="AQ373" s="28">
        <f t="shared" si="10"/>
        <v>10000</v>
      </c>
      <c r="AR373" s="1">
        <f t="shared" si="11"/>
        <v>10000</v>
      </c>
    </row>
    <row r="374" spans="1:44" x14ac:dyDescent="0.35">
      <c r="A374" t="s">
        <v>97</v>
      </c>
      <c r="B374" t="s">
        <v>104</v>
      </c>
      <c r="C374" t="s">
        <v>59</v>
      </c>
      <c r="D374" t="s">
        <v>49</v>
      </c>
      <c r="E374">
        <v>3</v>
      </c>
      <c r="F374" t="s">
        <v>441</v>
      </c>
      <c r="G374">
        <v>3.7</v>
      </c>
      <c r="H374" t="s">
        <v>473</v>
      </c>
      <c r="I374" t="s">
        <v>474</v>
      </c>
      <c r="J374" t="s">
        <v>473</v>
      </c>
      <c r="K374" t="s">
        <v>60</v>
      </c>
      <c r="L374" t="s">
        <v>61</v>
      </c>
      <c r="M374" t="s">
        <v>445</v>
      </c>
      <c r="N374" t="s">
        <v>447</v>
      </c>
      <c r="O374">
        <v>7</v>
      </c>
      <c r="P374" t="s">
        <v>448</v>
      </c>
      <c r="Q374">
        <v>53</v>
      </c>
      <c r="R374" t="s">
        <v>477</v>
      </c>
      <c r="S374" t="s">
        <v>475</v>
      </c>
      <c r="T374" t="s">
        <v>478</v>
      </c>
      <c r="U374">
        <v>3000</v>
      </c>
      <c r="V374" t="s">
        <v>50</v>
      </c>
      <c r="W374">
        <v>3821</v>
      </c>
      <c r="X374" t="s">
        <v>184</v>
      </c>
      <c r="Y374">
        <v>17</v>
      </c>
      <c r="Z374" t="s">
        <v>483</v>
      </c>
      <c r="AA374" s="1">
        <v>250000</v>
      </c>
      <c r="AB374" s="1">
        <v>250009.68</v>
      </c>
      <c r="AC374" s="1">
        <v>240000.01</v>
      </c>
      <c r="AD374" s="1">
        <v>240000.01</v>
      </c>
      <c r="AE374" s="1">
        <v>240000.01</v>
      </c>
      <c r="AF374" s="1">
        <v>0</v>
      </c>
      <c r="AG374" s="1">
        <v>0</v>
      </c>
      <c r="AH374" s="1">
        <v>9999.9899999999907</v>
      </c>
      <c r="AI374" s="1">
        <v>0</v>
      </c>
      <c r="AJ374" s="1">
        <v>0</v>
      </c>
      <c r="AK374" s="1">
        <v>0</v>
      </c>
      <c r="AL374" s="1">
        <v>9.68</v>
      </c>
      <c r="AM374" s="1">
        <v>-9.68</v>
      </c>
      <c r="AN374" s="28"/>
      <c r="AO374" s="28"/>
      <c r="AP374" s="28"/>
      <c r="AQ374" s="28">
        <f t="shared" si="10"/>
        <v>250000</v>
      </c>
      <c r="AR374" s="1">
        <f t="shared" si="11"/>
        <v>9999.9899999999907</v>
      </c>
    </row>
    <row r="375" spans="1:44" x14ac:dyDescent="0.35">
      <c r="A375" t="s">
        <v>97</v>
      </c>
      <c r="B375" t="s">
        <v>104</v>
      </c>
      <c r="C375" t="s">
        <v>59</v>
      </c>
      <c r="D375" t="s">
        <v>49</v>
      </c>
      <c r="E375">
        <v>1</v>
      </c>
      <c r="F375" t="s">
        <v>41</v>
      </c>
      <c r="G375">
        <v>1.3</v>
      </c>
      <c r="H375" t="s">
        <v>42</v>
      </c>
      <c r="I375" t="s">
        <v>43</v>
      </c>
      <c r="J375" t="s">
        <v>44</v>
      </c>
      <c r="K375" t="s">
        <v>60</v>
      </c>
      <c r="L375" t="s">
        <v>61</v>
      </c>
      <c r="M375" t="s">
        <v>62</v>
      </c>
      <c r="N375" t="s">
        <v>68</v>
      </c>
      <c r="O375">
        <v>5</v>
      </c>
      <c r="P375" t="s">
        <v>55</v>
      </c>
      <c r="Q375">
        <v>9</v>
      </c>
      <c r="R375" t="s">
        <v>186</v>
      </c>
      <c r="S375" t="s">
        <v>63</v>
      </c>
      <c r="T375" t="s">
        <v>69</v>
      </c>
      <c r="U375">
        <v>2000</v>
      </c>
      <c r="V375" s="18" t="s">
        <v>102</v>
      </c>
      <c r="W375">
        <v>2441</v>
      </c>
      <c r="X375" t="s">
        <v>128</v>
      </c>
      <c r="Y375">
        <v>0</v>
      </c>
      <c r="Z375" t="s">
        <v>52</v>
      </c>
      <c r="AA375" s="1">
        <v>15727</v>
      </c>
      <c r="AB375" s="1">
        <v>100000</v>
      </c>
      <c r="AC375" s="1">
        <v>5907.3</v>
      </c>
      <c r="AD375" s="1">
        <v>0</v>
      </c>
      <c r="AE375" s="1">
        <v>0</v>
      </c>
      <c r="AF375" s="1">
        <v>0</v>
      </c>
      <c r="AG375" s="1">
        <v>0</v>
      </c>
      <c r="AH375" s="1">
        <v>9819.7000000000007</v>
      </c>
      <c r="AI375" s="1">
        <v>0</v>
      </c>
      <c r="AJ375" s="1">
        <v>10000</v>
      </c>
      <c r="AK375" s="1">
        <v>0</v>
      </c>
      <c r="AL375" s="1">
        <v>94273</v>
      </c>
      <c r="AM375" s="1">
        <v>-84273</v>
      </c>
      <c r="AN375" s="28"/>
      <c r="AO375" s="28"/>
      <c r="AP375" s="28"/>
      <c r="AQ375" s="28">
        <f t="shared" si="10"/>
        <v>15727</v>
      </c>
      <c r="AR375" s="1">
        <f t="shared" si="11"/>
        <v>9819.7000000000007</v>
      </c>
    </row>
    <row r="376" spans="1:44" x14ac:dyDescent="0.35">
      <c r="A376" t="s">
        <v>97</v>
      </c>
      <c r="B376" t="s">
        <v>104</v>
      </c>
      <c r="C376" t="s">
        <v>59</v>
      </c>
      <c r="D376" t="s">
        <v>49</v>
      </c>
      <c r="E376">
        <v>1</v>
      </c>
      <c r="F376" t="s">
        <v>41</v>
      </c>
      <c r="G376">
        <v>1.3</v>
      </c>
      <c r="H376" t="s">
        <v>42</v>
      </c>
      <c r="I376" t="s">
        <v>43</v>
      </c>
      <c r="J376" t="s">
        <v>44</v>
      </c>
      <c r="K376" t="s">
        <v>60</v>
      </c>
      <c r="L376" t="s">
        <v>61</v>
      </c>
      <c r="M376" t="s">
        <v>62</v>
      </c>
      <c r="N376" t="s">
        <v>68</v>
      </c>
      <c r="O376">
        <v>5</v>
      </c>
      <c r="P376" t="s">
        <v>55</v>
      </c>
      <c r="Q376">
        <v>9</v>
      </c>
      <c r="R376" t="s">
        <v>186</v>
      </c>
      <c r="S376" t="s">
        <v>63</v>
      </c>
      <c r="T376" t="s">
        <v>69</v>
      </c>
      <c r="U376">
        <v>2000</v>
      </c>
      <c r="V376" s="18" t="s">
        <v>102</v>
      </c>
      <c r="W376">
        <v>2411</v>
      </c>
      <c r="X376" t="s">
        <v>191</v>
      </c>
      <c r="Y376">
        <v>0</v>
      </c>
      <c r="Z376" t="s">
        <v>52</v>
      </c>
      <c r="AA376" s="1">
        <v>31620</v>
      </c>
      <c r="AB376" s="1">
        <v>12000</v>
      </c>
      <c r="AC376" s="1">
        <v>21804.27</v>
      </c>
      <c r="AD376" s="1">
        <v>0</v>
      </c>
      <c r="AE376" s="1">
        <v>0</v>
      </c>
      <c r="AF376" s="1">
        <v>0</v>
      </c>
      <c r="AG376" s="1">
        <v>0</v>
      </c>
      <c r="AH376" s="1">
        <v>9815.73</v>
      </c>
      <c r="AI376" s="1">
        <v>0</v>
      </c>
      <c r="AJ376" s="1">
        <v>19620</v>
      </c>
      <c r="AK376" s="1">
        <v>0</v>
      </c>
      <c r="AL376" s="1">
        <v>0</v>
      </c>
      <c r="AM376" s="1">
        <v>19620</v>
      </c>
      <c r="AN376" s="28"/>
      <c r="AO376" s="28"/>
      <c r="AP376" s="28"/>
      <c r="AQ376" s="28">
        <f t="shared" si="10"/>
        <v>31620</v>
      </c>
      <c r="AR376" s="1">
        <f t="shared" si="11"/>
        <v>9815.73</v>
      </c>
    </row>
    <row r="377" spans="1:44" x14ac:dyDescent="0.35">
      <c r="A377" t="s">
        <v>97</v>
      </c>
      <c r="B377" t="s">
        <v>104</v>
      </c>
      <c r="C377" t="s">
        <v>59</v>
      </c>
      <c r="D377" t="s">
        <v>49</v>
      </c>
      <c r="E377">
        <v>3</v>
      </c>
      <c r="F377" t="s">
        <v>441</v>
      </c>
      <c r="G377">
        <v>3.7</v>
      </c>
      <c r="H377" t="s">
        <v>473</v>
      </c>
      <c r="I377" t="s">
        <v>474</v>
      </c>
      <c r="J377" t="s">
        <v>473</v>
      </c>
      <c r="K377" t="s">
        <v>60</v>
      </c>
      <c r="L377" t="s">
        <v>61</v>
      </c>
      <c r="M377" t="s">
        <v>445</v>
      </c>
      <c r="N377" t="s">
        <v>447</v>
      </c>
      <c r="O377">
        <v>7</v>
      </c>
      <c r="P377" t="s">
        <v>448</v>
      </c>
      <c r="Q377">
        <v>53</v>
      </c>
      <c r="R377" t="s">
        <v>477</v>
      </c>
      <c r="S377" t="s">
        <v>475</v>
      </c>
      <c r="T377" t="s">
        <v>478</v>
      </c>
      <c r="U377">
        <v>2000</v>
      </c>
      <c r="V377" s="18" t="s">
        <v>102</v>
      </c>
      <c r="W377">
        <v>2221</v>
      </c>
      <c r="X377" t="s">
        <v>263</v>
      </c>
      <c r="Y377">
        <v>5</v>
      </c>
      <c r="Z377" t="s">
        <v>480</v>
      </c>
      <c r="AA377" s="1">
        <v>150000</v>
      </c>
      <c r="AB377" s="1">
        <v>150000</v>
      </c>
      <c r="AC377" s="1">
        <v>140400</v>
      </c>
      <c r="AD377" s="1">
        <v>140400</v>
      </c>
      <c r="AE377" s="1">
        <v>140400</v>
      </c>
      <c r="AF377" s="1">
        <v>140400</v>
      </c>
      <c r="AG377" s="1">
        <v>140400</v>
      </c>
      <c r="AH377" s="1">
        <v>9600</v>
      </c>
      <c r="AI377" s="1">
        <v>0</v>
      </c>
      <c r="AJ377" s="1">
        <v>0</v>
      </c>
      <c r="AK377" s="1">
        <v>0</v>
      </c>
      <c r="AL377" s="1">
        <v>0</v>
      </c>
      <c r="AM377" s="1">
        <v>0</v>
      </c>
      <c r="AN377" s="28"/>
      <c r="AO377" s="28"/>
      <c r="AP377" s="28"/>
      <c r="AQ377" s="28">
        <f t="shared" si="10"/>
        <v>150000</v>
      </c>
      <c r="AR377" s="1">
        <f t="shared" si="11"/>
        <v>9600</v>
      </c>
    </row>
    <row r="378" spans="1:44" x14ac:dyDescent="0.35">
      <c r="A378" t="s">
        <v>97</v>
      </c>
      <c r="B378" t="s">
        <v>104</v>
      </c>
      <c r="C378" t="s">
        <v>59</v>
      </c>
      <c r="D378" t="s">
        <v>49</v>
      </c>
      <c r="E378">
        <v>1</v>
      </c>
      <c r="F378" t="s">
        <v>41</v>
      </c>
      <c r="G378">
        <v>1.3</v>
      </c>
      <c r="H378" t="s">
        <v>42</v>
      </c>
      <c r="I378" t="s">
        <v>43</v>
      </c>
      <c r="J378" t="s">
        <v>44</v>
      </c>
      <c r="K378" t="s">
        <v>45</v>
      </c>
      <c r="L378" t="s">
        <v>46</v>
      </c>
      <c r="M378" t="s">
        <v>47</v>
      </c>
      <c r="N378" t="s">
        <v>54</v>
      </c>
      <c r="O378">
        <v>5</v>
      </c>
      <c r="P378" t="s">
        <v>55</v>
      </c>
      <c r="Q378">
        <v>5</v>
      </c>
      <c r="R378" t="s">
        <v>117</v>
      </c>
      <c r="S378" t="s">
        <v>113</v>
      </c>
      <c r="T378" t="s">
        <v>118</v>
      </c>
      <c r="U378">
        <v>3000</v>
      </c>
      <c r="V378" s="18" t="s">
        <v>50</v>
      </c>
      <c r="W378">
        <v>3181</v>
      </c>
      <c r="X378" t="s">
        <v>138</v>
      </c>
      <c r="Y378">
        <v>0</v>
      </c>
      <c r="Z378" t="s">
        <v>52</v>
      </c>
      <c r="AA378" s="1">
        <v>15000</v>
      </c>
      <c r="AB378" s="1">
        <v>15000</v>
      </c>
      <c r="AC378" s="1">
        <v>5456.24</v>
      </c>
      <c r="AD378" s="1">
        <v>5456.24</v>
      </c>
      <c r="AE378" s="1">
        <v>5456.24</v>
      </c>
      <c r="AF378" s="1">
        <v>5456.24</v>
      </c>
      <c r="AG378" s="1">
        <v>5456.24</v>
      </c>
      <c r="AH378" s="1">
        <v>9543.76</v>
      </c>
      <c r="AI378" s="1">
        <v>0</v>
      </c>
      <c r="AJ378" s="1">
        <v>0</v>
      </c>
      <c r="AK378" s="1">
        <v>0</v>
      </c>
      <c r="AL378" s="1">
        <v>0</v>
      </c>
      <c r="AM378" s="1">
        <v>0</v>
      </c>
      <c r="AN378" s="28"/>
      <c r="AO378" s="28"/>
      <c r="AP378" s="28"/>
      <c r="AQ378" s="28">
        <f t="shared" si="10"/>
        <v>15000</v>
      </c>
      <c r="AR378" s="1">
        <f t="shared" si="11"/>
        <v>9543.76</v>
      </c>
    </row>
    <row r="379" spans="1:44" x14ac:dyDescent="0.35">
      <c r="A379" t="s">
        <v>97</v>
      </c>
      <c r="B379" t="s">
        <v>104</v>
      </c>
      <c r="C379" t="s">
        <v>59</v>
      </c>
      <c r="D379" t="s">
        <v>114</v>
      </c>
      <c r="E379">
        <v>2</v>
      </c>
      <c r="F379" t="s">
        <v>86</v>
      </c>
      <c r="G379">
        <v>2.7</v>
      </c>
      <c r="H379" t="s">
        <v>393</v>
      </c>
      <c r="I379" t="s">
        <v>394</v>
      </c>
      <c r="J379" t="s">
        <v>393</v>
      </c>
      <c r="K379" t="s">
        <v>341</v>
      </c>
      <c r="L379" t="s">
        <v>342</v>
      </c>
      <c r="M379" t="s">
        <v>343</v>
      </c>
      <c r="N379" t="s">
        <v>345</v>
      </c>
      <c r="O379">
        <v>0</v>
      </c>
      <c r="P379" t="s">
        <v>346</v>
      </c>
      <c r="Q379">
        <v>36</v>
      </c>
      <c r="R379" t="s">
        <v>412</v>
      </c>
      <c r="S379" t="s">
        <v>411</v>
      </c>
      <c r="T379" t="s">
        <v>413</v>
      </c>
      <c r="U379">
        <v>5000</v>
      </c>
      <c r="V379" t="s">
        <v>115</v>
      </c>
      <c r="W379">
        <v>5671</v>
      </c>
      <c r="X379" t="s">
        <v>256</v>
      </c>
      <c r="Y379">
        <v>0</v>
      </c>
      <c r="Z379" t="s">
        <v>52</v>
      </c>
      <c r="AA379" s="1">
        <v>31000</v>
      </c>
      <c r="AB379" s="1">
        <v>50000</v>
      </c>
      <c r="AC379" s="1">
        <v>21500.09</v>
      </c>
      <c r="AD379" s="1">
        <v>0</v>
      </c>
      <c r="AE379" s="1">
        <v>0</v>
      </c>
      <c r="AF379" s="1">
        <v>0</v>
      </c>
      <c r="AG379" s="1">
        <v>0</v>
      </c>
      <c r="AH379" s="1">
        <v>9499.91</v>
      </c>
      <c r="AI379" s="1">
        <v>0</v>
      </c>
      <c r="AJ379" s="1">
        <v>0</v>
      </c>
      <c r="AK379" s="1">
        <v>0</v>
      </c>
      <c r="AL379" s="1">
        <v>19000</v>
      </c>
      <c r="AM379" s="1">
        <v>-19000</v>
      </c>
      <c r="AN379" s="28"/>
      <c r="AO379" s="28"/>
      <c r="AP379" s="28"/>
      <c r="AQ379" s="28">
        <f t="shared" si="10"/>
        <v>31000</v>
      </c>
      <c r="AR379" s="1">
        <f t="shared" si="11"/>
        <v>9499.91</v>
      </c>
    </row>
    <row r="380" spans="1:44" x14ac:dyDescent="0.35">
      <c r="A380" t="s">
        <v>97</v>
      </c>
      <c r="B380" t="s">
        <v>104</v>
      </c>
      <c r="C380" t="s">
        <v>59</v>
      </c>
      <c r="D380" t="s">
        <v>49</v>
      </c>
      <c r="E380">
        <v>1</v>
      </c>
      <c r="F380" t="s">
        <v>41</v>
      </c>
      <c r="G380">
        <v>1.7</v>
      </c>
      <c r="H380" t="s">
        <v>77</v>
      </c>
      <c r="I380" t="s">
        <v>78</v>
      </c>
      <c r="J380" t="s">
        <v>79</v>
      </c>
      <c r="K380" t="s">
        <v>80</v>
      </c>
      <c r="L380" t="s">
        <v>81</v>
      </c>
      <c r="M380" t="s">
        <v>270</v>
      </c>
      <c r="N380" t="s">
        <v>272</v>
      </c>
      <c r="O380">
        <v>6</v>
      </c>
      <c r="P380" t="s">
        <v>84</v>
      </c>
      <c r="Q380">
        <v>19</v>
      </c>
      <c r="R380" t="s">
        <v>277</v>
      </c>
      <c r="S380" t="s">
        <v>271</v>
      </c>
      <c r="T380" t="s">
        <v>274</v>
      </c>
      <c r="U380">
        <v>3000</v>
      </c>
      <c r="V380" s="18" t="s">
        <v>50</v>
      </c>
      <c r="W380">
        <v>3711</v>
      </c>
      <c r="X380" t="s">
        <v>147</v>
      </c>
      <c r="Y380">
        <v>0</v>
      </c>
      <c r="Z380" t="s">
        <v>52</v>
      </c>
      <c r="AA380" s="1">
        <v>35000</v>
      </c>
      <c r="AB380" s="1">
        <v>35000</v>
      </c>
      <c r="AC380" s="1">
        <v>25627</v>
      </c>
      <c r="AD380" s="1">
        <v>25627</v>
      </c>
      <c r="AE380" s="1">
        <v>10627</v>
      </c>
      <c r="AF380" s="1">
        <v>10627</v>
      </c>
      <c r="AG380" s="1">
        <v>10627</v>
      </c>
      <c r="AH380" s="1">
        <v>9373</v>
      </c>
      <c r="AI380" s="1">
        <v>0</v>
      </c>
      <c r="AJ380" s="1">
        <v>0</v>
      </c>
      <c r="AK380" s="1">
        <v>0</v>
      </c>
      <c r="AL380" s="1">
        <v>0</v>
      </c>
      <c r="AM380" s="1">
        <v>0</v>
      </c>
      <c r="AN380" s="28"/>
      <c r="AO380" s="28"/>
      <c r="AP380" s="28"/>
      <c r="AQ380" s="28">
        <f t="shared" si="10"/>
        <v>35000</v>
      </c>
      <c r="AR380" s="1">
        <f t="shared" si="11"/>
        <v>9373</v>
      </c>
    </row>
    <row r="381" spans="1:44" x14ac:dyDescent="0.35">
      <c r="A381" t="s">
        <v>97</v>
      </c>
      <c r="B381" t="s">
        <v>104</v>
      </c>
      <c r="C381" t="s">
        <v>59</v>
      </c>
      <c r="D381" t="s">
        <v>49</v>
      </c>
      <c r="E381">
        <v>1</v>
      </c>
      <c r="F381" t="s">
        <v>41</v>
      </c>
      <c r="G381">
        <v>1.3</v>
      </c>
      <c r="H381" t="s">
        <v>42</v>
      </c>
      <c r="I381" t="s">
        <v>43</v>
      </c>
      <c r="J381" t="s">
        <v>44</v>
      </c>
      <c r="K381" t="s">
        <v>60</v>
      </c>
      <c r="L381" t="s">
        <v>61</v>
      </c>
      <c r="M381" t="s">
        <v>175</v>
      </c>
      <c r="N381" t="s">
        <v>179</v>
      </c>
      <c r="O381">
        <v>5</v>
      </c>
      <c r="P381" t="s">
        <v>55</v>
      </c>
      <c r="Q381">
        <v>3</v>
      </c>
      <c r="R381" t="s">
        <v>180</v>
      </c>
      <c r="S381" t="s">
        <v>176</v>
      </c>
      <c r="T381" t="s">
        <v>181</v>
      </c>
      <c r="U381">
        <v>3000</v>
      </c>
      <c r="V381" s="18" t="s">
        <v>50</v>
      </c>
      <c r="W381">
        <v>3791</v>
      </c>
      <c r="X381" t="s">
        <v>112</v>
      </c>
      <c r="Y381">
        <v>0</v>
      </c>
      <c r="Z381" t="s">
        <v>52</v>
      </c>
      <c r="AA381" s="1">
        <v>8000</v>
      </c>
      <c r="AB381" s="1">
        <v>8000</v>
      </c>
      <c r="AC381" s="1">
        <v>0</v>
      </c>
      <c r="AD381" s="1">
        <v>0</v>
      </c>
      <c r="AE381" s="1">
        <v>0</v>
      </c>
      <c r="AF381" s="1">
        <v>0</v>
      </c>
      <c r="AG381" s="1">
        <v>0</v>
      </c>
      <c r="AH381" s="1">
        <v>8000</v>
      </c>
      <c r="AI381" s="1">
        <v>0</v>
      </c>
      <c r="AJ381" s="1">
        <v>0</v>
      </c>
      <c r="AK381" s="1">
        <v>0</v>
      </c>
      <c r="AL381" s="1">
        <v>0</v>
      </c>
      <c r="AM381" s="1">
        <v>0</v>
      </c>
      <c r="AN381" s="28"/>
      <c r="AO381" s="28"/>
      <c r="AP381" s="28"/>
      <c r="AQ381" s="28">
        <f t="shared" si="10"/>
        <v>8000</v>
      </c>
      <c r="AR381" s="1">
        <f t="shared" si="11"/>
        <v>8000</v>
      </c>
    </row>
    <row r="382" spans="1:44" x14ac:dyDescent="0.35">
      <c r="A382" t="s">
        <v>97</v>
      </c>
      <c r="B382" t="s">
        <v>104</v>
      </c>
      <c r="C382" t="s">
        <v>59</v>
      </c>
      <c r="D382" t="s">
        <v>49</v>
      </c>
      <c r="E382">
        <v>1</v>
      </c>
      <c r="F382" t="s">
        <v>41</v>
      </c>
      <c r="G382">
        <v>1.3</v>
      </c>
      <c r="H382" t="s">
        <v>42</v>
      </c>
      <c r="I382" t="s">
        <v>43</v>
      </c>
      <c r="J382" t="s">
        <v>44</v>
      </c>
      <c r="K382" t="s">
        <v>60</v>
      </c>
      <c r="L382" t="s">
        <v>61</v>
      </c>
      <c r="M382" t="s">
        <v>220</v>
      </c>
      <c r="N382" t="s">
        <v>222</v>
      </c>
      <c r="O382">
        <v>5</v>
      </c>
      <c r="P382" t="s">
        <v>55</v>
      </c>
      <c r="Q382">
        <v>16</v>
      </c>
      <c r="R382" t="s">
        <v>241</v>
      </c>
      <c r="S382" t="s">
        <v>240</v>
      </c>
      <c r="T382" t="s">
        <v>242</v>
      </c>
      <c r="U382">
        <v>3000</v>
      </c>
      <c r="V382" t="s">
        <v>50</v>
      </c>
      <c r="W382">
        <v>3581</v>
      </c>
      <c r="X382" t="s">
        <v>245</v>
      </c>
      <c r="Y382">
        <v>0</v>
      </c>
      <c r="Z382" t="s">
        <v>52</v>
      </c>
      <c r="AA382" s="1">
        <v>10000</v>
      </c>
      <c r="AB382" s="1">
        <v>10000</v>
      </c>
      <c r="AC382" s="1">
        <v>2115.0100000000002</v>
      </c>
      <c r="AD382" s="1">
        <v>2115.0100000000002</v>
      </c>
      <c r="AE382" s="1">
        <v>2115.0100000000002</v>
      </c>
      <c r="AF382" s="1">
        <v>1805.52</v>
      </c>
      <c r="AG382" s="1">
        <v>1805.52</v>
      </c>
      <c r="AH382" s="1">
        <v>7884.99</v>
      </c>
      <c r="AI382" s="1">
        <v>0</v>
      </c>
      <c r="AJ382" s="1">
        <v>0</v>
      </c>
      <c r="AK382" s="1">
        <v>0</v>
      </c>
      <c r="AL382" s="1">
        <v>0</v>
      </c>
      <c r="AM382" s="1">
        <v>0</v>
      </c>
      <c r="AN382" s="28"/>
      <c r="AO382" s="28"/>
      <c r="AP382" s="28"/>
      <c r="AQ382" s="28">
        <f t="shared" si="10"/>
        <v>10000</v>
      </c>
      <c r="AR382" s="1">
        <f t="shared" si="11"/>
        <v>7884.99</v>
      </c>
    </row>
    <row r="383" spans="1:44" x14ac:dyDescent="0.35">
      <c r="A383" t="s">
        <v>97</v>
      </c>
      <c r="B383" t="s">
        <v>104</v>
      </c>
      <c r="C383" t="s">
        <v>59</v>
      </c>
      <c r="D383" t="s">
        <v>49</v>
      </c>
      <c r="E383">
        <v>2</v>
      </c>
      <c r="F383" t="s">
        <v>86</v>
      </c>
      <c r="G383">
        <v>2.7</v>
      </c>
      <c r="H383" t="s">
        <v>393</v>
      </c>
      <c r="I383" t="s">
        <v>394</v>
      </c>
      <c r="J383" t="s">
        <v>393</v>
      </c>
      <c r="K383" t="s">
        <v>341</v>
      </c>
      <c r="L383" t="s">
        <v>342</v>
      </c>
      <c r="M383" t="s">
        <v>343</v>
      </c>
      <c r="N383" t="s">
        <v>345</v>
      </c>
      <c r="O383">
        <v>0</v>
      </c>
      <c r="P383" t="s">
        <v>346</v>
      </c>
      <c r="Q383">
        <v>36</v>
      </c>
      <c r="R383" t="s">
        <v>412</v>
      </c>
      <c r="S383" t="s">
        <v>411</v>
      </c>
      <c r="T383" t="s">
        <v>413</v>
      </c>
      <c r="U383">
        <v>2000</v>
      </c>
      <c r="V383" s="18" t="s">
        <v>102</v>
      </c>
      <c r="W383">
        <v>2521</v>
      </c>
      <c r="X383" t="s">
        <v>196</v>
      </c>
      <c r="Y383">
        <v>0</v>
      </c>
      <c r="Z383" t="s">
        <v>52</v>
      </c>
      <c r="AA383" s="1">
        <v>7500</v>
      </c>
      <c r="AB383" s="1">
        <v>0</v>
      </c>
      <c r="AC383" s="1">
        <v>0</v>
      </c>
      <c r="AD383" s="1">
        <v>0</v>
      </c>
      <c r="AE383" s="1">
        <v>0</v>
      </c>
      <c r="AF383" s="1">
        <v>0</v>
      </c>
      <c r="AG383" s="1">
        <v>0</v>
      </c>
      <c r="AH383" s="1">
        <v>7500</v>
      </c>
      <c r="AI383" s="1">
        <v>0</v>
      </c>
      <c r="AJ383" s="1">
        <v>7500</v>
      </c>
      <c r="AK383" s="1">
        <v>0</v>
      </c>
      <c r="AL383" s="1">
        <v>0</v>
      </c>
      <c r="AM383" s="1">
        <v>7500</v>
      </c>
      <c r="AN383" s="28"/>
      <c r="AO383" s="28"/>
      <c r="AP383" s="28"/>
      <c r="AQ383" s="28">
        <f t="shared" si="10"/>
        <v>7500</v>
      </c>
      <c r="AR383" s="1">
        <f t="shared" si="11"/>
        <v>7500</v>
      </c>
    </row>
    <row r="384" spans="1:44" x14ac:dyDescent="0.35">
      <c r="A384" t="s">
        <v>97</v>
      </c>
      <c r="B384" t="s">
        <v>104</v>
      </c>
      <c r="C384" t="s">
        <v>59</v>
      </c>
      <c r="D384" t="s">
        <v>49</v>
      </c>
      <c r="E384">
        <v>1</v>
      </c>
      <c r="F384" t="s">
        <v>41</v>
      </c>
      <c r="G384">
        <v>1.3</v>
      </c>
      <c r="H384" t="s">
        <v>42</v>
      </c>
      <c r="I384" t="s">
        <v>43</v>
      </c>
      <c r="J384" t="s">
        <v>44</v>
      </c>
      <c r="K384" t="s">
        <v>60</v>
      </c>
      <c r="L384" t="s">
        <v>61</v>
      </c>
      <c r="M384" t="s">
        <v>62</v>
      </c>
      <c r="N384" t="s">
        <v>68</v>
      </c>
      <c r="O384">
        <v>5</v>
      </c>
      <c r="P384" t="s">
        <v>55</v>
      </c>
      <c r="Q384">
        <v>9</v>
      </c>
      <c r="R384" t="s">
        <v>186</v>
      </c>
      <c r="S384" t="s">
        <v>63</v>
      </c>
      <c r="T384" t="s">
        <v>69</v>
      </c>
      <c r="U384">
        <v>3000</v>
      </c>
      <c r="V384" s="18" t="s">
        <v>50</v>
      </c>
      <c r="W384">
        <v>3521</v>
      </c>
      <c r="X384" t="s">
        <v>209</v>
      </c>
      <c r="Y384">
        <v>0</v>
      </c>
      <c r="Z384" t="s">
        <v>52</v>
      </c>
      <c r="AA384" s="1">
        <v>68600</v>
      </c>
      <c r="AB384" s="1">
        <v>0</v>
      </c>
      <c r="AC384" s="1">
        <v>61248</v>
      </c>
      <c r="AD384" s="1">
        <v>61248</v>
      </c>
      <c r="AE384" s="1">
        <v>0</v>
      </c>
      <c r="AF384" s="1">
        <v>0</v>
      </c>
      <c r="AG384" s="1">
        <v>0</v>
      </c>
      <c r="AH384" s="1">
        <v>7352</v>
      </c>
      <c r="AI384" s="1">
        <v>0</v>
      </c>
      <c r="AJ384" s="1">
        <v>68600</v>
      </c>
      <c r="AK384" s="1">
        <v>0</v>
      </c>
      <c r="AL384" s="1">
        <v>0</v>
      </c>
      <c r="AM384" s="1">
        <v>68600</v>
      </c>
      <c r="AN384" s="28"/>
      <c r="AO384" s="28"/>
      <c r="AP384" s="28"/>
      <c r="AQ384" s="28">
        <f t="shared" si="10"/>
        <v>68600</v>
      </c>
      <c r="AR384" s="1">
        <f t="shared" si="11"/>
        <v>7352</v>
      </c>
    </row>
    <row r="385" spans="1:44" x14ac:dyDescent="0.35">
      <c r="A385" t="s">
        <v>97</v>
      </c>
      <c r="B385" t="s">
        <v>104</v>
      </c>
      <c r="C385" t="s">
        <v>59</v>
      </c>
      <c r="D385" t="s">
        <v>49</v>
      </c>
      <c r="E385">
        <v>1</v>
      </c>
      <c r="F385" t="s">
        <v>41</v>
      </c>
      <c r="G385">
        <v>1.3</v>
      </c>
      <c r="H385" t="s">
        <v>42</v>
      </c>
      <c r="I385" t="s">
        <v>43</v>
      </c>
      <c r="J385" t="s">
        <v>44</v>
      </c>
      <c r="K385" t="s">
        <v>60</v>
      </c>
      <c r="L385" t="s">
        <v>61</v>
      </c>
      <c r="M385" t="s">
        <v>62</v>
      </c>
      <c r="N385" t="s">
        <v>68</v>
      </c>
      <c r="O385">
        <v>5</v>
      </c>
      <c r="P385" t="s">
        <v>55</v>
      </c>
      <c r="Q385">
        <v>9</v>
      </c>
      <c r="R385" t="s">
        <v>186</v>
      </c>
      <c r="S385" t="s">
        <v>63</v>
      </c>
      <c r="T385" t="s">
        <v>69</v>
      </c>
      <c r="U385">
        <v>2000</v>
      </c>
      <c r="V385" s="18" t="s">
        <v>102</v>
      </c>
      <c r="W385">
        <v>2461</v>
      </c>
      <c r="X385" t="s">
        <v>194</v>
      </c>
      <c r="Y385">
        <v>0</v>
      </c>
      <c r="Z385" t="s">
        <v>52</v>
      </c>
      <c r="AA385" s="1">
        <v>10000</v>
      </c>
      <c r="AB385" s="1">
        <v>150000</v>
      </c>
      <c r="AC385" s="1">
        <v>2705.12</v>
      </c>
      <c r="AD385" s="1">
        <v>2705.12</v>
      </c>
      <c r="AE385" s="1">
        <v>2705.12</v>
      </c>
      <c r="AF385" s="1">
        <v>2705.12</v>
      </c>
      <c r="AG385" s="1">
        <v>2705.12</v>
      </c>
      <c r="AH385" s="1">
        <v>7294.88</v>
      </c>
      <c r="AI385" s="1">
        <v>0</v>
      </c>
      <c r="AJ385" s="1">
        <v>0</v>
      </c>
      <c r="AK385" s="1">
        <v>0</v>
      </c>
      <c r="AL385" s="1">
        <v>140000</v>
      </c>
      <c r="AM385" s="1">
        <v>-140000</v>
      </c>
      <c r="AN385" s="28"/>
      <c r="AO385" s="28"/>
      <c r="AP385" s="28"/>
      <c r="AQ385" s="28">
        <f t="shared" si="10"/>
        <v>10000</v>
      </c>
      <c r="AR385" s="1">
        <f t="shared" si="11"/>
        <v>7294.88</v>
      </c>
    </row>
    <row r="386" spans="1:44" x14ac:dyDescent="0.35">
      <c r="A386" t="s">
        <v>97</v>
      </c>
      <c r="B386" t="s">
        <v>104</v>
      </c>
      <c r="C386" t="s">
        <v>59</v>
      </c>
      <c r="D386" t="s">
        <v>49</v>
      </c>
      <c r="E386">
        <v>3</v>
      </c>
      <c r="F386" t="s">
        <v>441</v>
      </c>
      <c r="G386">
        <v>3.2</v>
      </c>
      <c r="H386" t="s">
        <v>458</v>
      </c>
      <c r="I386" t="s">
        <v>459</v>
      </c>
      <c r="J386" t="s">
        <v>460</v>
      </c>
      <c r="K386" t="s">
        <v>364</v>
      </c>
      <c r="L386" t="s">
        <v>365</v>
      </c>
      <c r="M386" t="s">
        <v>445</v>
      </c>
      <c r="N386" t="s">
        <v>447</v>
      </c>
      <c r="O386">
        <v>7</v>
      </c>
      <c r="P386" t="s">
        <v>448</v>
      </c>
      <c r="Q386">
        <v>51</v>
      </c>
      <c r="R386" t="s">
        <v>462</v>
      </c>
      <c r="S386" t="s">
        <v>461</v>
      </c>
      <c r="T386" t="s">
        <v>463</v>
      </c>
      <c r="U386">
        <v>2000</v>
      </c>
      <c r="V386" s="18" t="s">
        <v>102</v>
      </c>
      <c r="W386">
        <v>2391</v>
      </c>
      <c r="X386" t="s">
        <v>465</v>
      </c>
      <c r="Y386">
        <v>0</v>
      </c>
      <c r="Z386" t="s">
        <v>52</v>
      </c>
      <c r="AA386" s="1">
        <v>700000</v>
      </c>
      <c r="AB386" s="1">
        <v>700000</v>
      </c>
      <c r="AC386" s="1">
        <v>692750</v>
      </c>
      <c r="AD386" s="1">
        <v>692750</v>
      </c>
      <c r="AE386" s="1">
        <v>692750</v>
      </c>
      <c r="AF386" s="1">
        <v>0</v>
      </c>
      <c r="AG386" s="1">
        <v>0</v>
      </c>
      <c r="AH386" s="1">
        <v>7250</v>
      </c>
      <c r="AI386" s="1">
        <v>0</v>
      </c>
      <c r="AJ386" s="1">
        <v>0</v>
      </c>
      <c r="AK386" s="1">
        <v>0</v>
      </c>
      <c r="AL386" s="1">
        <v>0</v>
      </c>
      <c r="AM386" s="1">
        <v>0</v>
      </c>
      <c r="AN386" s="28"/>
      <c r="AO386" s="28"/>
      <c r="AP386" s="28"/>
      <c r="AQ386" s="28">
        <f t="shared" ref="AQ386:AQ449" si="12">AA386+AN386+AO386-AP386</f>
        <v>700000</v>
      </c>
      <c r="AR386" s="1">
        <f t="shared" ref="AR386:AR449" si="13">AQ386-AC386</f>
        <v>7250</v>
      </c>
    </row>
    <row r="387" spans="1:44" x14ac:dyDescent="0.35">
      <c r="A387" t="s">
        <v>97</v>
      </c>
      <c r="B387" t="s">
        <v>104</v>
      </c>
      <c r="C387" t="s">
        <v>59</v>
      </c>
      <c r="D387" t="s">
        <v>49</v>
      </c>
      <c r="E387">
        <v>1</v>
      </c>
      <c r="F387" t="s">
        <v>41</v>
      </c>
      <c r="G387">
        <v>1.3</v>
      </c>
      <c r="H387" t="s">
        <v>42</v>
      </c>
      <c r="I387" t="s">
        <v>43</v>
      </c>
      <c r="J387" t="s">
        <v>44</v>
      </c>
      <c r="K387" t="s">
        <v>60</v>
      </c>
      <c r="L387" t="s">
        <v>61</v>
      </c>
      <c r="M387" t="s">
        <v>220</v>
      </c>
      <c r="N387" t="s">
        <v>222</v>
      </c>
      <c r="O387">
        <v>5</v>
      </c>
      <c r="P387" t="s">
        <v>55</v>
      </c>
      <c r="Q387">
        <v>16</v>
      </c>
      <c r="R387" t="s">
        <v>241</v>
      </c>
      <c r="S387" t="s">
        <v>240</v>
      </c>
      <c r="T387" t="s">
        <v>242</v>
      </c>
      <c r="U387">
        <v>3000</v>
      </c>
      <c r="V387" s="18" t="s">
        <v>50</v>
      </c>
      <c r="W387">
        <v>3291</v>
      </c>
      <c r="X387" t="s">
        <v>140</v>
      </c>
      <c r="Y387">
        <v>0</v>
      </c>
      <c r="Z387" t="s">
        <v>52</v>
      </c>
      <c r="AA387" s="1">
        <v>100000</v>
      </c>
      <c r="AB387" s="1">
        <v>500000</v>
      </c>
      <c r="AC387" s="1">
        <v>92800</v>
      </c>
      <c r="AD387" s="1">
        <v>92800</v>
      </c>
      <c r="AE387" s="1">
        <v>46400</v>
      </c>
      <c r="AF387" s="1">
        <v>46400</v>
      </c>
      <c r="AG387" s="1">
        <v>46400</v>
      </c>
      <c r="AH387" s="1">
        <v>7200</v>
      </c>
      <c r="AI387" s="1">
        <v>0</v>
      </c>
      <c r="AJ387" s="1">
        <v>0</v>
      </c>
      <c r="AK387" s="1">
        <v>0</v>
      </c>
      <c r="AL387" s="1">
        <v>400000</v>
      </c>
      <c r="AM387" s="1">
        <v>-400000</v>
      </c>
      <c r="AN387" s="28"/>
      <c r="AO387" s="28"/>
      <c r="AP387" s="28"/>
      <c r="AQ387" s="28">
        <f t="shared" si="12"/>
        <v>100000</v>
      </c>
      <c r="AR387" s="1">
        <f t="shared" si="13"/>
        <v>7200</v>
      </c>
    </row>
    <row r="388" spans="1:44" x14ac:dyDescent="0.35">
      <c r="A388" t="s">
        <v>97</v>
      </c>
      <c r="B388" t="s">
        <v>104</v>
      </c>
      <c r="C388" t="s">
        <v>59</v>
      </c>
      <c r="D388" t="s">
        <v>49</v>
      </c>
      <c r="E388">
        <v>1</v>
      </c>
      <c r="F388" t="s">
        <v>41</v>
      </c>
      <c r="G388">
        <v>1.3</v>
      </c>
      <c r="H388" t="s">
        <v>42</v>
      </c>
      <c r="I388" t="s">
        <v>43</v>
      </c>
      <c r="J388" t="s">
        <v>44</v>
      </c>
      <c r="K388" t="s">
        <v>60</v>
      </c>
      <c r="L388" t="s">
        <v>61</v>
      </c>
      <c r="M388" t="s">
        <v>175</v>
      </c>
      <c r="N388" t="s">
        <v>179</v>
      </c>
      <c r="O388">
        <v>5</v>
      </c>
      <c r="P388" t="s">
        <v>55</v>
      </c>
      <c r="Q388">
        <v>3</v>
      </c>
      <c r="R388" t="s">
        <v>180</v>
      </c>
      <c r="S388" t="s">
        <v>176</v>
      </c>
      <c r="T388" t="s">
        <v>181</v>
      </c>
      <c r="U388">
        <v>3000</v>
      </c>
      <c r="V388" s="18" t="s">
        <v>50</v>
      </c>
      <c r="W388">
        <v>3711</v>
      </c>
      <c r="X388" t="s">
        <v>147</v>
      </c>
      <c r="Y388">
        <v>0</v>
      </c>
      <c r="Z388" t="s">
        <v>52</v>
      </c>
      <c r="AA388" s="1">
        <v>7200</v>
      </c>
      <c r="AB388" s="1">
        <v>7200</v>
      </c>
      <c r="AC388" s="1">
        <v>0</v>
      </c>
      <c r="AD388" s="1">
        <v>0</v>
      </c>
      <c r="AE388" s="1">
        <v>0</v>
      </c>
      <c r="AF388" s="1">
        <v>0</v>
      </c>
      <c r="AG388" s="1">
        <v>0</v>
      </c>
      <c r="AH388" s="1">
        <v>7200</v>
      </c>
      <c r="AI388" s="1">
        <v>0</v>
      </c>
      <c r="AJ388" s="1">
        <v>0</v>
      </c>
      <c r="AK388" s="1">
        <v>0</v>
      </c>
      <c r="AL388" s="1">
        <v>0</v>
      </c>
      <c r="AM388" s="1">
        <v>0</v>
      </c>
      <c r="AN388" s="28"/>
      <c r="AO388" s="28"/>
      <c r="AP388" s="28"/>
      <c r="AQ388" s="28">
        <f t="shared" si="12"/>
        <v>7200</v>
      </c>
      <c r="AR388" s="1">
        <f t="shared" si="13"/>
        <v>7200</v>
      </c>
    </row>
    <row r="389" spans="1:44" x14ac:dyDescent="0.35">
      <c r="A389" t="s">
        <v>97</v>
      </c>
      <c r="B389" t="s">
        <v>104</v>
      </c>
      <c r="C389" t="s">
        <v>59</v>
      </c>
      <c r="D389" t="s">
        <v>49</v>
      </c>
      <c r="E389">
        <v>2</v>
      </c>
      <c r="F389" t="s">
        <v>86</v>
      </c>
      <c r="G389">
        <v>2.2999999999999998</v>
      </c>
      <c r="H389" t="s">
        <v>328</v>
      </c>
      <c r="I389" t="s">
        <v>329</v>
      </c>
      <c r="J389" t="s">
        <v>330</v>
      </c>
      <c r="K389" t="s">
        <v>60</v>
      </c>
      <c r="L389" t="s">
        <v>61</v>
      </c>
      <c r="M389" t="s">
        <v>270</v>
      </c>
      <c r="N389" t="s">
        <v>272</v>
      </c>
      <c r="O389">
        <v>2</v>
      </c>
      <c r="P389" t="s">
        <v>167</v>
      </c>
      <c r="Q389">
        <v>24</v>
      </c>
      <c r="R389" t="s">
        <v>332</v>
      </c>
      <c r="S389" t="s">
        <v>331</v>
      </c>
      <c r="T389" t="s">
        <v>333</v>
      </c>
      <c r="U389">
        <v>2000</v>
      </c>
      <c r="V389" s="18" t="s">
        <v>102</v>
      </c>
      <c r="W389">
        <v>2481</v>
      </c>
      <c r="X389" t="s">
        <v>335</v>
      </c>
      <c r="Y389">
        <v>0</v>
      </c>
      <c r="Z389" t="s">
        <v>52</v>
      </c>
      <c r="AA389" s="1">
        <v>10000</v>
      </c>
      <c r="AB389" s="1">
        <v>10000</v>
      </c>
      <c r="AC389" s="1">
        <v>3079.5</v>
      </c>
      <c r="AD389" s="1">
        <v>3079.5</v>
      </c>
      <c r="AE389" s="1">
        <v>3079.5</v>
      </c>
      <c r="AF389" s="1">
        <v>3079.5</v>
      </c>
      <c r="AG389" s="1">
        <v>3079.5</v>
      </c>
      <c r="AH389" s="1">
        <v>6920.5</v>
      </c>
      <c r="AI389" s="1">
        <v>0</v>
      </c>
      <c r="AJ389" s="1">
        <v>0</v>
      </c>
      <c r="AK389" s="1">
        <v>0</v>
      </c>
      <c r="AL389" s="1">
        <v>0</v>
      </c>
      <c r="AM389" s="1">
        <v>0</v>
      </c>
      <c r="AN389" s="28"/>
      <c r="AO389" s="28"/>
      <c r="AP389" s="28"/>
      <c r="AQ389" s="28">
        <f t="shared" si="12"/>
        <v>10000</v>
      </c>
      <c r="AR389" s="1">
        <f t="shared" si="13"/>
        <v>6920.5</v>
      </c>
    </row>
    <row r="390" spans="1:44" x14ac:dyDescent="0.35">
      <c r="A390" t="s">
        <v>97</v>
      </c>
      <c r="B390" t="s">
        <v>104</v>
      </c>
      <c r="C390" t="s">
        <v>59</v>
      </c>
      <c r="D390" t="s">
        <v>49</v>
      </c>
      <c r="E390">
        <v>2</v>
      </c>
      <c r="F390" t="s">
        <v>86</v>
      </c>
      <c r="G390">
        <v>2.1</v>
      </c>
      <c r="H390" t="s">
        <v>297</v>
      </c>
      <c r="I390" t="s">
        <v>298</v>
      </c>
      <c r="J390" t="s">
        <v>299</v>
      </c>
      <c r="K390" t="s">
        <v>60</v>
      </c>
      <c r="L390" t="s">
        <v>61</v>
      </c>
      <c r="M390" t="s">
        <v>90</v>
      </c>
      <c r="N390" t="s">
        <v>93</v>
      </c>
      <c r="O390">
        <v>2</v>
      </c>
      <c r="P390" t="s">
        <v>167</v>
      </c>
      <c r="Q390">
        <v>27</v>
      </c>
      <c r="R390" t="s">
        <v>301</v>
      </c>
      <c r="S390" t="s">
        <v>300</v>
      </c>
      <c r="T390" t="s">
        <v>302</v>
      </c>
      <c r="U390">
        <v>2000</v>
      </c>
      <c r="V390" s="18" t="s">
        <v>102</v>
      </c>
      <c r="W390">
        <v>2911</v>
      </c>
      <c r="X390" t="s">
        <v>133</v>
      </c>
      <c r="Y390">
        <v>0</v>
      </c>
      <c r="Z390" t="s">
        <v>52</v>
      </c>
      <c r="AA390" s="1">
        <v>50000</v>
      </c>
      <c r="AB390" s="1">
        <v>50000</v>
      </c>
      <c r="AC390" s="1">
        <v>43764.77</v>
      </c>
      <c r="AD390" s="1">
        <v>0</v>
      </c>
      <c r="AE390" s="1">
        <v>0</v>
      </c>
      <c r="AF390" s="1">
        <v>0</v>
      </c>
      <c r="AG390" s="1">
        <v>0</v>
      </c>
      <c r="AH390" s="1">
        <v>6235.2300000000032</v>
      </c>
      <c r="AI390" s="1">
        <v>0</v>
      </c>
      <c r="AJ390" s="1">
        <v>0</v>
      </c>
      <c r="AK390" s="1">
        <v>0</v>
      </c>
      <c r="AL390" s="1">
        <v>0</v>
      </c>
      <c r="AM390" s="1">
        <v>0</v>
      </c>
      <c r="AN390" s="28"/>
      <c r="AO390" s="28"/>
      <c r="AP390" s="28"/>
      <c r="AQ390" s="28">
        <f t="shared" si="12"/>
        <v>50000</v>
      </c>
      <c r="AR390" s="1">
        <f t="shared" si="13"/>
        <v>6235.2300000000032</v>
      </c>
    </row>
    <row r="391" spans="1:44" x14ac:dyDescent="0.35">
      <c r="A391" t="s">
        <v>97</v>
      </c>
      <c r="B391" t="s">
        <v>104</v>
      </c>
      <c r="C391" t="s">
        <v>59</v>
      </c>
      <c r="D391" t="s">
        <v>49</v>
      </c>
      <c r="E391">
        <v>2</v>
      </c>
      <c r="F391" t="s">
        <v>86</v>
      </c>
      <c r="G391">
        <v>2.2999999999999998</v>
      </c>
      <c r="H391" t="s">
        <v>328</v>
      </c>
      <c r="I391" t="s">
        <v>329</v>
      </c>
      <c r="J391" t="s">
        <v>330</v>
      </c>
      <c r="K391" t="s">
        <v>60</v>
      </c>
      <c r="L391" t="s">
        <v>61</v>
      </c>
      <c r="M391" t="s">
        <v>270</v>
      </c>
      <c r="N391" t="s">
        <v>272</v>
      </c>
      <c r="O391">
        <v>2</v>
      </c>
      <c r="P391" t="s">
        <v>167</v>
      </c>
      <c r="Q391">
        <v>24</v>
      </c>
      <c r="R391" t="s">
        <v>332</v>
      </c>
      <c r="S391" t="s">
        <v>331</v>
      </c>
      <c r="T391" t="s">
        <v>333</v>
      </c>
      <c r="U391">
        <v>2000</v>
      </c>
      <c r="V391" s="18" t="s">
        <v>102</v>
      </c>
      <c r="W391">
        <v>2161</v>
      </c>
      <c r="X391" t="s">
        <v>126</v>
      </c>
      <c r="Y391">
        <v>0</v>
      </c>
      <c r="Z391" t="s">
        <v>52</v>
      </c>
      <c r="AA391" s="1">
        <v>350000</v>
      </c>
      <c r="AB391" s="1">
        <v>350000</v>
      </c>
      <c r="AC391" s="1">
        <v>344000.4</v>
      </c>
      <c r="AD391" s="1">
        <v>344000.4</v>
      </c>
      <c r="AE391" s="1">
        <v>344000.4</v>
      </c>
      <c r="AF391" s="1">
        <v>369</v>
      </c>
      <c r="AG391" s="1">
        <v>369</v>
      </c>
      <c r="AH391" s="1">
        <v>5999.5999999999767</v>
      </c>
      <c r="AI391" s="1">
        <v>0</v>
      </c>
      <c r="AJ391" s="1">
        <v>0</v>
      </c>
      <c r="AK391" s="1">
        <v>0</v>
      </c>
      <c r="AL391" s="1">
        <v>0</v>
      </c>
      <c r="AM391" s="1">
        <v>0</v>
      </c>
      <c r="AN391" s="28"/>
      <c r="AO391" s="28"/>
      <c r="AP391" s="28"/>
      <c r="AQ391" s="28">
        <f t="shared" si="12"/>
        <v>350000</v>
      </c>
      <c r="AR391" s="1">
        <f t="shared" si="13"/>
        <v>5999.5999999999767</v>
      </c>
    </row>
    <row r="392" spans="1:44" x14ac:dyDescent="0.35">
      <c r="A392" t="s">
        <v>97</v>
      </c>
      <c r="B392" t="s">
        <v>104</v>
      </c>
      <c r="C392" t="s">
        <v>59</v>
      </c>
      <c r="D392" t="s">
        <v>49</v>
      </c>
      <c r="E392">
        <v>3</v>
      </c>
      <c r="F392" t="s">
        <v>441</v>
      </c>
      <c r="G392">
        <v>3.8</v>
      </c>
      <c r="H392" t="s">
        <v>495</v>
      </c>
      <c r="I392" t="s">
        <v>496</v>
      </c>
      <c r="J392" t="s">
        <v>497</v>
      </c>
      <c r="K392" t="s">
        <v>60</v>
      </c>
      <c r="L392" t="s">
        <v>61</v>
      </c>
      <c r="M392" t="s">
        <v>498</v>
      </c>
      <c r="N392" t="s">
        <v>500</v>
      </c>
      <c r="O392">
        <v>5</v>
      </c>
      <c r="P392" t="s">
        <v>55</v>
      </c>
      <c r="Q392">
        <v>56</v>
      </c>
      <c r="R392" t="s">
        <v>507</v>
      </c>
      <c r="S392" t="s">
        <v>499</v>
      </c>
      <c r="T392" t="s">
        <v>502</v>
      </c>
      <c r="U392">
        <v>3000</v>
      </c>
      <c r="V392" s="18" t="s">
        <v>50</v>
      </c>
      <c r="W392">
        <v>3331</v>
      </c>
      <c r="X392" t="s">
        <v>141</v>
      </c>
      <c r="Y392">
        <v>0</v>
      </c>
      <c r="Z392" t="s">
        <v>52</v>
      </c>
      <c r="AA392" s="1">
        <v>7000252</v>
      </c>
      <c r="AB392" s="1">
        <v>4800000</v>
      </c>
      <c r="AC392" s="1">
        <v>6994900</v>
      </c>
      <c r="AD392" s="1">
        <v>6994900</v>
      </c>
      <c r="AE392" s="1">
        <v>4785000</v>
      </c>
      <c r="AF392" s="1">
        <v>3349500</v>
      </c>
      <c r="AG392" s="1">
        <v>3349500</v>
      </c>
      <c r="AH392" s="1">
        <v>5352</v>
      </c>
      <c r="AI392" s="1">
        <v>0</v>
      </c>
      <c r="AJ392" s="1">
        <v>2200252</v>
      </c>
      <c r="AK392" s="1">
        <v>0</v>
      </c>
      <c r="AL392" s="1">
        <v>0</v>
      </c>
      <c r="AM392" s="1">
        <v>2200252</v>
      </c>
      <c r="AN392" s="28"/>
      <c r="AO392" s="28"/>
      <c r="AP392" s="28"/>
      <c r="AQ392" s="28">
        <f t="shared" si="12"/>
        <v>7000252</v>
      </c>
      <c r="AR392" s="1">
        <f t="shared" si="13"/>
        <v>5352</v>
      </c>
    </row>
    <row r="393" spans="1:44" x14ac:dyDescent="0.35">
      <c r="A393" t="s">
        <v>97</v>
      </c>
      <c r="B393" t="s">
        <v>104</v>
      </c>
      <c r="C393" t="s">
        <v>59</v>
      </c>
      <c r="D393" t="s">
        <v>49</v>
      </c>
      <c r="E393">
        <v>1</v>
      </c>
      <c r="F393" t="s">
        <v>41</v>
      </c>
      <c r="G393">
        <v>1.3</v>
      </c>
      <c r="H393" t="s">
        <v>42</v>
      </c>
      <c r="I393" t="s">
        <v>43</v>
      </c>
      <c r="J393" t="s">
        <v>44</v>
      </c>
      <c r="K393" t="s">
        <v>60</v>
      </c>
      <c r="L393" t="s">
        <v>61</v>
      </c>
      <c r="M393" t="s">
        <v>175</v>
      </c>
      <c r="N393" t="s">
        <v>179</v>
      </c>
      <c r="O393">
        <v>5</v>
      </c>
      <c r="P393" t="s">
        <v>55</v>
      </c>
      <c r="Q393">
        <v>3</v>
      </c>
      <c r="R393" t="s">
        <v>180</v>
      </c>
      <c r="S393" t="s">
        <v>176</v>
      </c>
      <c r="T393" t="s">
        <v>181</v>
      </c>
      <c r="U393">
        <v>3000</v>
      </c>
      <c r="V393" s="18" t="s">
        <v>50</v>
      </c>
      <c r="W393">
        <v>3751</v>
      </c>
      <c r="X393" t="s">
        <v>148</v>
      </c>
      <c r="Y393">
        <v>0</v>
      </c>
      <c r="Z393" t="s">
        <v>52</v>
      </c>
      <c r="AA393" s="1">
        <v>5300</v>
      </c>
      <c r="AB393" s="1">
        <v>5300</v>
      </c>
      <c r="AC393" s="1">
        <v>0</v>
      </c>
      <c r="AD393" s="1">
        <v>0</v>
      </c>
      <c r="AE393" s="1">
        <v>0</v>
      </c>
      <c r="AF393" s="1">
        <v>0</v>
      </c>
      <c r="AG393" s="1">
        <v>0</v>
      </c>
      <c r="AH393" s="1">
        <v>5300</v>
      </c>
      <c r="AI393" s="1">
        <v>0</v>
      </c>
      <c r="AJ393" s="1">
        <v>0</v>
      </c>
      <c r="AK393" s="1">
        <v>0</v>
      </c>
      <c r="AL393" s="1">
        <v>0</v>
      </c>
      <c r="AM393" s="1">
        <v>0</v>
      </c>
      <c r="AN393" s="28"/>
      <c r="AO393" s="28"/>
      <c r="AP393" s="28"/>
      <c r="AQ393" s="28">
        <f t="shared" si="12"/>
        <v>5300</v>
      </c>
      <c r="AR393" s="1">
        <f t="shared" si="13"/>
        <v>5300</v>
      </c>
    </row>
    <row r="394" spans="1:44" x14ac:dyDescent="0.35">
      <c r="A394" t="s">
        <v>97</v>
      </c>
      <c r="B394" t="s">
        <v>104</v>
      </c>
      <c r="C394" t="s">
        <v>59</v>
      </c>
      <c r="D394" t="s">
        <v>49</v>
      </c>
      <c r="E394">
        <v>1</v>
      </c>
      <c r="F394" t="s">
        <v>41</v>
      </c>
      <c r="G394">
        <v>1.7</v>
      </c>
      <c r="H394" t="s">
        <v>77</v>
      </c>
      <c r="I394" t="s">
        <v>78</v>
      </c>
      <c r="J394" t="s">
        <v>79</v>
      </c>
      <c r="K394" t="s">
        <v>80</v>
      </c>
      <c r="L394" t="s">
        <v>81</v>
      </c>
      <c r="M394" t="s">
        <v>270</v>
      </c>
      <c r="N394" t="s">
        <v>272</v>
      </c>
      <c r="O394">
        <v>6</v>
      </c>
      <c r="P394" t="s">
        <v>84</v>
      </c>
      <c r="Q394">
        <v>19</v>
      </c>
      <c r="R394" t="s">
        <v>277</v>
      </c>
      <c r="S394" t="s">
        <v>271</v>
      </c>
      <c r="T394" t="s">
        <v>274</v>
      </c>
      <c r="U394">
        <v>2000</v>
      </c>
      <c r="V394" s="18" t="s">
        <v>102</v>
      </c>
      <c r="W394">
        <v>2181</v>
      </c>
      <c r="X394" t="s">
        <v>127</v>
      </c>
      <c r="Y394">
        <v>0</v>
      </c>
      <c r="Z394" t="s">
        <v>52</v>
      </c>
      <c r="AA394" s="1">
        <v>47500</v>
      </c>
      <c r="AB394" s="1">
        <v>60000</v>
      </c>
      <c r="AC394" s="1">
        <v>42224</v>
      </c>
      <c r="AD394" s="1">
        <v>42224</v>
      </c>
      <c r="AE394" s="1">
        <v>42224</v>
      </c>
      <c r="AF394" s="1">
        <v>42224</v>
      </c>
      <c r="AG394" s="1">
        <v>42224</v>
      </c>
      <c r="AH394" s="1">
        <v>5276</v>
      </c>
      <c r="AI394" s="1">
        <v>0</v>
      </c>
      <c r="AJ394" s="1">
        <v>0</v>
      </c>
      <c r="AK394" s="1">
        <v>0</v>
      </c>
      <c r="AL394" s="1">
        <v>12500</v>
      </c>
      <c r="AM394" s="1">
        <v>-12500</v>
      </c>
      <c r="AN394" s="28"/>
      <c r="AO394" s="28"/>
      <c r="AP394" s="28"/>
      <c r="AQ394" s="28">
        <f t="shared" si="12"/>
        <v>47500</v>
      </c>
      <c r="AR394" s="1">
        <f t="shared" si="13"/>
        <v>5276</v>
      </c>
    </row>
    <row r="395" spans="1:44" x14ac:dyDescent="0.35">
      <c r="A395" t="s">
        <v>97</v>
      </c>
      <c r="B395" t="s">
        <v>104</v>
      </c>
      <c r="C395" t="s">
        <v>59</v>
      </c>
      <c r="D395" t="s">
        <v>49</v>
      </c>
      <c r="E395">
        <v>1</v>
      </c>
      <c r="F395" t="s">
        <v>41</v>
      </c>
      <c r="G395">
        <v>1.7</v>
      </c>
      <c r="H395" t="s">
        <v>77</v>
      </c>
      <c r="I395" t="s">
        <v>78</v>
      </c>
      <c r="J395" t="s">
        <v>79</v>
      </c>
      <c r="K395" t="s">
        <v>80</v>
      </c>
      <c r="L395" t="s">
        <v>81</v>
      </c>
      <c r="M395" t="s">
        <v>270</v>
      </c>
      <c r="N395" t="s">
        <v>272</v>
      </c>
      <c r="O395">
        <v>6</v>
      </c>
      <c r="P395" t="s">
        <v>84</v>
      </c>
      <c r="Q395">
        <v>19</v>
      </c>
      <c r="R395" t="s">
        <v>277</v>
      </c>
      <c r="S395" t="s">
        <v>271</v>
      </c>
      <c r="T395" t="s">
        <v>274</v>
      </c>
      <c r="U395">
        <v>2000</v>
      </c>
      <c r="V395" s="18" t="s">
        <v>102</v>
      </c>
      <c r="W395">
        <v>2711</v>
      </c>
      <c r="X395" t="s">
        <v>234</v>
      </c>
      <c r="Y395">
        <v>0</v>
      </c>
      <c r="Z395" t="s">
        <v>52</v>
      </c>
      <c r="AA395" s="1">
        <v>5201.82</v>
      </c>
      <c r="AB395" s="1">
        <v>1200000</v>
      </c>
      <c r="AC395" s="1">
        <v>0</v>
      </c>
      <c r="AD395" s="1">
        <v>0</v>
      </c>
      <c r="AE395" s="1">
        <v>0</v>
      </c>
      <c r="AF395" s="1">
        <v>0</v>
      </c>
      <c r="AG395" s="1">
        <v>0</v>
      </c>
      <c r="AH395" s="1">
        <v>5201.82</v>
      </c>
      <c r="AI395" s="1">
        <v>0</v>
      </c>
      <c r="AJ395" s="1">
        <v>5200</v>
      </c>
      <c r="AK395" s="1">
        <v>0</v>
      </c>
      <c r="AL395" s="1">
        <v>1199998.18</v>
      </c>
      <c r="AM395" s="1">
        <v>-1194798.18</v>
      </c>
      <c r="AN395" s="28"/>
      <c r="AO395" s="28"/>
      <c r="AP395" s="28"/>
      <c r="AQ395" s="28">
        <f t="shared" si="12"/>
        <v>5201.82</v>
      </c>
      <c r="AR395" s="1">
        <f t="shared" si="13"/>
        <v>5201.82</v>
      </c>
    </row>
    <row r="396" spans="1:44" x14ac:dyDescent="0.35">
      <c r="A396" t="s">
        <v>97</v>
      </c>
      <c r="B396" t="s">
        <v>104</v>
      </c>
      <c r="C396" t="s">
        <v>59</v>
      </c>
      <c r="D396" t="s">
        <v>49</v>
      </c>
      <c r="E396">
        <v>2</v>
      </c>
      <c r="F396" t="s">
        <v>86</v>
      </c>
      <c r="G396">
        <v>2.7</v>
      </c>
      <c r="H396" t="s">
        <v>393</v>
      </c>
      <c r="I396" t="s">
        <v>394</v>
      </c>
      <c r="J396" t="s">
        <v>393</v>
      </c>
      <c r="K396" t="s">
        <v>341</v>
      </c>
      <c r="L396" t="s">
        <v>342</v>
      </c>
      <c r="M396" t="s">
        <v>343</v>
      </c>
      <c r="N396" t="s">
        <v>345</v>
      </c>
      <c r="O396">
        <v>0</v>
      </c>
      <c r="P396" t="s">
        <v>346</v>
      </c>
      <c r="Q396">
        <v>36</v>
      </c>
      <c r="R396" t="s">
        <v>412</v>
      </c>
      <c r="S396" t="s">
        <v>411</v>
      </c>
      <c r="T396" t="s">
        <v>413</v>
      </c>
      <c r="U396">
        <v>2000</v>
      </c>
      <c r="V396" s="18" t="s">
        <v>102</v>
      </c>
      <c r="W396">
        <v>2461</v>
      </c>
      <c r="X396" t="s">
        <v>194</v>
      </c>
      <c r="Y396">
        <v>0</v>
      </c>
      <c r="Z396" t="s">
        <v>52</v>
      </c>
      <c r="AA396" s="1">
        <v>5000</v>
      </c>
      <c r="AB396" s="1">
        <v>0</v>
      </c>
      <c r="AC396" s="1">
        <v>0</v>
      </c>
      <c r="AD396" s="1">
        <v>0</v>
      </c>
      <c r="AE396" s="1">
        <v>0</v>
      </c>
      <c r="AF396" s="1">
        <v>0</v>
      </c>
      <c r="AG396" s="1">
        <v>0</v>
      </c>
      <c r="AH396" s="1">
        <v>5000</v>
      </c>
      <c r="AI396" s="1">
        <v>0</v>
      </c>
      <c r="AJ396" s="1">
        <v>5000</v>
      </c>
      <c r="AK396" s="1">
        <v>0</v>
      </c>
      <c r="AL396" s="1">
        <v>0</v>
      </c>
      <c r="AM396" s="1">
        <v>5000</v>
      </c>
      <c r="AN396" s="28"/>
      <c r="AO396" s="28"/>
      <c r="AP396" s="28"/>
      <c r="AQ396" s="28">
        <f t="shared" si="12"/>
        <v>5000</v>
      </c>
      <c r="AR396" s="1">
        <f t="shared" si="13"/>
        <v>5000</v>
      </c>
    </row>
    <row r="397" spans="1:44" x14ac:dyDescent="0.35">
      <c r="A397" t="s">
        <v>97</v>
      </c>
      <c r="B397" t="s">
        <v>104</v>
      </c>
      <c r="C397" t="s">
        <v>59</v>
      </c>
      <c r="D397" t="s">
        <v>49</v>
      </c>
      <c r="E397">
        <v>2</v>
      </c>
      <c r="F397" t="s">
        <v>86</v>
      </c>
      <c r="G397">
        <v>2.7</v>
      </c>
      <c r="H397" t="s">
        <v>393</v>
      </c>
      <c r="I397" t="s">
        <v>394</v>
      </c>
      <c r="J397" t="s">
        <v>393</v>
      </c>
      <c r="K397" t="s">
        <v>341</v>
      </c>
      <c r="L397" t="s">
        <v>342</v>
      </c>
      <c r="M397" t="s">
        <v>343</v>
      </c>
      <c r="N397" t="s">
        <v>345</v>
      </c>
      <c r="O397">
        <v>0</v>
      </c>
      <c r="P397" t="s">
        <v>346</v>
      </c>
      <c r="Q397">
        <v>36</v>
      </c>
      <c r="R397" t="s">
        <v>412</v>
      </c>
      <c r="S397" t="s">
        <v>411</v>
      </c>
      <c r="T397" t="s">
        <v>413</v>
      </c>
      <c r="U397">
        <v>2000</v>
      </c>
      <c r="V397" s="18" t="s">
        <v>102</v>
      </c>
      <c r="W397">
        <v>2471</v>
      </c>
      <c r="X397" t="s">
        <v>129</v>
      </c>
      <c r="Y397">
        <v>0</v>
      </c>
      <c r="Z397" t="s">
        <v>52</v>
      </c>
      <c r="AA397" s="1">
        <v>5000</v>
      </c>
      <c r="AB397" s="1">
        <v>20000</v>
      </c>
      <c r="AC397" s="1">
        <v>0</v>
      </c>
      <c r="AD397" s="1">
        <v>0</v>
      </c>
      <c r="AE397" s="1">
        <v>0</v>
      </c>
      <c r="AF397" s="1">
        <v>0</v>
      </c>
      <c r="AG397" s="1">
        <v>0</v>
      </c>
      <c r="AH397" s="1">
        <v>5000</v>
      </c>
      <c r="AI397" s="1">
        <v>0</v>
      </c>
      <c r="AJ397" s="1">
        <v>0</v>
      </c>
      <c r="AK397" s="1">
        <v>0</v>
      </c>
      <c r="AL397" s="1">
        <v>15000</v>
      </c>
      <c r="AM397" s="1">
        <v>-15000</v>
      </c>
      <c r="AN397" s="28"/>
      <c r="AO397" s="28"/>
      <c r="AP397" s="28"/>
      <c r="AQ397" s="28">
        <f t="shared" si="12"/>
        <v>5000</v>
      </c>
      <c r="AR397" s="1">
        <f t="shared" si="13"/>
        <v>5000</v>
      </c>
    </row>
    <row r="398" spans="1:44" x14ac:dyDescent="0.35">
      <c r="A398" t="s">
        <v>97</v>
      </c>
      <c r="B398" t="s">
        <v>104</v>
      </c>
      <c r="C398" t="s">
        <v>59</v>
      </c>
      <c r="D398" t="s">
        <v>49</v>
      </c>
      <c r="E398">
        <v>1</v>
      </c>
      <c r="F398" t="s">
        <v>41</v>
      </c>
      <c r="G398">
        <v>1.3</v>
      </c>
      <c r="H398" t="s">
        <v>42</v>
      </c>
      <c r="I398" t="s">
        <v>43</v>
      </c>
      <c r="J398" t="s">
        <v>44</v>
      </c>
      <c r="K398" t="s">
        <v>60</v>
      </c>
      <c r="L398" t="s">
        <v>61</v>
      </c>
      <c r="M398" t="s">
        <v>220</v>
      </c>
      <c r="N398" t="s">
        <v>222</v>
      </c>
      <c r="O398">
        <v>5</v>
      </c>
      <c r="P398" t="s">
        <v>55</v>
      </c>
      <c r="Q398">
        <v>13</v>
      </c>
      <c r="R398" t="s">
        <v>223</v>
      </c>
      <c r="S398" t="s">
        <v>221</v>
      </c>
      <c r="T398" t="s">
        <v>224</v>
      </c>
      <c r="U398">
        <v>3000</v>
      </c>
      <c r="V398" s="18" t="s">
        <v>50</v>
      </c>
      <c r="W398">
        <v>3181</v>
      </c>
      <c r="X398" t="s">
        <v>138</v>
      </c>
      <c r="Y398">
        <v>0</v>
      </c>
      <c r="Z398" t="s">
        <v>52</v>
      </c>
      <c r="AA398" s="1">
        <v>5000</v>
      </c>
      <c r="AB398" s="1">
        <v>5000</v>
      </c>
      <c r="AC398" s="1">
        <v>0</v>
      </c>
      <c r="AD398" s="1">
        <v>0</v>
      </c>
      <c r="AE398" s="1">
        <v>0</v>
      </c>
      <c r="AF398" s="1">
        <v>0</v>
      </c>
      <c r="AG398" s="1">
        <v>0</v>
      </c>
      <c r="AH398" s="1">
        <v>5000</v>
      </c>
      <c r="AI398" s="1">
        <v>0</v>
      </c>
      <c r="AJ398" s="1">
        <v>0</v>
      </c>
      <c r="AK398" s="1">
        <v>0</v>
      </c>
      <c r="AL398" s="1">
        <v>0</v>
      </c>
      <c r="AM398" s="1">
        <v>0</v>
      </c>
      <c r="AN398" s="28"/>
      <c r="AO398" s="28"/>
      <c r="AP398" s="28"/>
      <c r="AQ398" s="28">
        <f t="shared" si="12"/>
        <v>5000</v>
      </c>
      <c r="AR398" s="1">
        <f t="shared" si="13"/>
        <v>5000</v>
      </c>
    </row>
    <row r="399" spans="1:44" x14ac:dyDescent="0.35">
      <c r="A399" t="s">
        <v>97</v>
      </c>
      <c r="B399" t="s">
        <v>104</v>
      </c>
      <c r="C399" t="s">
        <v>59</v>
      </c>
      <c r="D399" t="s">
        <v>49</v>
      </c>
      <c r="E399">
        <v>1</v>
      </c>
      <c r="F399" t="s">
        <v>41</v>
      </c>
      <c r="G399">
        <v>1.3</v>
      </c>
      <c r="H399" t="s">
        <v>42</v>
      </c>
      <c r="I399" t="s">
        <v>43</v>
      </c>
      <c r="J399" t="s">
        <v>44</v>
      </c>
      <c r="K399" t="s">
        <v>60</v>
      </c>
      <c r="L399" t="s">
        <v>61</v>
      </c>
      <c r="M399" t="s">
        <v>220</v>
      </c>
      <c r="N399" t="s">
        <v>222</v>
      </c>
      <c r="O399">
        <v>5</v>
      </c>
      <c r="P399" t="s">
        <v>55</v>
      </c>
      <c r="Q399">
        <v>14</v>
      </c>
      <c r="R399" t="s">
        <v>230</v>
      </c>
      <c r="S399" t="s">
        <v>229</v>
      </c>
      <c r="T399" t="s">
        <v>231</v>
      </c>
      <c r="U399">
        <v>3000</v>
      </c>
      <c r="V399" s="18" t="s">
        <v>50</v>
      </c>
      <c r="W399">
        <v>3751</v>
      </c>
      <c r="X399" t="s">
        <v>148</v>
      </c>
      <c r="Y399">
        <v>0</v>
      </c>
      <c r="Z399" t="s">
        <v>52</v>
      </c>
      <c r="AA399" s="1">
        <v>20000</v>
      </c>
      <c r="AB399" s="1">
        <v>20000</v>
      </c>
      <c r="AC399" s="1">
        <v>15000</v>
      </c>
      <c r="AD399" s="1">
        <v>15000</v>
      </c>
      <c r="AE399" s="1">
        <v>0</v>
      </c>
      <c r="AF399" s="1">
        <v>0</v>
      </c>
      <c r="AG399" s="1">
        <v>0</v>
      </c>
      <c r="AH399" s="1">
        <v>5000</v>
      </c>
      <c r="AI399" s="1">
        <v>0</v>
      </c>
      <c r="AJ399" s="1">
        <v>0</v>
      </c>
      <c r="AK399" s="1">
        <v>0</v>
      </c>
      <c r="AL399" s="1">
        <v>0</v>
      </c>
      <c r="AM399" s="1">
        <v>0</v>
      </c>
      <c r="AN399" s="28"/>
      <c r="AO399" s="28"/>
      <c r="AP399" s="28"/>
      <c r="AQ399" s="28">
        <f t="shared" si="12"/>
        <v>20000</v>
      </c>
      <c r="AR399" s="1">
        <f t="shared" si="13"/>
        <v>5000</v>
      </c>
    </row>
    <row r="400" spans="1:44" x14ac:dyDescent="0.35">
      <c r="A400" t="s">
        <v>97</v>
      </c>
      <c r="B400" t="s">
        <v>104</v>
      </c>
      <c r="C400" t="s">
        <v>59</v>
      </c>
      <c r="D400" t="s">
        <v>49</v>
      </c>
      <c r="E400">
        <v>3</v>
      </c>
      <c r="F400" t="s">
        <v>441</v>
      </c>
      <c r="G400">
        <v>3.7</v>
      </c>
      <c r="H400" t="s">
        <v>473</v>
      </c>
      <c r="I400" t="s">
        <v>474</v>
      </c>
      <c r="J400" t="s">
        <v>473</v>
      </c>
      <c r="K400" t="s">
        <v>60</v>
      </c>
      <c r="L400" t="s">
        <v>61</v>
      </c>
      <c r="M400" t="s">
        <v>445</v>
      </c>
      <c r="N400" t="s">
        <v>447</v>
      </c>
      <c r="O400">
        <v>7</v>
      </c>
      <c r="P400" t="s">
        <v>448</v>
      </c>
      <c r="Q400">
        <v>53</v>
      </c>
      <c r="R400" t="s">
        <v>477</v>
      </c>
      <c r="S400" t="s">
        <v>475</v>
      </c>
      <c r="T400" t="s">
        <v>478</v>
      </c>
      <c r="U400">
        <v>3000</v>
      </c>
      <c r="V400" t="s">
        <v>50</v>
      </c>
      <c r="W400">
        <v>3821</v>
      </c>
      <c r="X400" t="s">
        <v>184</v>
      </c>
      <c r="Y400">
        <v>29</v>
      </c>
      <c r="Z400" t="s">
        <v>486</v>
      </c>
      <c r="AA400" s="1">
        <v>200000</v>
      </c>
      <c r="AB400" s="1">
        <v>199990.32</v>
      </c>
      <c r="AC400" s="1">
        <v>195360.99</v>
      </c>
      <c r="AD400" s="1">
        <v>195360.99</v>
      </c>
      <c r="AE400" s="1">
        <v>0</v>
      </c>
      <c r="AF400" s="1">
        <v>0</v>
      </c>
      <c r="AG400" s="1">
        <v>0</v>
      </c>
      <c r="AH400" s="1">
        <v>4639.0100000000093</v>
      </c>
      <c r="AI400" s="1">
        <v>0</v>
      </c>
      <c r="AJ400" s="1">
        <v>9.68</v>
      </c>
      <c r="AK400" s="1">
        <v>0</v>
      </c>
      <c r="AL400" s="1">
        <v>0</v>
      </c>
      <c r="AM400" s="1">
        <v>9.68</v>
      </c>
      <c r="AN400" s="28"/>
      <c r="AO400" s="28"/>
      <c r="AP400" s="28"/>
      <c r="AQ400" s="28">
        <f t="shared" si="12"/>
        <v>200000</v>
      </c>
      <c r="AR400" s="1">
        <f t="shared" si="13"/>
        <v>4639.0100000000093</v>
      </c>
    </row>
    <row r="401" spans="1:44" x14ac:dyDescent="0.35">
      <c r="A401" t="s">
        <v>97</v>
      </c>
      <c r="B401" t="s">
        <v>104</v>
      </c>
      <c r="C401" t="s">
        <v>59</v>
      </c>
      <c r="D401" t="s">
        <v>49</v>
      </c>
      <c r="E401">
        <v>2</v>
      </c>
      <c r="F401" t="s">
        <v>86</v>
      </c>
      <c r="G401">
        <v>2.7</v>
      </c>
      <c r="H401" t="s">
        <v>393</v>
      </c>
      <c r="I401" t="s">
        <v>394</v>
      </c>
      <c r="J401" t="s">
        <v>393</v>
      </c>
      <c r="K401" t="s">
        <v>341</v>
      </c>
      <c r="L401" t="s">
        <v>342</v>
      </c>
      <c r="M401" t="s">
        <v>343</v>
      </c>
      <c r="N401" t="s">
        <v>345</v>
      </c>
      <c r="O401">
        <v>0</v>
      </c>
      <c r="P401" t="s">
        <v>346</v>
      </c>
      <c r="Q401">
        <v>36</v>
      </c>
      <c r="R401" t="s">
        <v>412</v>
      </c>
      <c r="S401" t="s">
        <v>411</v>
      </c>
      <c r="T401" t="s">
        <v>413</v>
      </c>
      <c r="U401">
        <v>2000</v>
      </c>
      <c r="V401" s="18" t="s">
        <v>102</v>
      </c>
      <c r="W401">
        <v>2921</v>
      </c>
      <c r="X401" t="s">
        <v>134</v>
      </c>
      <c r="Y401">
        <v>0</v>
      </c>
      <c r="Z401" t="s">
        <v>52</v>
      </c>
      <c r="AA401" s="1">
        <v>4500</v>
      </c>
      <c r="AB401" s="1">
        <v>0</v>
      </c>
      <c r="AC401" s="1">
        <v>0</v>
      </c>
      <c r="AD401" s="1">
        <v>0</v>
      </c>
      <c r="AE401" s="1">
        <v>0</v>
      </c>
      <c r="AF401" s="1">
        <v>0</v>
      </c>
      <c r="AG401" s="1">
        <v>0</v>
      </c>
      <c r="AH401" s="1">
        <v>4500</v>
      </c>
      <c r="AI401" s="1">
        <v>0</v>
      </c>
      <c r="AJ401" s="1">
        <v>4500</v>
      </c>
      <c r="AK401" s="1">
        <v>0</v>
      </c>
      <c r="AL401" s="1">
        <v>0</v>
      </c>
      <c r="AM401" s="1">
        <v>4500</v>
      </c>
      <c r="AN401" s="28"/>
      <c r="AO401" s="28"/>
      <c r="AP401" s="28"/>
      <c r="AQ401" s="28">
        <f t="shared" si="12"/>
        <v>4500</v>
      </c>
      <c r="AR401" s="1">
        <f t="shared" si="13"/>
        <v>4500</v>
      </c>
    </row>
    <row r="402" spans="1:44" x14ac:dyDescent="0.35">
      <c r="A402" t="s">
        <v>97</v>
      </c>
      <c r="B402" t="s">
        <v>104</v>
      </c>
      <c r="C402" t="s">
        <v>59</v>
      </c>
      <c r="D402" t="s">
        <v>49</v>
      </c>
      <c r="E402">
        <v>1</v>
      </c>
      <c r="F402" t="s">
        <v>41</v>
      </c>
      <c r="G402">
        <v>1.3</v>
      </c>
      <c r="H402" t="s">
        <v>42</v>
      </c>
      <c r="I402" t="s">
        <v>43</v>
      </c>
      <c r="J402" t="s">
        <v>44</v>
      </c>
      <c r="K402" t="s">
        <v>60</v>
      </c>
      <c r="L402" t="s">
        <v>61</v>
      </c>
      <c r="M402" t="s">
        <v>220</v>
      </c>
      <c r="N402" t="s">
        <v>222</v>
      </c>
      <c r="O402">
        <v>5</v>
      </c>
      <c r="P402" t="s">
        <v>55</v>
      </c>
      <c r="Q402">
        <v>16</v>
      </c>
      <c r="R402" t="s">
        <v>241</v>
      </c>
      <c r="S402" t="s">
        <v>240</v>
      </c>
      <c r="T402" t="s">
        <v>242</v>
      </c>
      <c r="U402">
        <v>2000</v>
      </c>
      <c r="V402" s="18" t="s">
        <v>102</v>
      </c>
      <c r="W402">
        <v>2461</v>
      </c>
      <c r="X402" t="s">
        <v>194</v>
      </c>
      <c r="Y402">
        <v>0</v>
      </c>
      <c r="Z402" t="s">
        <v>52</v>
      </c>
      <c r="AA402" s="1">
        <v>10000</v>
      </c>
      <c r="AB402" s="1">
        <v>0</v>
      </c>
      <c r="AC402" s="1">
        <v>5551.2</v>
      </c>
      <c r="AD402" s="1">
        <v>5551.2</v>
      </c>
      <c r="AE402" s="1">
        <v>5551.2</v>
      </c>
      <c r="AF402" s="1">
        <v>5551.2</v>
      </c>
      <c r="AG402" s="1">
        <v>5551.2</v>
      </c>
      <c r="AH402" s="1">
        <v>4448.8</v>
      </c>
      <c r="AI402" s="1">
        <v>0</v>
      </c>
      <c r="AJ402" s="1">
        <v>10000</v>
      </c>
      <c r="AK402" s="1">
        <v>0</v>
      </c>
      <c r="AL402" s="1">
        <v>0</v>
      </c>
      <c r="AM402" s="1">
        <v>10000</v>
      </c>
      <c r="AN402" s="28"/>
      <c r="AO402" s="28"/>
      <c r="AP402" s="28"/>
      <c r="AQ402" s="28">
        <f t="shared" si="12"/>
        <v>10000</v>
      </c>
      <c r="AR402" s="1">
        <f t="shared" si="13"/>
        <v>4448.8</v>
      </c>
    </row>
    <row r="403" spans="1:44" x14ac:dyDescent="0.35">
      <c r="A403" t="s">
        <v>97</v>
      </c>
      <c r="B403" t="s">
        <v>104</v>
      </c>
      <c r="C403" t="s">
        <v>59</v>
      </c>
      <c r="D403" t="s">
        <v>49</v>
      </c>
      <c r="E403">
        <v>1</v>
      </c>
      <c r="F403" t="s">
        <v>41</v>
      </c>
      <c r="G403">
        <v>1.3</v>
      </c>
      <c r="H403" t="s">
        <v>42</v>
      </c>
      <c r="I403" t="s">
        <v>43</v>
      </c>
      <c r="J403" t="s">
        <v>44</v>
      </c>
      <c r="K403" t="s">
        <v>60</v>
      </c>
      <c r="L403" t="s">
        <v>61</v>
      </c>
      <c r="M403" t="s">
        <v>62</v>
      </c>
      <c r="N403" t="s">
        <v>68</v>
      </c>
      <c r="O403">
        <v>5</v>
      </c>
      <c r="P403" t="s">
        <v>55</v>
      </c>
      <c r="Q403">
        <v>9</v>
      </c>
      <c r="R403" t="s">
        <v>186</v>
      </c>
      <c r="S403" t="s">
        <v>63</v>
      </c>
      <c r="T403" t="s">
        <v>69</v>
      </c>
      <c r="U403">
        <v>2000</v>
      </c>
      <c r="V403" s="18" t="s">
        <v>102</v>
      </c>
      <c r="W403">
        <v>2421</v>
      </c>
      <c r="X403" t="s">
        <v>192</v>
      </c>
      <c r="Y403">
        <v>0</v>
      </c>
      <c r="Z403" t="s">
        <v>52</v>
      </c>
      <c r="AA403" s="1">
        <v>80200</v>
      </c>
      <c r="AB403" s="1">
        <v>500000</v>
      </c>
      <c r="AC403" s="1">
        <v>76198.880000000005</v>
      </c>
      <c r="AD403" s="1">
        <v>0</v>
      </c>
      <c r="AE403" s="1">
        <v>0</v>
      </c>
      <c r="AF403" s="1">
        <v>0</v>
      </c>
      <c r="AG403" s="1">
        <v>0</v>
      </c>
      <c r="AH403" s="1">
        <v>4001.1199999999953</v>
      </c>
      <c r="AI403" s="1">
        <v>0</v>
      </c>
      <c r="AJ403" s="1">
        <v>0</v>
      </c>
      <c r="AK403" s="1">
        <v>0</v>
      </c>
      <c r="AL403" s="1">
        <v>419800</v>
      </c>
      <c r="AM403" s="1">
        <v>-419800</v>
      </c>
      <c r="AN403" s="28"/>
      <c r="AO403" s="28"/>
      <c r="AP403" s="28"/>
      <c r="AQ403" s="28">
        <f t="shared" si="12"/>
        <v>80200</v>
      </c>
      <c r="AR403" s="1">
        <f t="shared" si="13"/>
        <v>4001.1199999999953</v>
      </c>
    </row>
    <row r="404" spans="1:44" x14ac:dyDescent="0.35">
      <c r="A404" t="s">
        <v>97</v>
      </c>
      <c r="B404" t="s">
        <v>104</v>
      </c>
      <c r="C404" t="s">
        <v>59</v>
      </c>
      <c r="D404" t="s">
        <v>49</v>
      </c>
      <c r="E404">
        <v>2</v>
      </c>
      <c r="F404" t="s">
        <v>86</v>
      </c>
      <c r="G404">
        <v>2.2000000000000002</v>
      </c>
      <c r="H404" t="s">
        <v>87</v>
      </c>
      <c r="I404" t="s">
        <v>322</v>
      </c>
      <c r="J404" t="s">
        <v>323</v>
      </c>
      <c r="K404" t="s">
        <v>60</v>
      </c>
      <c r="L404" t="s">
        <v>61</v>
      </c>
      <c r="M404" t="s">
        <v>90</v>
      </c>
      <c r="N404" t="s">
        <v>93</v>
      </c>
      <c r="O404">
        <v>2</v>
      </c>
      <c r="P404" t="s">
        <v>167</v>
      </c>
      <c r="Q404">
        <v>26</v>
      </c>
      <c r="R404" t="s">
        <v>325</v>
      </c>
      <c r="S404" t="s">
        <v>324</v>
      </c>
      <c r="T404" t="s">
        <v>326</v>
      </c>
      <c r="U404">
        <v>3000</v>
      </c>
      <c r="V404" t="s">
        <v>50</v>
      </c>
      <c r="W404">
        <v>3111</v>
      </c>
      <c r="X404" t="s">
        <v>92</v>
      </c>
      <c r="Y404">
        <v>0</v>
      </c>
      <c r="Z404" t="s">
        <v>52</v>
      </c>
      <c r="AA404" s="1">
        <v>125288</v>
      </c>
      <c r="AB404" s="1">
        <v>0</v>
      </c>
      <c r="AC404" s="1">
        <v>121498</v>
      </c>
      <c r="AD404" s="1">
        <v>121498</v>
      </c>
      <c r="AE404" s="1">
        <v>121498</v>
      </c>
      <c r="AF404" s="1">
        <v>121498</v>
      </c>
      <c r="AG404" s="1">
        <v>121498</v>
      </c>
      <c r="AH404" s="1">
        <v>3790</v>
      </c>
      <c r="AI404" s="1">
        <v>0</v>
      </c>
      <c r="AJ404" s="1">
        <v>125288</v>
      </c>
      <c r="AK404" s="1">
        <v>0</v>
      </c>
      <c r="AL404" s="1">
        <v>0</v>
      </c>
      <c r="AM404" s="1">
        <v>125288</v>
      </c>
      <c r="AN404" s="28"/>
      <c r="AO404" s="28">
        <v>0</v>
      </c>
      <c r="AP404" s="28"/>
      <c r="AQ404" s="28">
        <f t="shared" si="12"/>
        <v>125288</v>
      </c>
      <c r="AR404" s="1">
        <f t="shared" si="13"/>
        <v>3790</v>
      </c>
    </row>
    <row r="405" spans="1:44" x14ac:dyDescent="0.35">
      <c r="A405" t="s">
        <v>97</v>
      </c>
      <c r="B405" t="s">
        <v>104</v>
      </c>
      <c r="C405" t="s">
        <v>59</v>
      </c>
      <c r="D405" t="s">
        <v>49</v>
      </c>
      <c r="E405">
        <v>1</v>
      </c>
      <c r="F405" t="s">
        <v>41</v>
      </c>
      <c r="G405">
        <v>1.3</v>
      </c>
      <c r="H405" t="s">
        <v>42</v>
      </c>
      <c r="I405" t="s">
        <v>43</v>
      </c>
      <c r="J405" t="s">
        <v>44</v>
      </c>
      <c r="K405" t="s">
        <v>45</v>
      </c>
      <c r="L405" t="s">
        <v>46</v>
      </c>
      <c r="M405" t="s">
        <v>47</v>
      </c>
      <c r="N405" t="s">
        <v>54</v>
      </c>
      <c r="O405">
        <v>5</v>
      </c>
      <c r="P405" t="s">
        <v>55</v>
      </c>
      <c r="Q405">
        <v>5</v>
      </c>
      <c r="R405" t="s">
        <v>117</v>
      </c>
      <c r="S405" t="s">
        <v>113</v>
      </c>
      <c r="T405" t="s">
        <v>118</v>
      </c>
      <c r="U405">
        <v>3000</v>
      </c>
      <c r="V405" s="18" t="s">
        <v>50</v>
      </c>
      <c r="W405">
        <v>3361</v>
      </c>
      <c r="X405" t="s">
        <v>142</v>
      </c>
      <c r="Y405">
        <v>0</v>
      </c>
      <c r="Z405" t="s">
        <v>52</v>
      </c>
      <c r="AA405" s="1">
        <v>10000</v>
      </c>
      <c r="AB405" s="1">
        <v>0</v>
      </c>
      <c r="AC405" s="1">
        <v>6228.2</v>
      </c>
      <c r="AD405" s="1">
        <v>6228.2</v>
      </c>
      <c r="AE405" s="1">
        <v>6228.2</v>
      </c>
      <c r="AF405" s="1">
        <v>6228.2</v>
      </c>
      <c r="AG405" s="1">
        <v>6228.2</v>
      </c>
      <c r="AH405" s="1">
        <v>3771.8</v>
      </c>
      <c r="AI405" s="1">
        <v>0</v>
      </c>
      <c r="AJ405" s="1">
        <v>10000</v>
      </c>
      <c r="AK405" s="1">
        <v>0</v>
      </c>
      <c r="AL405" s="1">
        <v>0</v>
      </c>
      <c r="AM405" s="1">
        <v>10000</v>
      </c>
      <c r="AN405" s="28"/>
      <c r="AO405" s="28"/>
      <c r="AP405" s="28"/>
      <c r="AQ405" s="28">
        <f t="shared" si="12"/>
        <v>10000</v>
      </c>
      <c r="AR405" s="1">
        <f t="shared" si="13"/>
        <v>3771.8</v>
      </c>
    </row>
    <row r="406" spans="1:44" x14ac:dyDescent="0.35">
      <c r="A406" t="s">
        <v>553</v>
      </c>
      <c r="B406" t="s">
        <v>554</v>
      </c>
      <c r="C406" t="s">
        <v>40</v>
      </c>
      <c r="D406" t="s">
        <v>49</v>
      </c>
      <c r="E406">
        <v>1</v>
      </c>
      <c r="F406" t="s">
        <v>41</v>
      </c>
      <c r="G406">
        <v>1.3</v>
      </c>
      <c r="H406" t="s">
        <v>42</v>
      </c>
      <c r="I406" t="s">
        <v>43</v>
      </c>
      <c r="J406" t="s">
        <v>44</v>
      </c>
      <c r="K406" t="s">
        <v>60</v>
      </c>
      <c r="L406" t="s">
        <v>61</v>
      </c>
      <c r="M406" t="s">
        <v>62</v>
      </c>
      <c r="N406" t="s">
        <v>68</v>
      </c>
      <c r="O406">
        <v>5</v>
      </c>
      <c r="P406" t="s">
        <v>55</v>
      </c>
      <c r="Q406">
        <v>9</v>
      </c>
      <c r="R406" t="s">
        <v>186</v>
      </c>
      <c r="S406" t="s">
        <v>63</v>
      </c>
      <c r="T406" t="s">
        <v>69</v>
      </c>
      <c r="U406">
        <v>2000</v>
      </c>
      <c r="V406" t="s">
        <v>102</v>
      </c>
      <c r="W406">
        <v>2111</v>
      </c>
      <c r="X406" t="s">
        <v>103</v>
      </c>
      <c r="Y406">
        <v>61</v>
      </c>
      <c r="Z406" t="s">
        <v>555</v>
      </c>
      <c r="AA406" s="1">
        <v>0</v>
      </c>
      <c r="AB406" s="1">
        <v>0</v>
      </c>
      <c r="AC406" s="1">
        <v>0</v>
      </c>
      <c r="AD406" s="1">
        <v>0</v>
      </c>
      <c r="AE406" s="1">
        <v>0</v>
      </c>
      <c r="AF406" s="1">
        <v>0</v>
      </c>
      <c r="AG406" s="1">
        <v>0</v>
      </c>
      <c r="AH406" s="1">
        <v>0</v>
      </c>
      <c r="AI406" s="1">
        <v>0</v>
      </c>
      <c r="AJ406" s="1">
        <v>0</v>
      </c>
      <c r="AK406" s="1">
        <v>0</v>
      </c>
      <c r="AL406" s="1">
        <v>0</v>
      </c>
      <c r="AM406" s="1">
        <v>0</v>
      </c>
      <c r="AN406" s="28"/>
      <c r="AO406" s="28">
        <v>3600</v>
      </c>
      <c r="AP406" s="28"/>
      <c r="AQ406" s="28">
        <f t="shared" si="12"/>
        <v>3600</v>
      </c>
      <c r="AR406" s="1">
        <f t="shared" si="13"/>
        <v>3600</v>
      </c>
    </row>
    <row r="407" spans="1:44" x14ac:dyDescent="0.35">
      <c r="A407" t="s">
        <v>97</v>
      </c>
      <c r="B407" t="s">
        <v>104</v>
      </c>
      <c r="C407" t="s">
        <v>59</v>
      </c>
      <c r="D407" t="s">
        <v>49</v>
      </c>
      <c r="E407">
        <v>3</v>
      </c>
      <c r="F407" t="s">
        <v>441</v>
      </c>
      <c r="G407">
        <v>3.1</v>
      </c>
      <c r="H407" t="s">
        <v>442</v>
      </c>
      <c r="I407" t="s">
        <v>443</v>
      </c>
      <c r="J407" t="s">
        <v>444</v>
      </c>
      <c r="K407" t="s">
        <v>60</v>
      </c>
      <c r="L407" t="s">
        <v>61</v>
      </c>
      <c r="M407" t="s">
        <v>445</v>
      </c>
      <c r="N407" t="s">
        <v>447</v>
      </c>
      <c r="O407">
        <v>7</v>
      </c>
      <c r="P407" t="s">
        <v>448</v>
      </c>
      <c r="Q407">
        <v>52</v>
      </c>
      <c r="R407" t="s">
        <v>454</v>
      </c>
      <c r="S407" t="s">
        <v>451</v>
      </c>
      <c r="T407" t="s">
        <v>455</v>
      </c>
      <c r="U407">
        <v>4000</v>
      </c>
      <c r="V407" t="s">
        <v>155</v>
      </c>
      <c r="W407">
        <v>4391</v>
      </c>
      <c r="X407" t="s">
        <v>456</v>
      </c>
      <c r="Y407">
        <v>26</v>
      </c>
      <c r="Z407" t="s">
        <v>457</v>
      </c>
      <c r="AA407" s="1">
        <v>500000</v>
      </c>
      <c r="AB407" s="1">
        <v>500000</v>
      </c>
      <c r="AC407" s="1">
        <v>496480</v>
      </c>
      <c r="AD407" s="1">
        <v>496480</v>
      </c>
      <c r="AE407" s="1">
        <v>0</v>
      </c>
      <c r="AF407" s="1">
        <v>0</v>
      </c>
      <c r="AG407" s="1">
        <v>0</v>
      </c>
      <c r="AH407" s="1">
        <v>3520</v>
      </c>
      <c r="AI407" s="1">
        <v>0</v>
      </c>
      <c r="AJ407" s="1">
        <v>0</v>
      </c>
      <c r="AK407" s="1">
        <v>0</v>
      </c>
      <c r="AL407" s="1">
        <v>0</v>
      </c>
      <c r="AM407" s="1">
        <v>0</v>
      </c>
      <c r="AN407" s="28"/>
      <c r="AO407" s="28"/>
      <c r="AP407" s="28"/>
      <c r="AQ407" s="28">
        <f t="shared" si="12"/>
        <v>500000</v>
      </c>
      <c r="AR407" s="1">
        <f t="shared" si="13"/>
        <v>3520</v>
      </c>
    </row>
    <row r="408" spans="1:44" x14ac:dyDescent="0.35">
      <c r="A408" t="s">
        <v>97</v>
      </c>
      <c r="B408" t="s">
        <v>104</v>
      </c>
      <c r="C408" t="s">
        <v>59</v>
      </c>
      <c r="D408" t="s">
        <v>49</v>
      </c>
      <c r="E408">
        <v>2</v>
      </c>
      <c r="F408" t="s">
        <v>86</v>
      </c>
      <c r="G408">
        <v>2.7</v>
      </c>
      <c r="H408" t="s">
        <v>393</v>
      </c>
      <c r="I408" t="s">
        <v>394</v>
      </c>
      <c r="J408" t="s">
        <v>393</v>
      </c>
      <c r="K408" t="s">
        <v>341</v>
      </c>
      <c r="L408" t="s">
        <v>342</v>
      </c>
      <c r="M408" t="s">
        <v>343</v>
      </c>
      <c r="N408" t="s">
        <v>345</v>
      </c>
      <c r="O408">
        <v>0</v>
      </c>
      <c r="P408" t="s">
        <v>346</v>
      </c>
      <c r="Q408">
        <v>36</v>
      </c>
      <c r="R408" t="s">
        <v>412</v>
      </c>
      <c r="S408" t="s">
        <v>411</v>
      </c>
      <c r="T408" t="s">
        <v>413</v>
      </c>
      <c r="U408">
        <v>2000</v>
      </c>
      <c r="V408" s="18" t="s">
        <v>102</v>
      </c>
      <c r="W408">
        <v>2561</v>
      </c>
      <c r="X408" t="s">
        <v>197</v>
      </c>
      <c r="Y408">
        <v>0</v>
      </c>
      <c r="Z408" t="s">
        <v>52</v>
      </c>
      <c r="AA408" s="1">
        <v>3500</v>
      </c>
      <c r="AB408" s="1">
        <v>0</v>
      </c>
      <c r="AC408" s="1">
        <v>0</v>
      </c>
      <c r="AD408" s="1">
        <v>0</v>
      </c>
      <c r="AE408" s="1">
        <v>0</v>
      </c>
      <c r="AF408" s="1">
        <v>0</v>
      </c>
      <c r="AG408" s="1">
        <v>0</v>
      </c>
      <c r="AH408" s="1">
        <v>3500</v>
      </c>
      <c r="AI408" s="1">
        <v>0</v>
      </c>
      <c r="AJ408" s="1">
        <v>3500</v>
      </c>
      <c r="AK408" s="1">
        <v>0</v>
      </c>
      <c r="AL408" s="1">
        <v>0</v>
      </c>
      <c r="AM408" s="1">
        <v>3500</v>
      </c>
      <c r="AN408" s="28"/>
      <c r="AO408" s="28"/>
      <c r="AP408" s="28"/>
      <c r="AQ408" s="28">
        <f t="shared" si="12"/>
        <v>3500</v>
      </c>
      <c r="AR408" s="1">
        <f t="shared" si="13"/>
        <v>3500</v>
      </c>
    </row>
    <row r="409" spans="1:44" x14ac:dyDescent="0.35">
      <c r="A409" t="s">
        <v>97</v>
      </c>
      <c r="B409" t="s">
        <v>104</v>
      </c>
      <c r="C409" t="s">
        <v>59</v>
      </c>
      <c r="D409" t="s">
        <v>49</v>
      </c>
      <c r="E409">
        <v>2</v>
      </c>
      <c r="F409" t="s">
        <v>86</v>
      </c>
      <c r="G409">
        <v>2.4</v>
      </c>
      <c r="H409" t="s">
        <v>338</v>
      </c>
      <c r="I409" t="s">
        <v>339</v>
      </c>
      <c r="J409" t="s">
        <v>340</v>
      </c>
      <c r="K409" t="s">
        <v>341</v>
      </c>
      <c r="L409" t="s">
        <v>342</v>
      </c>
      <c r="M409" t="s">
        <v>343</v>
      </c>
      <c r="N409" t="s">
        <v>345</v>
      </c>
      <c r="O409">
        <v>0</v>
      </c>
      <c r="P409" t="s">
        <v>346</v>
      </c>
      <c r="Q409">
        <v>37</v>
      </c>
      <c r="R409" t="s">
        <v>347</v>
      </c>
      <c r="S409" t="s">
        <v>344</v>
      </c>
      <c r="T409" t="s">
        <v>348</v>
      </c>
      <c r="U409">
        <v>2000</v>
      </c>
      <c r="V409" s="18" t="s">
        <v>102</v>
      </c>
      <c r="W409">
        <v>2911</v>
      </c>
      <c r="X409" t="s">
        <v>133</v>
      </c>
      <c r="Y409">
        <v>0</v>
      </c>
      <c r="Z409" t="s">
        <v>52</v>
      </c>
      <c r="AA409" s="1">
        <v>3500</v>
      </c>
      <c r="AB409" s="1">
        <v>3500</v>
      </c>
      <c r="AC409" s="1">
        <v>0</v>
      </c>
      <c r="AD409" s="1">
        <v>0</v>
      </c>
      <c r="AE409" s="1">
        <v>0</v>
      </c>
      <c r="AF409" s="1">
        <v>0</v>
      </c>
      <c r="AG409" s="1">
        <v>0</v>
      </c>
      <c r="AH409" s="1">
        <v>3500</v>
      </c>
      <c r="AI409" s="1">
        <v>0</v>
      </c>
      <c r="AJ409" s="1">
        <v>0</v>
      </c>
      <c r="AK409" s="1">
        <v>0</v>
      </c>
      <c r="AL409" s="1">
        <v>0</v>
      </c>
      <c r="AM409" s="1">
        <v>0</v>
      </c>
      <c r="AN409" s="28"/>
      <c r="AO409" s="28"/>
      <c r="AP409" s="28"/>
      <c r="AQ409" s="28">
        <f t="shared" si="12"/>
        <v>3500</v>
      </c>
      <c r="AR409" s="1">
        <f t="shared" si="13"/>
        <v>3500</v>
      </c>
    </row>
    <row r="410" spans="1:44" x14ac:dyDescent="0.35">
      <c r="A410" t="s">
        <v>97</v>
      </c>
      <c r="B410" t="s">
        <v>104</v>
      </c>
      <c r="C410" t="s">
        <v>59</v>
      </c>
      <c r="D410" t="s">
        <v>49</v>
      </c>
      <c r="E410">
        <v>1</v>
      </c>
      <c r="F410" t="s">
        <v>41</v>
      </c>
      <c r="G410">
        <v>1.3</v>
      </c>
      <c r="H410" t="s">
        <v>42</v>
      </c>
      <c r="I410" t="s">
        <v>43</v>
      </c>
      <c r="J410" t="s">
        <v>44</v>
      </c>
      <c r="K410" t="s">
        <v>60</v>
      </c>
      <c r="L410" t="s">
        <v>61</v>
      </c>
      <c r="M410" t="s">
        <v>62</v>
      </c>
      <c r="N410" t="s">
        <v>68</v>
      </c>
      <c r="O410">
        <v>5</v>
      </c>
      <c r="P410" t="s">
        <v>55</v>
      </c>
      <c r="Q410">
        <v>9</v>
      </c>
      <c r="R410" t="s">
        <v>186</v>
      </c>
      <c r="S410" t="s">
        <v>63</v>
      </c>
      <c r="T410" t="s">
        <v>69</v>
      </c>
      <c r="U410">
        <v>3000</v>
      </c>
      <c r="V410" s="18" t="s">
        <v>50</v>
      </c>
      <c r="W410">
        <v>3711</v>
      </c>
      <c r="X410" t="s">
        <v>147</v>
      </c>
      <c r="Y410">
        <v>0</v>
      </c>
      <c r="Z410" t="s">
        <v>52</v>
      </c>
      <c r="AA410" s="1">
        <v>10000</v>
      </c>
      <c r="AB410" s="1">
        <v>0</v>
      </c>
      <c r="AC410" s="1">
        <v>6555.96</v>
      </c>
      <c r="AD410" s="1">
        <v>6555.96</v>
      </c>
      <c r="AE410" s="1">
        <v>6555.96</v>
      </c>
      <c r="AF410" s="1">
        <v>6555.96</v>
      </c>
      <c r="AG410" s="1">
        <v>6555.96</v>
      </c>
      <c r="AH410" s="1">
        <v>3444.04</v>
      </c>
      <c r="AI410" s="1">
        <v>0</v>
      </c>
      <c r="AJ410" s="1">
        <v>10000</v>
      </c>
      <c r="AK410" s="1">
        <v>0</v>
      </c>
      <c r="AL410" s="1">
        <v>0</v>
      </c>
      <c r="AM410" s="1">
        <v>10000</v>
      </c>
      <c r="AN410" s="28"/>
      <c r="AO410" s="28"/>
      <c r="AP410" s="28"/>
      <c r="AQ410" s="28">
        <f t="shared" si="12"/>
        <v>10000</v>
      </c>
      <c r="AR410" s="1">
        <f t="shared" si="13"/>
        <v>3444.04</v>
      </c>
    </row>
    <row r="411" spans="1:44" x14ac:dyDescent="0.35">
      <c r="A411" t="s">
        <v>97</v>
      </c>
      <c r="B411" t="s">
        <v>104</v>
      </c>
      <c r="C411" t="s">
        <v>59</v>
      </c>
      <c r="D411" t="s">
        <v>49</v>
      </c>
      <c r="E411">
        <v>2</v>
      </c>
      <c r="F411" t="s">
        <v>86</v>
      </c>
      <c r="G411">
        <v>2.1</v>
      </c>
      <c r="H411" t="s">
        <v>297</v>
      </c>
      <c r="I411" t="s">
        <v>298</v>
      </c>
      <c r="J411" t="s">
        <v>299</v>
      </c>
      <c r="K411" t="s">
        <v>60</v>
      </c>
      <c r="L411" t="s">
        <v>61</v>
      </c>
      <c r="M411" t="s">
        <v>90</v>
      </c>
      <c r="N411" t="s">
        <v>93</v>
      </c>
      <c r="O411">
        <v>2</v>
      </c>
      <c r="P411" t="s">
        <v>167</v>
      </c>
      <c r="Q411">
        <v>27</v>
      </c>
      <c r="R411" t="s">
        <v>301</v>
      </c>
      <c r="S411" t="s">
        <v>300</v>
      </c>
      <c r="T411" t="s">
        <v>302</v>
      </c>
      <c r="U411">
        <v>2000</v>
      </c>
      <c r="V411" s="18" t="s">
        <v>102</v>
      </c>
      <c r="W411">
        <v>2161</v>
      </c>
      <c r="X411" t="s">
        <v>126</v>
      </c>
      <c r="Y411">
        <v>0</v>
      </c>
      <c r="Z411" t="s">
        <v>52</v>
      </c>
      <c r="AA411" s="1">
        <v>170000</v>
      </c>
      <c r="AB411" s="1">
        <v>170000</v>
      </c>
      <c r="AC411" s="1">
        <v>166632.63</v>
      </c>
      <c r="AD411" s="1">
        <v>166632.63</v>
      </c>
      <c r="AE411" s="1">
        <v>166632.63</v>
      </c>
      <c r="AF411" s="1">
        <v>0</v>
      </c>
      <c r="AG411" s="1">
        <v>0</v>
      </c>
      <c r="AH411" s="1">
        <v>3367.3699999999953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28"/>
      <c r="AO411" s="28"/>
      <c r="AP411" s="28"/>
      <c r="AQ411" s="28">
        <f t="shared" si="12"/>
        <v>170000</v>
      </c>
      <c r="AR411" s="1">
        <f t="shared" si="13"/>
        <v>3367.3699999999953</v>
      </c>
    </row>
    <row r="412" spans="1:44" x14ac:dyDescent="0.35">
      <c r="A412" t="s">
        <v>97</v>
      </c>
      <c r="B412" t="s">
        <v>104</v>
      </c>
      <c r="C412" t="s">
        <v>59</v>
      </c>
      <c r="D412" t="s">
        <v>49</v>
      </c>
      <c r="E412">
        <v>2</v>
      </c>
      <c r="F412" t="s">
        <v>86</v>
      </c>
      <c r="G412">
        <v>2.7</v>
      </c>
      <c r="H412" t="s">
        <v>393</v>
      </c>
      <c r="I412" t="s">
        <v>394</v>
      </c>
      <c r="J412" t="s">
        <v>393</v>
      </c>
      <c r="K412" t="s">
        <v>341</v>
      </c>
      <c r="L412" t="s">
        <v>342</v>
      </c>
      <c r="M412" t="s">
        <v>343</v>
      </c>
      <c r="N412" t="s">
        <v>345</v>
      </c>
      <c r="O412">
        <v>0</v>
      </c>
      <c r="P412" t="s">
        <v>346</v>
      </c>
      <c r="Q412">
        <v>36</v>
      </c>
      <c r="R412" t="s">
        <v>412</v>
      </c>
      <c r="S412" t="s">
        <v>411</v>
      </c>
      <c r="T412" t="s">
        <v>413</v>
      </c>
      <c r="U412">
        <v>2000</v>
      </c>
      <c r="V412" s="18" t="s">
        <v>102</v>
      </c>
      <c r="W412">
        <v>2421</v>
      </c>
      <c r="X412" t="s">
        <v>192</v>
      </c>
      <c r="Y412">
        <v>0</v>
      </c>
      <c r="Z412" t="s">
        <v>52</v>
      </c>
      <c r="AA412" s="1">
        <v>3000</v>
      </c>
      <c r="AB412" s="1">
        <v>80000</v>
      </c>
      <c r="AC412" s="1">
        <v>0</v>
      </c>
      <c r="AD412" s="1">
        <v>0</v>
      </c>
      <c r="AE412" s="1">
        <v>0</v>
      </c>
      <c r="AF412" s="1">
        <v>0</v>
      </c>
      <c r="AG412" s="1">
        <v>0</v>
      </c>
      <c r="AH412" s="1">
        <v>3000</v>
      </c>
      <c r="AI412" s="1">
        <v>0</v>
      </c>
      <c r="AJ412" s="1">
        <v>0</v>
      </c>
      <c r="AK412" s="1">
        <v>0</v>
      </c>
      <c r="AL412" s="1">
        <v>77000</v>
      </c>
      <c r="AM412" s="1">
        <v>-77000</v>
      </c>
      <c r="AN412" s="28"/>
      <c r="AO412" s="28"/>
      <c r="AP412" s="28"/>
      <c r="AQ412" s="28">
        <f t="shared" si="12"/>
        <v>3000</v>
      </c>
      <c r="AR412" s="1">
        <f t="shared" si="13"/>
        <v>3000</v>
      </c>
    </row>
    <row r="413" spans="1:44" x14ac:dyDescent="0.35">
      <c r="A413" t="s">
        <v>97</v>
      </c>
      <c r="B413" t="s">
        <v>104</v>
      </c>
      <c r="C413" t="s">
        <v>59</v>
      </c>
      <c r="D413" t="s">
        <v>49</v>
      </c>
      <c r="E413">
        <v>2</v>
      </c>
      <c r="F413" t="s">
        <v>86</v>
      </c>
      <c r="G413">
        <v>2.1</v>
      </c>
      <c r="H413" t="s">
        <v>297</v>
      </c>
      <c r="I413" t="s">
        <v>303</v>
      </c>
      <c r="J413" t="s">
        <v>304</v>
      </c>
      <c r="K413" t="s">
        <v>80</v>
      </c>
      <c r="L413" t="s">
        <v>81</v>
      </c>
      <c r="M413" t="s">
        <v>90</v>
      </c>
      <c r="N413" t="s">
        <v>93</v>
      </c>
      <c r="O413">
        <v>3</v>
      </c>
      <c r="P413" t="s">
        <v>306</v>
      </c>
      <c r="Q413">
        <v>30</v>
      </c>
      <c r="R413" t="s">
        <v>307</v>
      </c>
      <c r="S413" t="s">
        <v>305</v>
      </c>
      <c r="T413" t="s">
        <v>308</v>
      </c>
      <c r="U413">
        <v>3000</v>
      </c>
      <c r="V413" s="18" t="s">
        <v>50</v>
      </c>
      <c r="W413">
        <v>3721</v>
      </c>
      <c r="X413" t="s">
        <v>276</v>
      </c>
      <c r="Y413">
        <v>0</v>
      </c>
      <c r="Z413" t="s">
        <v>52</v>
      </c>
      <c r="AA413" s="1">
        <v>3000</v>
      </c>
      <c r="AB413" s="1">
        <v>3000</v>
      </c>
      <c r="AC413" s="1">
        <v>0</v>
      </c>
      <c r="AD413" s="1">
        <v>0</v>
      </c>
      <c r="AE413" s="1">
        <v>0</v>
      </c>
      <c r="AF413" s="1">
        <v>0</v>
      </c>
      <c r="AG413" s="1">
        <v>0</v>
      </c>
      <c r="AH413" s="1">
        <v>3000</v>
      </c>
      <c r="AI413" s="1">
        <v>0</v>
      </c>
      <c r="AJ413" s="1">
        <v>0</v>
      </c>
      <c r="AK413" s="1">
        <v>0</v>
      </c>
      <c r="AL413" s="1">
        <v>0</v>
      </c>
      <c r="AM413" s="1">
        <v>0</v>
      </c>
      <c r="AN413" s="28"/>
      <c r="AO413" s="28"/>
      <c r="AP413" s="28"/>
      <c r="AQ413" s="28">
        <f t="shared" si="12"/>
        <v>3000</v>
      </c>
      <c r="AR413" s="1">
        <f t="shared" si="13"/>
        <v>3000</v>
      </c>
    </row>
    <row r="414" spans="1:44" x14ac:dyDescent="0.35">
      <c r="A414" t="s">
        <v>97</v>
      </c>
      <c r="B414" t="s">
        <v>104</v>
      </c>
      <c r="C414" t="s">
        <v>59</v>
      </c>
      <c r="D414" t="s">
        <v>114</v>
      </c>
      <c r="E414">
        <v>2</v>
      </c>
      <c r="F414" t="s">
        <v>86</v>
      </c>
      <c r="G414">
        <v>2.7</v>
      </c>
      <c r="H414" t="s">
        <v>393</v>
      </c>
      <c r="I414" t="s">
        <v>394</v>
      </c>
      <c r="J414" t="s">
        <v>393</v>
      </c>
      <c r="K414" t="s">
        <v>364</v>
      </c>
      <c r="L414" t="s">
        <v>365</v>
      </c>
      <c r="M414" t="s">
        <v>343</v>
      </c>
      <c r="N414" t="s">
        <v>345</v>
      </c>
      <c r="O414">
        <v>0</v>
      </c>
      <c r="P414" t="s">
        <v>346</v>
      </c>
      <c r="Q414">
        <v>41</v>
      </c>
      <c r="R414" t="s">
        <v>401</v>
      </c>
      <c r="S414" t="s">
        <v>366</v>
      </c>
      <c r="T414" t="s">
        <v>368</v>
      </c>
      <c r="U414">
        <v>5000</v>
      </c>
      <c r="V414" t="s">
        <v>115</v>
      </c>
      <c r="W414">
        <v>5211</v>
      </c>
      <c r="X414" t="s">
        <v>119</v>
      </c>
      <c r="Y414">
        <v>0</v>
      </c>
      <c r="Z414" t="s">
        <v>52</v>
      </c>
      <c r="AA414" s="1">
        <v>3000</v>
      </c>
      <c r="AB414" s="1">
        <v>0</v>
      </c>
      <c r="AC414" s="1">
        <v>0</v>
      </c>
      <c r="AD414" s="1">
        <v>0</v>
      </c>
      <c r="AE414" s="1">
        <v>0</v>
      </c>
      <c r="AF414" s="1">
        <v>0</v>
      </c>
      <c r="AG414" s="1">
        <v>0</v>
      </c>
      <c r="AH414" s="1">
        <v>3000</v>
      </c>
      <c r="AI414" s="1">
        <v>3000</v>
      </c>
      <c r="AJ414" s="1">
        <v>0</v>
      </c>
      <c r="AK414" s="1">
        <v>0</v>
      </c>
      <c r="AL414" s="1">
        <v>0</v>
      </c>
      <c r="AM414" s="1">
        <v>3000</v>
      </c>
      <c r="AN414" s="28"/>
      <c r="AO414" s="28"/>
      <c r="AP414" s="28"/>
      <c r="AQ414" s="28">
        <f t="shared" si="12"/>
        <v>3000</v>
      </c>
      <c r="AR414" s="1">
        <f t="shared" si="13"/>
        <v>3000</v>
      </c>
    </row>
    <row r="415" spans="1:44" x14ac:dyDescent="0.35">
      <c r="A415" t="s">
        <v>97</v>
      </c>
      <c r="B415" t="s">
        <v>104</v>
      </c>
      <c r="C415" t="s">
        <v>59</v>
      </c>
      <c r="D415" t="s">
        <v>49</v>
      </c>
      <c r="E415">
        <v>3</v>
      </c>
      <c r="F415" t="s">
        <v>441</v>
      </c>
      <c r="G415">
        <v>3.8</v>
      </c>
      <c r="H415" t="s">
        <v>495</v>
      </c>
      <c r="I415" t="s">
        <v>496</v>
      </c>
      <c r="J415" t="s">
        <v>497</v>
      </c>
      <c r="K415" t="s">
        <v>60</v>
      </c>
      <c r="L415" t="s">
        <v>61</v>
      </c>
      <c r="M415" t="s">
        <v>498</v>
      </c>
      <c r="N415" t="s">
        <v>500</v>
      </c>
      <c r="O415">
        <v>5</v>
      </c>
      <c r="P415" t="s">
        <v>55</v>
      </c>
      <c r="Q415">
        <v>56</v>
      </c>
      <c r="R415" t="s">
        <v>507</v>
      </c>
      <c r="S415" t="s">
        <v>499</v>
      </c>
      <c r="T415" t="s">
        <v>502</v>
      </c>
      <c r="U415">
        <v>3000</v>
      </c>
      <c r="V415" s="18" t="s">
        <v>50</v>
      </c>
      <c r="W415">
        <v>3231</v>
      </c>
      <c r="X415" t="s">
        <v>504</v>
      </c>
      <c r="Y415">
        <v>0</v>
      </c>
      <c r="Z415" t="s">
        <v>52</v>
      </c>
      <c r="AA415" s="1">
        <v>5194000</v>
      </c>
      <c r="AB415" s="1">
        <v>4200000</v>
      </c>
      <c r="AC415" s="1">
        <v>5191046.4000000004</v>
      </c>
      <c r="AD415" s="1">
        <v>5191046.4000000004</v>
      </c>
      <c r="AE415" s="1">
        <v>710058.84</v>
      </c>
      <c r="AF415" s="1">
        <v>496387.2</v>
      </c>
      <c r="AG415" s="1">
        <v>496387.2</v>
      </c>
      <c r="AH415" s="1">
        <v>2953.5999999996275</v>
      </c>
      <c r="AI415" s="1">
        <v>0</v>
      </c>
      <c r="AJ415" s="1">
        <v>994000</v>
      </c>
      <c r="AK415" s="1">
        <v>0</v>
      </c>
      <c r="AL415" s="1">
        <v>0</v>
      </c>
      <c r="AM415" s="1">
        <v>994000</v>
      </c>
      <c r="AN415" s="28"/>
      <c r="AO415" s="28"/>
      <c r="AP415" s="28"/>
      <c r="AQ415" s="28">
        <f t="shared" si="12"/>
        <v>5194000</v>
      </c>
      <c r="AR415" s="1">
        <f t="shared" si="13"/>
        <v>2953.5999999996275</v>
      </c>
    </row>
    <row r="416" spans="1:44" x14ac:dyDescent="0.35">
      <c r="A416" t="s">
        <v>97</v>
      </c>
      <c r="B416" t="s">
        <v>104</v>
      </c>
      <c r="C416" t="s">
        <v>59</v>
      </c>
      <c r="D416" t="s">
        <v>49</v>
      </c>
      <c r="E416">
        <v>2</v>
      </c>
      <c r="F416" t="s">
        <v>86</v>
      </c>
      <c r="G416">
        <v>2.7</v>
      </c>
      <c r="H416" t="s">
        <v>393</v>
      </c>
      <c r="I416" t="s">
        <v>394</v>
      </c>
      <c r="J416" t="s">
        <v>393</v>
      </c>
      <c r="K416" t="s">
        <v>60</v>
      </c>
      <c r="L416" t="s">
        <v>61</v>
      </c>
      <c r="M416" t="s">
        <v>163</v>
      </c>
      <c r="N416" t="s">
        <v>166</v>
      </c>
      <c r="O416">
        <v>3</v>
      </c>
      <c r="P416" t="s">
        <v>306</v>
      </c>
      <c r="Q416">
        <v>64</v>
      </c>
      <c r="R416" t="s">
        <v>439</v>
      </c>
      <c r="S416" t="s">
        <v>438</v>
      </c>
      <c r="T416" t="s">
        <v>440</v>
      </c>
      <c r="U416">
        <v>3000</v>
      </c>
      <c r="V416" s="18" t="s">
        <v>50</v>
      </c>
      <c r="W416">
        <v>3331</v>
      </c>
      <c r="X416" t="s">
        <v>141</v>
      </c>
      <c r="Y416">
        <v>0</v>
      </c>
      <c r="Z416" t="s">
        <v>52</v>
      </c>
      <c r="AA416" s="1">
        <v>3770000</v>
      </c>
      <c r="AB416" s="1">
        <v>0</v>
      </c>
      <c r="AC416" s="1">
        <v>3767435.24</v>
      </c>
      <c r="AD416" s="1">
        <v>3767435.24</v>
      </c>
      <c r="AE416" s="1">
        <v>0</v>
      </c>
      <c r="AF416" s="1">
        <v>0</v>
      </c>
      <c r="AG416" s="1">
        <v>0</v>
      </c>
      <c r="AH416" s="1">
        <v>2564.7599999997765</v>
      </c>
      <c r="AI416" s="1">
        <v>0</v>
      </c>
      <c r="AJ416" s="1">
        <v>3770000</v>
      </c>
      <c r="AK416" s="1">
        <v>0</v>
      </c>
      <c r="AL416" s="1">
        <v>0</v>
      </c>
      <c r="AM416" s="1">
        <v>3770000</v>
      </c>
      <c r="AN416" s="28"/>
      <c r="AO416" s="28">
        <v>0</v>
      </c>
      <c r="AP416" s="28"/>
      <c r="AQ416" s="28">
        <f t="shared" si="12"/>
        <v>3770000</v>
      </c>
      <c r="AR416" s="1">
        <f t="shared" si="13"/>
        <v>2564.7599999997765</v>
      </c>
    </row>
    <row r="417" spans="1:44" x14ac:dyDescent="0.35">
      <c r="A417" t="s">
        <v>553</v>
      </c>
      <c r="B417" t="s">
        <v>554</v>
      </c>
      <c r="C417" t="s">
        <v>40</v>
      </c>
      <c r="D417" t="s">
        <v>49</v>
      </c>
      <c r="E417">
        <v>1</v>
      </c>
      <c r="F417" t="s">
        <v>41</v>
      </c>
      <c r="G417">
        <v>1.3</v>
      </c>
      <c r="H417" t="s">
        <v>42</v>
      </c>
      <c r="I417" t="s">
        <v>43</v>
      </c>
      <c r="J417" t="s">
        <v>44</v>
      </c>
      <c r="K417" t="s">
        <v>60</v>
      </c>
      <c r="L417" t="s">
        <v>61</v>
      </c>
      <c r="M417" t="s">
        <v>62</v>
      </c>
      <c r="N417" t="s">
        <v>68</v>
      </c>
      <c r="O417">
        <v>5</v>
      </c>
      <c r="P417" t="s">
        <v>55</v>
      </c>
      <c r="Q417">
        <v>9</v>
      </c>
      <c r="R417" t="s">
        <v>186</v>
      </c>
      <c r="S417" t="s">
        <v>63</v>
      </c>
      <c r="T417" t="s">
        <v>69</v>
      </c>
      <c r="U417">
        <v>2000</v>
      </c>
      <c r="V417" t="s">
        <v>102</v>
      </c>
      <c r="W417">
        <v>2141</v>
      </c>
      <c r="X417" t="s">
        <v>125</v>
      </c>
      <c r="Y417">
        <v>60</v>
      </c>
      <c r="Z417" t="s">
        <v>559</v>
      </c>
      <c r="AA417" s="1">
        <v>0</v>
      </c>
      <c r="AB417" s="1">
        <v>0</v>
      </c>
      <c r="AC417" s="1">
        <v>0</v>
      </c>
      <c r="AD417" s="1">
        <v>0</v>
      </c>
      <c r="AE417" s="1">
        <v>0</v>
      </c>
      <c r="AF417" s="1">
        <v>0</v>
      </c>
      <c r="AG417" s="1">
        <v>0</v>
      </c>
      <c r="AH417" s="1">
        <v>0</v>
      </c>
      <c r="AI417" s="1">
        <v>0</v>
      </c>
      <c r="AJ417" s="1">
        <v>0</v>
      </c>
      <c r="AK417" s="1">
        <v>0</v>
      </c>
      <c r="AL417" s="1">
        <v>0</v>
      </c>
      <c r="AM417" s="1">
        <v>0</v>
      </c>
      <c r="AN417" s="28"/>
      <c r="AO417" s="28">
        <v>2500</v>
      </c>
      <c r="AP417" s="28"/>
      <c r="AQ417" s="28">
        <f t="shared" si="12"/>
        <v>2500</v>
      </c>
      <c r="AR417" s="1">
        <f t="shared" si="13"/>
        <v>2500</v>
      </c>
    </row>
    <row r="418" spans="1:44" x14ac:dyDescent="0.35">
      <c r="A418" t="s">
        <v>553</v>
      </c>
      <c r="B418" t="s">
        <v>554</v>
      </c>
      <c r="C418" t="s">
        <v>40</v>
      </c>
      <c r="D418" t="s">
        <v>114</v>
      </c>
      <c r="E418">
        <v>2</v>
      </c>
      <c r="F418" t="s">
        <v>86</v>
      </c>
      <c r="G418">
        <v>2.7</v>
      </c>
      <c r="H418" t="s">
        <v>393</v>
      </c>
      <c r="I418" t="s">
        <v>394</v>
      </c>
      <c r="J418" t="s">
        <v>393</v>
      </c>
      <c r="K418" t="s">
        <v>341</v>
      </c>
      <c r="L418" t="s">
        <v>342</v>
      </c>
      <c r="M418" t="s">
        <v>343</v>
      </c>
      <c r="N418" t="s">
        <v>345</v>
      </c>
      <c r="O418">
        <v>0</v>
      </c>
      <c r="P418" t="s">
        <v>346</v>
      </c>
      <c r="Q418">
        <v>65</v>
      </c>
      <c r="R418" t="s">
        <v>560</v>
      </c>
      <c r="S418" t="s">
        <v>561</v>
      </c>
      <c r="T418" t="s">
        <v>560</v>
      </c>
      <c r="U418">
        <v>5000</v>
      </c>
      <c r="V418" t="s">
        <v>115</v>
      </c>
      <c r="W418">
        <v>5121</v>
      </c>
      <c r="X418" t="s">
        <v>187</v>
      </c>
      <c r="Y418">
        <v>61</v>
      </c>
      <c r="Z418" t="s">
        <v>555</v>
      </c>
      <c r="AA418" s="1">
        <v>0</v>
      </c>
      <c r="AB418" s="1">
        <v>0</v>
      </c>
      <c r="AC418" s="1">
        <v>0</v>
      </c>
      <c r="AD418" s="1">
        <v>0</v>
      </c>
      <c r="AE418" s="1">
        <v>0</v>
      </c>
      <c r="AF418" s="1">
        <v>0</v>
      </c>
      <c r="AG418" s="1">
        <v>0</v>
      </c>
      <c r="AH418" s="1">
        <v>0</v>
      </c>
      <c r="AI418" s="1">
        <v>0</v>
      </c>
      <c r="AJ418" s="1">
        <v>0</v>
      </c>
      <c r="AK418" s="1">
        <v>0</v>
      </c>
      <c r="AL418" s="1">
        <v>0</v>
      </c>
      <c r="AM418" s="1">
        <v>0</v>
      </c>
      <c r="AN418" s="28"/>
      <c r="AO418" s="28">
        <v>2500</v>
      </c>
      <c r="AP418" s="28"/>
      <c r="AQ418" s="28">
        <f t="shared" si="12"/>
        <v>2500</v>
      </c>
      <c r="AR418" s="1">
        <f t="shared" si="13"/>
        <v>2500</v>
      </c>
    </row>
    <row r="419" spans="1:44" x14ac:dyDescent="0.35">
      <c r="A419" t="s">
        <v>97</v>
      </c>
      <c r="B419" t="s">
        <v>104</v>
      </c>
      <c r="C419" t="s">
        <v>59</v>
      </c>
      <c r="D419" t="s">
        <v>49</v>
      </c>
      <c r="E419">
        <v>1</v>
      </c>
      <c r="F419" t="s">
        <v>41</v>
      </c>
      <c r="G419">
        <v>1.3</v>
      </c>
      <c r="H419" t="s">
        <v>42</v>
      </c>
      <c r="I419" t="s">
        <v>43</v>
      </c>
      <c r="J419" t="s">
        <v>44</v>
      </c>
      <c r="K419" t="s">
        <v>60</v>
      </c>
      <c r="L419" t="s">
        <v>61</v>
      </c>
      <c r="M419" t="s">
        <v>90</v>
      </c>
      <c r="N419" t="s">
        <v>93</v>
      </c>
      <c r="O419">
        <v>2</v>
      </c>
      <c r="P419" t="s">
        <v>167</v>
      </c>
      <c r="Q419">
        <v>28</v>
      </c>
      <c r="R419" t="s">
        <v>261</v>
      </c>
      <c r="S419" t="s">
        <v>259</v>
      </c>
      <c r="T419" t="s">
        <v>262</v>
      </c>
      <c r="U419">
        <v>2000</v>
      </c>
      <c r="V419" s="18" t="s">
        <v>102</v>
      </c>
      <c r="W419">
        <v>2221</v>
      </c>
      <c r="X419" t="s">
        <v>263</v>
      </c>
      <c r="Y419">
        <v>0</v>
      </c>
      <c r="Z419" t="s">
        <v>52</v>
      </c>
      <c r="AA419" s="1">
        <v>70000</v>
      </c>
      <c r="AB419" s="1">
        <v>70000</v>
      </c>
      <c r="AC419" s="1">
        <v>67500</v>
      </c>
      <c r="AD419" s="1">
        <v>0</v>
      </c>
      <c r="AE419" s="1">
        <v>0</v>
      </c>
      <c r="AF419" s="1">
        <v>0</v>
      </c>
      <c r="AG419" s="1">
        <v>0</v>
      </c>
      <c r="AH419" s="1">
        <v>2500</v>
      </c>
      <c r="AI419" s="1">
        <v>0</v>
      </c>
      <c r="AJ419" s="1">
        <v>0</v>
      </c>
      <c r="AK419" s="1">
        <v>0</v>
      </c>
      <c r="AL419" s="1">
        <v>0</v>
      </c>
      <c r="AM419" s="1">
        <v>0</v>
      </c>
      <c r="AN419" s="28"/>
      <c r="AO419" s="28"/>
      <c r="AP419" s="28"/>
      <c r="AQ419" s="28">
        <f t="shared" si="12"/>
        <v>70000</v>
      </c>
      <c r="AR419" s="1">
        <f t="shared" si="13"/>
        <v>2500</v>
      </c>
    </row>
    <row r="420" spans="1:44" x14ac:dyDescent="0.35">
      <c r="A420" t="s">
        <v>97</v>
      </c>
      <c r="B420" t="s">
        <v>104</v>
      </c>
      <c r="C420" t="s">
        <v>59</v>
      </c>
      <c r="D420" t="s">
        <v>49</v>
      </c>
      <c r="E420">
        <v>2</v>
      </c>
      <c r="F420" t="s">
        <v>86</v>
      </c>
      <c r="G420">
        <v>2.4</v>
      </c>
      <c r="H420" t="s">
        <v>338</v>
      </c>
      <c r="I420" t="s">
        <v>339</v>
      </c>
      <c r="J420" t="s">
        <v>340</v>
      </c>
      <c r="K420" t="s">
        <v>341</v>
      </c>
      <c r="L420" t="s">
        <v>342</v>
      </c>
      <c r="M420" t="s">
        <v>343</v>
      </c>
      <c r="N420" t="s">
        <v>345</v>
      </c>
      <c r="O420">
        <v>0</v>
      </c>
      <c r="P420" t="s">
        <v>346</v>
      </c>
      <c r="Q420">
        <v>37</v>
      </c>
      <c r="R420" t="s">
        <v>347</v>
      </c>
      <c r="S420" t="s">
        <v>344</v>
      </c>
      <c r="T420" t="s">
        <v>348</v>
      </c>
      <c r="U420">
        <v>2000</v>
      </c>
      <c r="V420" s="18" t="s">
        <v>102</v>
      </c>
      <c r="W420">
        <v>2541</v>
      </c>
      <c r="X420" t="s">
        <v>290</v>
      </c>
      <c r="Y420">
        <v>0</v>
      </c>
      <c r="Z420" t="s">
        <v>52</v>
      </c>
      <c r="AA420" s="1">
        <v>2500</v>
      </c>
      <c r="AB420" s="1">
        <v>2500</v>
      </c>
      <c r="AC420" s="1">
        <v>0</v>
      </c>
      <c r="AD420" s="1">
        <v>0</v>
      </c>
      <c r="AE420" s="1">
        <v>0</v>
      </c>
      <c r="AF420" s="1">
        <v>0</v>
      </c>
      <c r="AG420" s="1">
        <v>0</v>
      </c>
      <c r="AH420" s="1">
        <v>2500</v>
      </c>
      <c r="AI420" s="1">
        <v>0</v>
      </c>
      <c r="AJ420" s="1">
        <v>0</v>
      </c>
      <c r="AK420" s="1">
        <v>0</v>
      </c>
      <c r="AL420" s="1">
        <v>0</v>
      </c>
      <c r="AM420" s="1">
        <v>0</v>
      </c>
      <c r="AN420" s="28"/>
      <c r="AO420" s="28"/>
      <c r="AP420" s="28"/>
      <c r="AQ420" s="28">
        <f t="shared" si="12"/>
        <v>2500</v>
      </c>
      <c r="AR420" s="1">
        <f t="shared" si="13"/>
        <v>2500</v>
      </c>
    </row>
    <row r="421" spans="1:44" x14ac:dyDescent="0.35">
      <c r="A421" t="s">
        <v>97</v>
      </c>
      <c r="B421" t="s">
        <v>104</v>
      </c>
      <c r="C421" t="s">
        <v>59</v>
      </c>
      <c r="D421" t="s">
        <v>49</v>
      </c>
      <c r="E421">
        <v>1</v>
      </c>
      <c r="F421" t="s">
        <v>41</v>
      </c>
      <c r="G421">
        <v>1.3</v>
      </c>
      <c r="H421" t="s">
        <v>42</v>
      </c>
      <c r="I421" t="s">
        <v>43</v>
      </c>
      <c r="J421" t="s">
        <v>44</v>
      </c>
      <c r="K421" t="s">
        <v>60</v>
      </c>
      <c r="L421" t="s">
        <v>61</v>
      </c>
      <c r="M421" t="s">
        <v>90</v>
      </c>
      <c r="N421" t="s">
        <v>93</v>
      </c>
      <c r="O421">
        <v>2</v>
      </c>
      <c r="P421" t="s">
        <v>167</v>
      </c>
      <c r="Q421">
        <v>28</v>
      </c>
      <c r="R421" t="s">
        <v>261</v>
      </c>
      <c r="S421" t="s">
        <v>259</v>
      </c>
      <c r="T421" t="s">
        <v>262</v>
      </c>
      <c r="U421">
        <v>2000</v>
      </c>
      <c r="V421" s="18" t="s">
        <v>102</v>
      </c>
      <c r="W421">
        <v>2161</v>
      </c>
      <c r="X421" t="s">
        <v>126</v>
      </c>
      <c r="Y421">
        <v>0</v>
      </c>
      <c r="Z421" t="s">
        <v>52</v>
      </c>
      <c r="AA421" s="1">
        <v>50000</v>
      </c>
      <c r="AB421" s="1">
        <v>50000</v>
      </c>
      <c r="AC421" s="1">
        <v>47766.5</v>
      </c>
      <c r="AD421" s="1">
        <v>47766.5</v>
      </c>
      <c r="AE421" s="1">
        <v>47766.5</v>
      </c>
      <c r="AF421" s="1">
        <v>0</v>
      </c>
      <c r="AG421" s="1">
        <v>0</v>
      </c>
      <c r="AH421" s="1">
        <v>2233.5</v>
      </c>
      <c r="AI421" s="1">
        <v>0</v>
      </c>
      <c r="AJ421" s="1">
        <v>0</v>
      </c>
      <c r="AK421" s="1">
        <v>0</v>
      </c>
      <c r="AL421" s="1">
        <v>0</v>
      </c>
      <c r="AM421" s="1">
        <v>0</v>
      </c>
      <c r="AN421" s="28"/>
      <c r="AO421" s="28"/>
      <c r="AP421" s="28"/>
      <c r="AQ421" s="28">
        <f t="shared" si="12"/>
        <v>50000</v>
      </c>
      <c r="AR421" s="1">
        <f t="shared" si="13"/>
        <v>2233.5</v>
      </c>
    </row>
    <row r="422" spans="1:44" x14ac:dyDescent="0.35">
      <c r="A422" t="s">
        <v>97</v>
      </c>
      <c r="B422" t="s">
        <v>104</v>
      </c>
      <c r="C422" t="s">
        <v>59</v>
      </c>
      <c r="D422" t="s">
        <v>49</v>
      </c>
      <c r="E422">
        <v>1</v>
      </c>
      <c r="F422" t="s">
        <v>41</v>
      </c>
      <c r="G422">
        <v>1.3</v>
      </c>
      <c r="H422" t="s">
        <v>42</v>
      </c>
      <c r="I422" t="s">
        <v>43</v>
      </c>
      <c r="J422" t="s">
        <v>44</v>
      </c>
      <c r="K422" t="s">
        <v>60</v>
      </c>
      <c r="L422" t="s">
        <v>61</v>
      </c>
      <c r="M422" t="s">
        <v>220</v>
      </c>
      <c r="N422" t="s">
        <v>222</v>
      </c>
      <c r="O422">
        <v>5</v>
      </c>
      <c r="P422" t="s">
        <v>55</v>
      </c>
      <c r="Q422">
        <v>14</v>
      </c>
      <c r="R422" t="s">
        <v>230</v>
      </c>
      <c r="S422" t="s">
        <v>229</v>
      </c>
      <c r="T422" t="s">
        <v>231</v>
      </c>
      <c r="U422">
        <v>2000</v>
      </c>
      <c r="V422" s="18" t="s">
        <v>102</v>
      </c>
      <c r="W422">
        <v>2591</v>
      </c>
      <c r="X422" t="s">
        <v>232</v>
      </c>
      <c r="Y422">
        <v>7</v>
      </c>
      <c r="Z422" t="s">
        <v>233</v>
      </c>
      <c r="AA422" s="1">
        <v>4000000</v>
      </c>
      <c r="AB422" s="1">
        <v>0</v>
      </c>
      <c r="AC422" s="1">
        <v>3997824</v>
      </c>
      <c r="AD422" s="1">
        <v>3997824</v>
      </c>
      <c r="AE422" s="1">
        <v>3997824</v>
      </c>
      <c r="AF422" s="1">
        <v>3997824</v>
      </c>
      <c r="AG422" s="1">
        <v>3997824</v>
      </c>
      <c r="AH422" s="1">
        <v>2176</v>
      </c>
      <c r="AI422" s="1">
        <v>0</v>
      </c>
      <c r="AJ422" s="1">
        <v>4000000</v>
      </c>
      <c r="AK422" s="1">
        <v>0</v>
      </c>
      <c r="AL422" s="1">
        <v>0</v>
      </c>
      <c r="AM422" s="1">
        <v>4000000</v>
      </c>
      <c r="AN422" s="28"/>
      <c r="AO422" s="28"/>
      <c r="AP422" s="28"/>
      <c r="AQ422" s="28">
        <f t="shared" si="12"/>
        <v>4000000</v>
      </c>
      <c r="AR422" s="1">
        <f t="shared" si="13"/>
        <v>2176</v>
      </c>
    </row>
    <row r="423" spans="1:44" x14ac:dyDescent="0.35">
      <c r="A423" t="s">
        <v>97</v>
      </c>
      <c r="B423" t="s">
        <v>104</v>
      </c>
      <c r="C423" t="s">
        <v>59</v>
      </c>
      <c r="D423" t="s">
        <v>49</v>
      </c>
      <c r="E423">
        <v>2</v>
      </c>
      <c r="F423" t="s">
        <v>86</v>
      </c>
      <c r="G423">
        <v>2.7</v>
      </c>
      <c r="H423" t="s">
        <v>393</v>
      </c>
      <c r="I423" t="s">
        <v>394</v>
      </c>
      <c r="J423" t="s">
        <v>393</v>
      </c>
      <c r="K423" t="s">
        <v>341</v>
      </c>
      <c r="L423" t="s">
        <v>342</v>
      </c>
      <c r="M423" t="s">
        <v>343</v>
      </c>
      <c r="N423" t="s">
        <v>345</v>
      </c>
      <c r="O423">
        <v>0</v>
      </c>
      <c r="P423" t="s">
        <v>346</v>
      </c>
      <c r="Q423">
        <v>36</v>
      </c>
      <c r="R423" t="s">
        <v>412</v>
      </c>
      <c r="S423" t="s">
        <v>411</v>
      </c>
      <c r="T423" t="s">
        <v>413</v>
      </c>
      <c r="U423">
        <v>2000</v>
      </c>
      <c r="V423" s="18" t="s">
        <v>102</v>
      </c>
      <c r="W423">
        <v>2171</v>
      </c>
      <c r="X423" t="s">
        <v>414</v>
      </c>
      <c r="Y423">
        <v>0</v>
      </c>
      <c r="Z423" t="s">
        <v>52</v>
      </c>
      <c r="AA423" s="1">
        <v>640667.56999999995</v>
      </c>
      <c r="AB423" s="1">
        <v>300000</v>
      </c>
      <c r="AC423" s="1">
        <v>638502.05000000005</v>
      </c>
      <c r="AD423" s="1">
        <v>0</v>
      </c>
      <c r="AE423" s="1">
        <v>0</v>
      </c>
      <c r="AF423" s="1">
        <v>0</v>
      </c>
      <c r="AG423" s="1">
        <v>0</v>
      </c>
      <c r="AH423" s="1">
        <v>2165.5199999999022</v>
      </c>
      <c r="AI423" s="1">
        <v>0</v>
      </c>
      <c r="AJ423" s="1">
        <v>340667.57</v>
      </c>
      <c r="AK423" s="1">
        <v>0</v>
      </c>
      <c r="AL423" s="1">
        <v>0</v>
      </c>
      <c r="AM423" s="1">
        <v>340667.57</v>
      </c>
      <c r="AN423" s="28"/>
      <c r="AO423" s="28"/>
      <c r="AP423" s="28"/>
      <c r="AQ423" s="28">
        <f t="shared" si="12"/>
        <v>640667.56999999995</v>
      </c>
      <c r="AR423" s="1">
        <f t="shared" si="13"/>
        <v>2165.5199999999022</v>
      </c>
    </row>
    <row r="424" spans="1:44" x14ac:dyDescent="0.35">
      <c r="A424" t="s">
        <v>97</v>
      </c>
      <c r="B424" t="s">
        <v>104</v>
      </c>
      <c r="C424" t="s">
        <v>59</v>
      </c>
      <c r="D424" t="s">
        <v>49</v>
      </c>
      <c r="E424">
        <v>1</v>
      </c>
      <c r="F424" t="s">
        <v>41</v>
      </c>
      <c r="G424">
        <v>1.7</v>
      </c>
      <c r="H424" t="s">
        <v>77</v>
      </c>
      <c r="I424" t="s">
        <v>78</v>
      </c>
      <c r="J424" t="s">
        <v>79</v>
      </c>
      <c r="K424" t="s">
        <v>80</v>
      </c>
      <c r="L424" t="s">
        <v>81</v>
      </c>
      <c r="M424" t="s">
        <v>270</v>
      </c>
      <c r="N424" t="s">
        <v>272</v>
      </c>
      <c r="O424">
        <v>6</v>
      </c>
      <c r="P424" t="s">
        <v>84</v>
      </c>
      <c r="Q424">
        <v>19</v>
      </c>
      <c r="R424" t="s">
        <v>277</v>
      </c>
      <c r="S424" t="s">
        <v>271</v>
      </c>
      <c r="T424" t="s">
        <v>274</v>
      </c>
      <c r="U424">
        <v>2000</v>
      </c>
      <c r="V424" s="18" t="s">
        <v>102</v>
      </c>
      <c r="W424">
        <v>2231</v>
      </c>
      <c r="X424" t="s">
        <v>243</v>
      </c>
      <c r="Y424">
        <v>0</v>
      </c>
      <c r="Z424" t="s">
        <v>52</v>
      </c>
      <c r="AA424" s="1">
        <v>2100</v>
      </c>
      <c r="AB424" s="1">
        <v>0</v>
      </c>
      <c r="AC424" s="1">
        <v>0</v>
      </c>
      <c r="AD424" s="1">
        <v>0</v>
      </c>
      <c r="AE424" s="1">
        <v>0</v>
      </c>
      <c r="AF424" s="1">
        <v>0</v>
      </c>
      <c r="AG424" s="1">
        <v>0</v>
      </c>
      <c r="AH424" s="1">
        <v>2100</v>
      </c>
      <c r="AI424" s="1">
        <v>0</v>
      </c>
      <c r="AJ424" s="1">
        <v>2100</v>
      </c>
      <c r="AK424" s="1">
        <v>0</v>
      </c>
      <c r="AL424" s="1">
        <v>0</v>
      </c>
      <c r="AM424" s="1">
        <v>2100</v>
      </c>
      <c r="AN424" s="28"/>
      <c r="AO424" s="28"/>
      <c r="AP424" s="28"/>
      <c r="AQ424" s="28">
        <f t="shared" si="12"/>
        <v>2100</v>
      </c>
      <c r="AR424" s="1">
        <f t="shared" si="13"/>
        <v>2100</v>
      </c>
    </row>
    <row r="425" spans="1:44" x14ac:dyDescent="0.35">
      <c r="A425" t="s">
        <v>97</v>
      </c>
      <c r="B425" t="s">
        <v>104</v>
      </c>
      <c r="C425" t="s">
        <v>59</v>
      </c>
      <c r="D425" t="s">
        <v>49</v>
      </c>
      <c r="E425">
        <v>1</v>
      </c>
      <c r="F425" t="s">
        <v>41</v>
      </c>
      <c r="G425">
        <v>1.3</v>
      </c>
      <c r="H425" t="s">
        <v>42</v>
      </c>
      <c r="I425" t="s">
        <v>43</v>
      </c>
      <c r="J425" t="s">
        <v>44</v>
      </c>
      <c r="K425" t="s">
        <v>45</v>
      </c>
      <c r="L425" t="s">
        <v>46</v>
      </c>
      <c r="M425" t="s">
        <v>47</v>
      </c>
      <c r="N425" t="s">
        <v>54</v>
      </c>
      <c r="O425">
        <v>5</v>
      </c>
      <c r="P425" t="s">
        <v>55</v>
      </c>
      <c r="Q425">
        <v>5</v>
      </c>
      <c r="R425" t="s">
        <v>117</v>
      </c>
      <c r="S425" t="s">
        <v>113</v>
      </c>
      <c r="T425" t="s">
        <v>118</v>
      </c>
      <c r="U425">
        <v>2000</v>
      </c>
      <c r="V425" s="18" t="s">
        <v>102</v>
      </c>
      <c r="W425">
        <v>2531</v>
      </c>
      <c r="X425" t="s">
        <v>130</v>
      </c>
      <c r="Y425">
        <v>0</v>
      </c>
      <c r="Z425" t="s">
        <v>52</v>
      </c>
      <c r="AA425" s="1">
        <v>2000</v>
      </c>
      <c r="AB425" s="1">
        <v>2000</v>
      </c>
      <c r="AC425" s="1">
        <v>0</v>
      </c>
      <c r="AD425" s="1">
        <v>0</v>
      </c>
      <c r="AE425" s="1">
        <v>0</v>
      </c>
      <c r="AF425" s="1">
        <v>0</v>
      </c>
      <c r="AG425" s="1">
        <v>0</v>
      </c>
      <c r="AH425" s="1">
        <v>2000</v>
      </c>
      <c r="AI425" s="1">
        <v>0</v>
      </c>
      <c r="AJ425" s="1">
        <v>0</v>
      </c>
      <c r="AK425" s="1">
        <v>0</v>
      </c>
      <c r="AL425" s="1">
        <v>0</v>
      </c>
      <c r="AM425" s="1">
        <v>0</v>
      </c>
      <c r="AN425" s="28"/>
      <c r="AO425" s="28"/>
      <c r="AP425" s="28"/>
      <c r="AQ425" s="28">
        <f t="shared" si="12"/>
        <v>2000</v>
      </c>
      <c r="AR425" s="1">
        <f t="shared" si="13"/>
        <v>2000</v>
      </c>
    </row>
    <row r="426" spans="1:44" x14ac:dyDescent="0.35">
      <c r="A426" t="s">
        <v>97</v>
      </c>
      <c r="B426" t="s">
        <v>104</v>
      </c>
      <c r="C426" t="s">
        <v>59</v>
      </c>
      <c r="D426" t="s">
        <v>49</v>
      </c>
      <c r="E426">
        <v>1</v>
      </c>
      <c r="F426" t="s">
        <v>41</v>
      </c>
      <c r="G426">
        <v>1.7</v>
      </c>
      <c r="H426" t="s">
        <v>77</v>
      </c>
      <c r="I426" t="s">
        <v>78</v>
      </c>
      <c r="J426" t="s">
        <v>79</v>
      </c>
      <c r="K426" t="s">
        <v>80</v>
      </c>
      <c r="L426" t="s">
        <v>81</v>
      </c>
      <c r="M426" t="s">
        <v>270</v>
      </c>
      <c r="N426" t="s">
        <v>272</v>
      </c>
      <c r="O426">
        <v>6</v>
      </c>
      <c r="P426" t="s">
        <v>84</v>
      </c>
      <c r="Q426">
        <v>19</v>
      </c>
      <c r="R426" t="s">
        <v>277</v>
      </c>
      <c r="S426" t="s">
        <v>271</v>
      </c>
      <c r="T426" t="s">
        <v>274</v>
      </c>
      <c r="U426">
        <v>3000</v>
      </c>
      <c r="V426" s="18" t="s">
        <v>50</v>
      </c>
      <c r="W426">
        <v>3361</v>
      </c>
      <c r="X426" t="s">
        <v>142</v>
      </c>
      <c r="Y426">
        <v>0</v>
      </c>
      <c r="Z426" t="s">
        <v>52</v>
      </c>
      <c r="AA426" s="1">
        <v>1049120</v>
      </c>
      <c r="AB426" s="1">
        <v>1300000</v>
      </c>
      <c r="AC426" s="1">
        <v>1047257.67</v>
      </c>
      <c r="AD426" s="1">
        <v>19401</v>
      </c>
      <c r="AE426" s="1">
        <v>19401</v>
      </c>
      <c r="AF426" s="1">
        <v>19401</v>
      </c>
      <c r="AG426" s="1">
        <v>19401</v>
      </c>
      <c r="AH426" s="1">
        <v>1862.3299999999581</v>
      </c>
      <c r="AI426" s="1">
        <v>0</v>
      </c>
      <c r="AJ426" s="1">
        <v>14620</v>
      </c>
      <c r="AK426" s="1">
        <v>0</v>
      </c>
      <c r="AL426" s="1">
        <v>265500</v>
      </c>
      <c r="AM426" s="1">
        <v>-250880</v>
      </c>
      <c r="AN426" s="28"/>
      <c r="AO426" s="28"/>
      <c r="AP426" s="28"/>
      <c r="AQ426" s="28">
        <f t="shared" si="12"/>
        <v>1049120</v>
      </c>
      <c r="AR426" s="1">
        <f t="shared" si="13"/>
        <v>1862.3299999999581</v>
      </c>
    </row>
    <row r="427" spans="1:44" x14ac:dyDescent="0.35">
      <c r="A427" t="s">
        <v>97</v>
      </c>
      <c r="B427" t="s">
        <v>104</v>
      </c>
      <c r="C427" t="s">
        <v>59</v>
      </c>
      <c r="D427" t="s">
        <v>49</v>
      </c>
      <c r="E427">
        <v>1</v>
      </c>
      <c r="F427" t="s">
        <v>41</v>
      </c>
      <c r="G427">
        <v>1.3</v>
      </c>
      <c r="H427" t="s">
        <v>42</v>
      </c>
      <c r="I427" t="s">
        <v>98</v>
      </c>
      <c r="J427" t="s">
        <v>99</v>
      </c>
      <c r="K427" t="s">
        <v>60</v>
      </c>
      <c r="L427" t="s">
        <v>61</v>
      </c>
      <c r="M427" t="s">
        <v>100</v>
      </c>
      <c r="N427" t="s">
        <v>105</v>
      </c>
      <c r="O427">
        <v>5</v>
      </c>
      <c r="P427" t="s">
        <v>55</v>
      </c>
      <c r="Q427">
        <v>4</v>
      </c>
      <c r="R427" t="s">
        <v>106</v>
      </c>
      <c r="S427" t="s">
        <v>101</v>
      </c>
      <c r="T427" t="s">
        <v>107</v>
      </c>
      <c r="U427">
        <v>3000</v>
      </c>
      <c r="V427" t="s">
        <v>50</v>
      </c>
      <c r="W427">
        <v>3411</v>
      </c>
      <c r="X427" t="s">
        <v>110</v>
      </c>
      <c r="Y427">
        <v>0</v>
      </c>
      <c r="Z427" t="s">
        <v>52</v>
      </c>
      <c r="AA427" s="1">
        <v>25000</v>
      </c>
      <c r="AB427" s="1">
        <v>0</v>
      </c>
      <c r="AC427" s="1">
        <v>23200</v>
      </c>
      <c r="AD427" s="1">
        <v>23200</v>
      </c>
      <c r="AE427" s="1">
        <v>23200</v>
      </c>
      <c r="AF427" s="1">
        <v>23200</v>
      </c>
      <c r="AG427" s="1">
        <v>23200</v>
      </c>
      <c r="AH427" s="1">
        <v>1800</v>
      </c>
      <c r="AI427" s="1">
        <v>0</v>
      </c>
      <c r="AJ427" s="1">
        <v>25000</v>
      </c>
      <c r="AK427" s="1">
        <v>0</v>
      </c>
      <c r="AL427" s="1">
        <v>0</v>
      </c>
      <c r="AM427" s="1">
        <v>25000</v>
      </c>
      <c r="AN427" s="28"/>
      <c r="AO427" s="28"/>
      <c r="AP427" s="28"/>
      <c r="AQ427" s="28">
        <f t="shared" si="12"/>
        <v>25000</v>
      </c>
      <c r="AR427" s="1">
        <f t="shared" si="13"/>
        <v>1800</v>
      </c>
    </row>
    <row r="428" spans="1:44" x14ac:dyDescent="0.35">
      <c r="A428" t="s">
        <v>97</v>
      </c>
      <c r="B428" t="s">
        <v>104</v>
      </c>
      <c r="C428" t="s">
        <v>59</v>
      </c>
      <c r="D428" t="s">
        <v>49</v>
      </c>
      <c r="E428">
        <v>1</v>
      </c>
      <c r="F428" t="s">
        <v>41</v>
      </c>
      <c r="G428">
        <v>1.3</v>
      </c>
      <c r="H428" t="s">
        <v>42</v>
      </c>
      <c r="I428" t="s">
        <v>43</v>
      </c>
      <c r="J428" t="s">
        <v>44</v>
      </c>
      <c r="K428" t="s">
        <v>45</v>
      </c>
      <c r="L428" t="s">
        <v>46</v>
      </c>
      <c r="M428" t="s">
        <v>47</v>
      </c>
      <c r="N428" t="s">
        <v>54</v>
      </c>
      <c r="O428">
        <v>5</v>
      </c>
      <c r="P428" t="s">
        <v>55</v>
      </c>
      <c r="Q428">
        <v>5</v>
      </c>
      <c r="R428" t="s">
        <v>117</v>
      </c>
      <c r="S428" t="s">
        <v>113</v>
      </c>
      <c r="T428" t="s">
        <v>118</v>
      </c>
      <c r="U428">
        <v>2000</v>
      </c>
      <c r="V428" s="18" t="s">
        <v>102</v>
      </c>
      <c r="W428">
        <v>2961</v>
      </c>
      <c r="X428" t="s">
        <v>137</v>
      </c>
      <c r="Y428">
        <v>0</v>
      </c>
      <c r="Z428" t="s">
        <v>52</v>
      </c>
      <c r="AA428" s="1">
        <v>3000</v>
      </c>
      <c r="AB428" s="1">
        <v>0</v>
      </c>
      <c r="AC428" s="1">
        <v>1310</v>
      </c>
      <c r="AD428" s="1">
        <v>1310</v>
      </c>
      <c r="AE428" s="1">
        <v>1310</v>
      </c>
      <c r="AF428" s="1">
        <v>1310</v>
      </c>
      <c r="AG428" s="1">
        <v>1310</v>
      </c>
      <c r="AH428" s="1">
        <v>1690</v>
      </c>
      <c r="AI428" s="1">
        <v>0</v>
      </c>
      <c r="AJ428" s="1">
        <v>3000</v>
      </c>
      <c r="AK428" s="1">
        <v>0</v>
      </c>
      <c r="AL428" s="1">
        <v>0</v>
      </c>
      <c r="AM428" s="1">
        <v>3000</v>
      </c>
      <c r="AN428" s="28"/>
      <c r="AO428" s="28"/>
      <c r="AP428" s="28"/>
      <c r="AQ428" s="28">
        <f t="shared" si="12"/>
        <v>3000</v>
      </c>
      <c r="AR428" s="1">
        <f t="shared" si="13"/>
        <v>1690</v>
      </c>
    </row>
    <row r="429" spans="1:44" x14ac:dyDescent="0.35">
      <c r="A429" t="s">
        <v>97</v>
      </c>
      <c r="B429" t="s">
        <v>104</v>
      </c>
      <c r="C429" t="s">
        <v>59</v>
      </c>
      <c r="D429" t="s">
        <v>49</v>
      </c>
      <c r="E429">
        <v>3</v>
      </c>
      <c r="F429" t="s">
        <v>441</v>
      </c>
      <c r="G429">
        <v>3.2</v>
      </c>
      <c r="H429" t="s">
        <v>458</v>
      </c>
      <c r="I429" t="s">
        <v>459</v>
      </c>
      <c r="J429" t="s">
        <v>460</v>
      </c>
      <c r="K429" t="s">
        <v>364</v>
      </c>
      <c r="L429" t="s">
        <v>365</v>
      </c>
      <c r="M429" t="s">
        <v>445</v>
      </c>
      <c r="N429" t="s">
        <v>447</v>
      </c>
      <c r="O429">
        <v>7</v>
      </c>
      <c r="P429" t="s">
        <v>448</v>
      </c>
      <c r="Q429">
        <v>51</v>
      </c>
      <c r="R429" t="s">
        <v>462</v>
      </c>
      <c r="S429" t="s">
        <v>461</v>
      </c>
      <c r="T429" t="s">
        <v>463</v>
      </c>
      <c r="U429">
        <v>3000</v>
      </c>
      <c r="V429" t="s">
        <v>50</v>
      </c>
      <c r="W429">
        <v>3821</v>
      </c>
      <c r="X429" t="s">
        <v>184</v>
      </c>
      <c r="Y429">
        <v>16</v>
      </c>
      <c r="Z429" t="s">
        <v>466</v>
      </c>
      <c r="AA429" s="1">
        <v>500000</v>
      </c>
      <c r="AB429" s="1">
        <v>500000</v>
      </c>
      <c r="AC429" s="1">
        <v>498499.99</v>
      </c>
      <c r="AD429" s="1">
        <v>498499.99</v>
      </c>
      <c r="AE429" s="1">
        <v>498499.99</v>
      </c>
      <c r="AF429" s="1">
        <v>0</v>
      </c>
      <c r="AG429" s="1">
        <v>0</v>
      </c>
      <c r="AH429" s="1">
        <v>1500.0100000000093</v>
      </c>
      <c r="AI429" s="1">
        <v>0</v>
      </c>
      <c r="AJ429" s="1">
        <v>0</v>
      </c>
      <c r="AK429" s="1">
        <v>0</v>
      </c>
      <c r="AL429" s="1">
        <v>0</v>
      </c>
      <c r="AM429" s="1">
        <v>0</v>
      </c>
      <c r="AN429" s="28"/>
      <c r="AO429" s="28"/>
      <c r="AP429" s="28"/>
      <c r="AQ429" s="28">
        <f t="shared" si="12"/>
        <v>500000</v>
      </c>
      <c r="AR429" s="1">
        <f t="shared" si="13"/>
        <v>1500.0100000000093</v>
      </c>
    </row>
    <row r="430" spans="1:44" x14ac:dyDescent="0.35">
      <c r="A430" t="s">
        <v>97</v>
      </c>
      <c r="B430" t="s">
        <v>104</v>
      </c>
      <c r="C430" t="s">
        <v>59</v>
      </c>
      <c r="D430" t="s">
        <v>49</v>
      </c>
      <c r="E430">
        <v>1</v>
      </c>
      <c r="F430" t="s">
        <v>41</v>
      </c>
      <c r="G430">
        <v>1.3</v>
      </c>
      <c r="H430" t="s">
        <v>42</v>
      </c>
      <c r="I430" t="s">
        <v>43</v>
      </c>
      <c r="J430" t="s">
        <v>44</v>
      </c>
      <c r="K430" t="s">
        <v>60</v>
      </c>
      <c r="L430" t="s">
        <v>61</v>
      </c>
      <c r="M430" t="s">
        <v>62</v>
      </c>
      <c r="N430" t="s">
        <v>68</v>
      </c>
      <c r="O430">
        <v>5</v>
      </c>
      <c r="P430" t="s">
        <v>55</v>
      </c>
      <c r="Q430">
        <v>9</v>
      </c>
      <c r="R430" t="s">
        <v>186</v>
      </c>
      <c r="S430" t="s">
        <v>63</v>
      </c>
      <c r="T430" t="s">
        <v>69</v>
      </c>
      <c r="U430">
        <v>2000</v>
      </c>
      <c r="V430" s="18" t="s">
        <v>102</v>
      </c>
      <c r="W430">
        <v>2161</v>
      </c>
      <c r="X430" t="s">
        <v>126</v>
      </c>
      <c r="Y430">
        <v>0</v>
      </c>
      <c r="Z430" t="s">
        <v>52</v>
      </c>
      <c r="AA430" s="1">
        <v>620000</v>
      </c>
      <c r="AB430" s="1">
        <v>600000</v>
      </c>
      <c r="AC430" s="1">
        <v>618514.11</v>
      </c>
      <c r="AD430" s="1">
        <v>618514.11</v>
      </c>
      <c r="AE430" s="1">
        <v>618514.11</v>
      </c>
      <c r="AF430" s="1">
        <v>25998.58</v>
      </c>
      <c r="AG430" s="1">
        <v>25998.58</v>
      </c>
      <c r="AH430" s="1">
        <v>1485.890000000014</v>
      </c>
      <c r="AI430" s="1">
        <v>0</v>
      </c>
      <c r="AJ430" s="1">
        <v>20000</v>
      </c>
      <c r="AK430" s="1">
        <v>0</v>
      </c>
      <c r="AL430" s="1">
        <v>0</v>
      </c>
      <c r="AM430" s="1">
        <v>20000</v>
      </c>
      <c r="AN430" s="28"/>
      <c r="AO430" s="28"/>
      <c r="AP430" s="28"/>
      <c r="AQ430" s="28">
        <f t="shared" si="12"/>
        <v>620000</v>
      </c>
      <c r="AR430" s="1">
        <f t="shared" si="13"/>
        <v>1485.890000000014</v>
      </c>
    </row>
    <row r="431" spans="1:44" x14ac:dyDescent="0.35">
      <c r="A431" t="s">
        <v>97</v>
      </c>
      <c r="B431" t="s">
        <v>104</v>
      </c>
      <c r="C431" t="s">
        <v>59</v>
      </c>
      <c r="D431" t="s">
        <v>114</v>
      </c>
      <c r="E431">
        <v>2</v>
      </c>
      <c r="F431" t="s">
        <v>86</v>
      </c>
      <c r="G431">
        <v>2.1</v>
      </c>
      <c r="H431" t="s">
        <v>297</v>
      </c>
      <c r="I431" t="s">
        <v>303</v>
      </c>
      <c r="J431" t="s">
        <v>304</v>
      </c>
      <c r="K431" t="s">
        <v>80</v>
      </c>
      <c r="L431" t="s">
        <v>81</v>
      </c>
      <c r="M431" t="s">
        <v>90</v>
      </c>
      <c r="N431" t="s">
        <v>93</v>
      </c>
      <c r="O431">
        <v>3</v>
      </c>
      <c r="P431" t="s">
        <v>306</v>
      </c>
      <c r="Q431">
        <v>30</v>
      </c>
      <c r="R431" t="s">
        <v>307</v>
      </c>
      <c r="S431" t="s">
        <v>305</v>
      </c>
      <c r="T431" t="s">
        <v>308</v>
      </c>
      <c r="U431">
        <v>5000</v>
      </c>
      <c r="V431" t="s">
        <v>115</v>
      </c>
      <c r="W431">
        <v>5311</v>
      </c>
      <c r="X431" t="s">
        <v>309</v>
      </c>
      <c r="Y431">
        <v>0</v>
      </c>
      <c r="Z431" t="s">
        <v>52</v>
      </c>
      <c r="AA431" s="1">
        <v>507000</v>
      </c>
      <c r="AB431" s="1">
        <v>500000</v>
      </c>
      <c r="AC431" s="1">
        <v>505551.2</v>
      </c>
      <c r="AD431" s="1">
        <v>0</v>
      </c>
      <c r="AE431" s="1">
        <v>0</v>
      </c>
      <c r="AF431" s="1">
        <v>0</v>
      </c>
      <c r="AG431" s="1">
        <v>0</v>
      </c>
      <c r="AH431" s="1">
        <v>1448.7999999999884</v>
      </c>
      <c r="AI431" s="1">
        <v>0</v>
      </c>
      <c r="AJ431" s="1">
        <v>7000</v>
      </c>
      <c r="AK431" s="1">
        <v>0</v>
      </c>
      <c r="AL431" s="1">
        <v>0</v>
      </c>
      <c r="AM431" s="1">
        <v>7000</v>
      </c>
      <c r="AN431" s="28"/>
      <c r="AO431" s="28"/>
      <c r="AP431" s="28"/>
      <c r="AQ431" s="28">
        <f t="shared" si="12"/>
        <v>507000</v>
      </c>
      <c r="AR431" s="1">
        <f t="shared" si="13"/>
        <v>1448.7999999999884</v>
      </c>
    </row>
    <row r="432" spans="1:44" x14ac:dyDescent="0.35">
      <c r="A432" t="s">
        <v>97</v>
      </c>
      <c r="B432" t="s">
        <v>104</v>
      </c>
      <c r="C432" t="s">
        <v>59</v>
      </c>
      <c r="D432" t="s">
        <v>49</v>
      </c>
      <c r="E432">
        <v>1</v>
      </c>
      <c r="F432" t="s">
        <v>41</v>
      </c>
      <c r="G432">
        <v>1.7</v>
      </c>
      <c r="H432" t="s">
        <v>77</v>
      </c>
      <c r="I432" t="s">
        <v>78</v>
      </c>
      <c r="J432" t="s">
        <v>79</v>
      </c>
      <c r="K432" t="s">
        <v>80</v>
      </c>
      <c r="L432" t="s">
        <v>81</v>
      </c>
      <c r="M432" t="s">
        <v>270</v>
      </c>
      <c r="N432" t="s">
        <v>272</v>
      </c>
      <c r="O432">
        <v>6</v>
      </c>
      <c r="P432" t="s">
        <v>84</v>
      </c>
      <c r="Q432">
        <v>19</v>
      </c>
      <c r="R432" t="s">
        <v>277</v>
      </c>
      <c r="S432" t="s">
        <v>271</v>
      </c>
      <c r="T432" t="s">
        <v>274</v>
      </c>
      <c r="U432">
        <v>2000</v>
      </c>
      <c r="V432" s="18" t="s">
        <v>102</v>
      </c>
      <c r="W432">
        <v>2111</v>
      </c>
      <c r="X432" t="s">
        <v>103</v>
      </c>
      <c r="Y432">
        <v>0</v>
      </c>
      <c r="Z432" t="s">
        <v>52</v>
      </c>
      <c r="AA432" s="1">
        <v>3100</v>
      </c>
      <c r="AB432" s="1">
        <v>0</v>
      </c>
      <c r="AC432" s="1">
        <v>1673.5</v>
      </c>
      <c r="AD432" s="1">
        <v>1673.5</v>
      </c>
      <c r="AE432" s="1">
        <v>1673.5</v>
      </c>
      <c r="AF432" s="1">
        <v>1673.5</v>
      </c>
      <c r="AG432" s="1">
        <v>1673.5</v>
      </c>
      <c r="AH432" s="1">
        <v>1426.5</v>
      </c>
      <c r="AI432" s="1">
        <v>0</v>
      </c>
      <c r="AJ432" s="1">
        <v>3100</v>
      </c>
      <c r="AK432" s="1">
        <v>0</v>
      </c>
      <c r="AL432" s="1">
        <v>0</v>
      </c>
      <c r="AM432" s="1">
        <v>3100</v>
      </c>
      <c r="AN432" s="28"/>
      <c r="AO432" s="28"/>
      <c r="AP432" s="28"/>
      <c r="AQ432" s="28">
        <f t="shared" si="12"/>
        <v>3100</v>
      </c>
      <c r="AR432" s="1">
        <f t="shared" si="13"/>
        <v>1426.5</v>
      </c>
    </row>
    <row r="433" spans="1:44" x14ac:dyDescent="0.35">
      <c r="A433" t="s">
        <v>97</v>
      </c>
      <c r="B433" t="s">
        <v>104</v>
      </c>
      <c r="C433" t="s">
        <v>59</v>
      </c>
      <c r="D433" t="s">
        <v>49</v>
      </c>
      <c r="E433">
        <v>3</v>
      </c>
      <c r="F433" t="s">
        <v>441</v>
      </c>
      <c r="G433">
        <v>3.7</v>
      </c>
      <c r="H433" t="s">
        <v>473</v>
      </c>
      <c r="I433" t="s">
        <v>474</v>
      </c>
      <c r="J433" t="s">
        <v>473</v>
      </c>
      <c r="K433" t="s">
        <v>60</v>
      </c>
      <c r="L433" t="s">
        <v>61</v>
      </c>
      <c r="M433" t="s">
        <v>445</v>
      </c>
      <c r="N433" t="s">
        <v>447</v>
      </c>
      <c r="O433">
        <v>7</v>
      </c>
      <c r="P433" t="s">
        <v>448</v>
      </c>
      <c r="Q433">
        <v>53</v>
      </c>
      <c r="R433" t="s">
        <v>477</v>
      </c>
      <c r="S433" t="s">
        <v>475</v>
      </c>
      <c r="T433" t="s">
        <v>478</v>
      </c>
      <c r="U433">
        <v>3000</v>
      </c>
      <c r="V433" t="s">
        <v>50</v>
      </c>
      <c r="W433">
        <v>3821</v>
      </c>
      <c r="X433" t="s">
        <v>184</v>
      </c>
      <c r="Y433">
        <v>47</v>
      </c>
      <c r="Z433" t="s">
        <v>493</v>
      </c>
      <c r="AA433" s="1">
        <v>200000</v>
      </c>
      <c r="AB433" s="1">
        <v>0</v>
      </c>
      <c r="AC433" s="1">
        <v>198599.99</v>
      </c>
      <c r="AD433" s="1">
        <v>198599.99</v>
      </c>
      <c r="AE433" s="1">
        <v>198599.99</v>
      </c>
      <c r="AF433" s="1">
        <v>198599.99</v>
      </c>
      <c r="AG433" s="1">
        <v>198599.99</v>
      </c>
      <c r="AH433" s="1">
        <v>1400.0100000000093</v>
      </c>
      <c r="AI433" s="1">
        <v>0</v>
      </c>
      <c r="AJ433" s="1">
        <v>200000</v>
      </c>
      <c r="AK433" s="1">
        <v>0</v>
      </c>
      <c r="AL433" s="1">
        <v>0</v>
      </c>
      <c r="AM433" s="1">
        <v>200000</v>
      </c>
      <c r="AN433" s="28"/>
      <c r="AO433" s="28"/>
      <c r="AP433" s="28"/>
      <c r="AQ433" s="28">
        <f t="shared" si="12"/>
        <v>200000</v>
      </c>
      <c r="AR433" s="1">
        <f t="shared" si="13"/>
        <v>1400.0100000000093</v>
      </c>
    </row>
    <row r="434" spans="1:44" x14ac:dyDescent="0.35">
      <c r="A434" t="s">
        <v>97</v>
      </c>
      <c r="B434" t="s">
        <v>104</v>
      </c>
      <c r="C434" t="s">
        <v>59</v>
      </c>
      <c r="D434" t="s">
        <v>49</v>
      </c>
      <c r="E434">
        <v>1</v>
      </c>
      <c r="F434" t="s">
        <v>41</v>
      </c>
      <c r="G434">
        <v>1.7</v>
      </c>
      <c r="H434" t="s">
        <v>77</v>
      </c>
      <c r="I434" t="s">
        <v>280</v>
      </c>
      <c r="J434" t="s">
        <v>281</v>
      </c>
      <c r="K434" t="s">
        <v>60</v>
      </c>
      <c r="L434" t="s">
        <v>61</v>
      </c>
      <c r="M434" t="s">
        <v>270</v>
      </c>
      <c r="N434" t="s">
        <v>272</v>
      </c>
      <c r="O434">
        <v>6</v>
      </c>
      <c r="P434" t="s">
        <v>84</v>
      </c>
      <c r="Q434">
        <v>22</v>
      </c>
      <c r="R434" t="s">
        <v>289</v>
      </c>
      <c r="S434" t="s">
        <v>283</v>
      </c>
      <c r="T434" t="s">
        <v>286</v>
      </c>
      <c r="U434">
        <v>2000</v>
      </c>
      <c r="V434" s="18" t="s">
        <v>102</v>
      </c>
      <c r="W434">
        <v>2531</v>
      </c>
      <c r="X434" t="s">
        <v>130</v>
      </c>
      <c r="Y434">
        <v>0</v>
      </c>
      <c r="Z434" t="s">
        <v>52</v>
      </c>
      <c r="AA434" s="1">
        <v>40000</v>
      </c>
      <c r="AB434" s="1">
        <v>40000</v>
      </c>
      <c r="AC434" s="1">
        <v>38783.199999999997</v>
      </c>
      <c r="AD434" s="1">
        <v>0</v>
      </c>
      <c r="AE434" s="1">
        <v>0</v>
      </c>
      <c r="AF434" s="1">
        <v>0</v>
      </c>
      <c r="AG434" s="1">
        <v>0</v>
      </c>
      <c r="AH434" s="1">
        <v>1216.8000000000029</v>
      </c>
      <c r="AI434" s="1">
        <v>0</v>
      </c>
      <c r="AJ434" s="1">
        <v>0</v>
      </c>
      <c r="AK434" s="1">
        <v>0</v>
      </c>
      <c r="AL434" s="1">
        <v>0</v>
      </c>
      <c r="AM434" s="1">
        <v>0</v>
      </c>
      <c r="AN434" s="28"/>
      <c r="AO434" s="28"/>
      <c r="AP434" s="28"/>
      <c r="AQ434" s="28">
        <f t="shared" si="12"/>
        <v>40000</v>
      </c>
      <c r="AR434" s="1">
        <f t="shared" si="13"/>
        <v>1216.8000000000029</v>
      </c>
    </row>
    <row r="435" spans="1:44" x14ac:dyDescent="0.35">
      <c r="A435" t="s">
        <v>97</v>
      </c>
      <c r="B435" t="s">
        <v>104</v>
      </c>
      <c r="C435" t="s">
        <v>59</v>
      </c>
      <c r="D435" t="s">
        <v>49</v>
      </c>
      <c r="E435">
        <v>1</v>
      </c>
      <c r="F435" t="s">
        <v>41</v>
      </c>
      <c r="G435">
        <v>1.3</v>
      </c>
      <c r="H435" t="s">
        <v>42</v>
      </c>
      <c r="I435" t="s">
        <v>43</v>
      </c>
      <c r="J435" t="s">
        <v>44</v>
      </c>
      <c r="K435" t="s">
        <v>45</v>
      </c>
      <c r="L435" t="s">
        <v>46</v>
      </c>
      <c r="M435" t="s">
        <v>47</v>
      </c>
      <c r="N435" t="s">
        <v>54</v>
      </c>
      <c r="O435">
        <v>5</v>
      </c>
      <c r="P435" t="s">
        <v>55</v>
      </c>
      <c r="Q435">
        <v>5</v>
      </c>
      <c r="R435" t="s">
        <v>117</v>
      </c>
      <c r="S435" t="s">
        <v>113</v>
      </c>
      <c r="T435" t="s">
        <v>118</v>
      </c>
      <c r="U435">
        <v>2000</v>
      </c>
      <c r="V435" s="18" t="s">
        <v>102</v>
      </c>
      <c r="W435">
        <v>2471</v>
      </c>
      <c r="X435" t="s">
        <v>129</v>
      </c>
      <c r="Y435">
        <v>0</v>
      </c>
      <c r="Z435" t="s">
        <v>52</v>
      </c>
      <c r="AA435" s="1">
        <v>12000</v>
      </c>
      <c r="AB435" s="1">
        <v>0</v>
      </c>
      <c r="AC435" s="1">
        <v>10904</v>
      </c>
      <c r="AD435" s="1">
        <v>10904</v>
      </c>
      <c r="AE435" s="1">
        <v>10904</v>
      </c>
      <c r="AF435" s="1">
        <v>10904</v>
      </c>
      <c r="AG435" s="1">
        <v>10904</v>
      </c>
      <c r="AH435" s="1">
        <v>1096</v>
      </c>
      <c r="AI435" s="1">
        <v>0</v>
      </c>
      <c r="AJ435" s="1">
        <v>12000</v>
      </c>
      <c r="AK435" s="1">
        <v>0</v>
      </c>
      <c r="AL435" s="1">
        <v>0</v>
      </c>
      <c r="AM435" s="1">
        <v>12000</v>
      </c>
      <c r="AN435" s="28"/>
      <c r="AO435" s="28"/>
      <c r="AP435" s="28"/>
      <c r="AQ435" s="28">
        <f t="shared" si="12"/>
        <v>12000</v>
      </c>
      <c r="AR435" s="1">
        <f t="shared" si="13"/>
        <v>1096</v>
      </c>
    </row>
    <row r="436" spans="1:44" x14ac:dyDescent="0.35">
      <c r="A436" t="s">
        <v>97</v>
      </c>
      <c r="B436" t="s">
        <v>104</v>
      </c>
      <c r="C436" t="s">
        <v>59</v>
      </c>
      <c r="D436" t="s">
        <v>49</v>
      </c>
      <c r="E436">
        <v>1</v>
      </c>
      <c r="F436" t="s">
        <v>41</v>
      </c>
      <c r="G436">
        <v>1.3</v>
      </c>
      <c r="H436" t="s">
        <v>42</v>
      </c>
      <c r="I436" t="s">
        <v>43</v>
      </c>
      <c r="J436" t="s">
        <v>44</v>
      </c>
      <c r="K436" t="s">
        <v>45</v>
      </c>
      <c r="L436" t="s">
        <v>46</v>
      </c>
      <c r="M436" t="s">
        <v>47</v>
      </c>
      <c r="N436" t="s">
        <v>54</v>
      </c>
      <c r="O436">
        <v>5</v>
      </c>
      <c r="P436" t="s">
        <v>55</v>
      </c>
      <c r="Q436">
        <v>5</v>
      </c>
      <c r="R436" t="s">
        <v>117</v>
      </c>
      <c r="S436" t="s">
        <v>113</v>
      </c>
      <c r="T436" t="s">
        <v>118</v>
      </c>
      <c r="U436">
        <v>2000</v>
      </c>
      <c r="V436" s="18" t="s">
        <v>102</v>
      </c>
      <c r="W436">
        <v>2161</v>
      </c>
      <c r="X436" t="s">
        <v>126</v>
      </c>
      <c r="Y436">
        <v>0</v>
      </c>
      <c r="Z436" t="s">
        <v>52</v>
      </c>
      <c r="AA436" s="1">
        <v>2000</v>
      </c>
      <c r="AB436" s="1">
        <v>0</v>
      </c>
      <c r="AC436" s="1">
        <v>1044</v>
      </c>
      <c r="AD436" s="1">
        <v>1044</v>
      </c>
      <c r="AE436" s="1">
        <v>1044</v>
      </c>
      <c r="AF436" s="1">
        <v>1044</v>
      </c>
      <c r="AG436" s="1">
        <v>1044</v>
      </c>
      <c r="AH436" s="1">
        <v>956</v>
      </c>
      <c r="AI436" s="1">
        <v>0</v>
      </c>
      <c r="AJ436" s="1">
        <v>2000</v>
      </c>
      <c r="AK436" s="1">
        <v>0</v>
      </c>
      <c r="AL436" s="1">
        <v>0</v>
      </c>
      <c r="AM436" s="1">
        <v>2000</v>
      </c>
      <c r="AN436" s="28"/>
      <c r="AO436" s="28"/>
      <c r="AP436" s="28"/>
      <c r="AQ436" s="28">
        <f t="shared" si="12"/>
        <v>2000</v>
      </c>
      <c r="AR436" s="1">
        <f t="shared" si="13"/>
        <v>956</v>
      </c>
    </row>
    <row r="437" spans="1:44" x14ac:dyDescent="0.35">
      <c r="A437" t="s">
        <v>97</v>
      </c>
      <c r="B437" t="s">
        <v>104</v>
      </c>
      <c r="C437" t="s">
        <v>59</v>
      </c>
      <c r="D437" t="s">
        <v>49</v>
      </c>
      <c r="E437">
        <v>1</v>
      </c>
      <c r="F437" t="s">
        <v>41</v>
      </c>
      <c r="G437">
        <v>1.3</v>
      </c>
      <c r="H437" t="s">
        <v>42</v>
      </c>
      <c r="I437" t="s">
        <v>43</v>
      </c>
      <c r="J437" t="s">
        <v>44</v>
      </c>
      <c r="K437" t="s">
        <v>60</v>
      </c>
      <c r="L437" t="s">
        <v>61</v>
      </c>
      <c r="M437" t="s">
        <v>220</v>
      </c>
      <c r="N437" t="s">
        <v>222</v>
      </c>
      <c r="O437">
        <v>5</v>
      </c>
      <c r="P437" t="s">
        <v>55</v>
      </c>
      <c r="Q437">
        <v>16</v>
      </c>
      <c r="R437" t="s">
        <v>241</v>
      </c>
      <c r="S437" t="s">
        <v>240</v>
      </c>
      <c r="T437" t="s">
        <v>242</v>
      </c>
      <c r="U437">
        <v>2000</v>
      </c>
      <c r="V437" s="18" t="s">
        <v>102</v>
      </c>
      <c r="W437">
        <v>2231</v>
      </c>
      <c r="X437" t="s">
        <v>243</v>
      </c>
      <c r="Y437">
        <v>0</v>
      </c>
      <c r="Z437" t="s">
        <v>52</v>
      </c>
      <c r="AA437" s="1">
        <v>5000</v>
      </c>
      <c r="AB437" s="1">
        <v>0</v>
      </c>
      <c r="AC437" s="1">
        <v>4337.96</v>
      </c>
      <c r="AD437" s="1">
        <v>4337.96</v>
      </c>
      <c r="AE437" s="1">
        <v>4337.96</v>
      </c>
      <c r="AF437" s="1">
        <v>4337.96</v>
      </c>
      <c r="AG437" s="1">
        <v>4337.96</v>
      </c>
      <c r="AH437" s="1">
        <v>662.04</v>
      </c>
      <c r="AI437" s="1">
        <v>0</v>
      </c>
      <c r="AJ437" s="1">
        <v>5000</v>
      </c>
      <c r="AK437" s="1">
        <v>0</v>
      </c>
      <c r="AL437" s="1">
        <v>0</v>
      </c>
      <c r="AM437" s="1">
        <v>5000</v>
      </c>
      <c r="AN437" s="28"/>
      <c r="AO437" s="28"/>
      <c r="AP437" s="28"/>
      <c r="AQ437" s="28">
        <f t="shared" si="12"/>
        <v>5000</v>
      </c>
      <c r="AR437" s="1">
        <f t="shared" si="13"/>
        <v>662.04</v>
      </c>
    </row>
    <row r="438" spans="1:44" x14ac:dyDescent="0.35">
      <c r="A438" t="s">
        <v>97</v>
      </c>
      <c r="B438" t="s">
        <v>104</v>
      </c>
      <c r="C438" t="s">
        <v>59</v>
      </c>
      <c r="D438" t="s">
        <v>49</v>
      </c>
      <c r="E438">
        <v>1</v>
      </c>
      <c r="F438" t="s">
        <v>41</v>
      </c>
      <c r="G438">
        <v>1.7</v>
      </c>
      <c r="H438" t="s">
        <v>77</v>
      </c>
      <c r="I438" t="s">
        <v>78</v>
      </c>
      <c r="J438" t="s">
        <v>79</v>
      </c>
      <c r="K438" t="s">
        <v>80</v>
      </c>
      <c r="L438" t="s">
        <v>81</v>
      </c>
      <c r="M438" t="s">
        <v>270</v>
      </c>
      <c r="N438" t="s">
        <v>272</v>
      </c>
      <c r="O438">
        <v>6</v>
      </c>
      <c r="P438" t="s">
        <v>84</v>
      </c>
      <c r="Q438">
        <v>19</v>
      </c>
      <c r="R438" t="s">
        <v>277</v>
      </c>
      <c r="S438" t="s">
        <v>271</v>
      </c>
      <c r="T438" t="s">
        <v>274</v>
      </c>
      <c r="U438">
        <v>2000</v>
      </c>
      <c r="V438" s="18" t="s">
        <v>102</v>
      </c>
      <c r="W438">
        <v>2141</v>
      </c>
      <c r="X438" t="s">
        <v>125</v>
      </c>
      <c r="Y438">
        <v>0</v>
      </c>
      <c r="Z438" t="s">
        <v>52</v>
      </c>
      <c r="AA438" s="1">
        <v>22590.32</v>
      </c>
      <c r="AB438" s="1">
        <v>0</v>
      </c>
      <c r="AC438" s="1">
        <v>21954.2</v>
      </c>
      <c r="AD438" s="1">
        <v>0</v>
      </c>
      <c r="AE438" s="1">
        <v>0</v>
      </c>
      <c r="AF438" s="1">
        <v>0</v>
      </c>
      <c r="AG438" s="1">
        <v>0</v>
      </c>
      <c r="AH438" s="1">
        <v>636.11999999999898</v>
      </c>
      <c r="AI438" s="1">
        <v>0</v>
      </c>
      <c r="AJ438" s="1">
        <v>22590.32</v>
      </c>
      <c r="AK438" s="1">
        <v>0</v>
      </c>
      <c r="AL438" s="1">
        <v>0</v>
      </c>
      <c r="AM438" s="1">
        <v>22590.32</v>
      </c>
      <c r="AN438" s="28"/>
      <c r="AO438" s="28"/>
      <c r="AP438" s="28"/>
      <c r="AQ438" s="28">
        <f t="shared" si="12"/>
        <v>22590.32</v>
      </c>
      <c r="AR438" s="1">
        <f t="shared" si="13"/>
        <v>636.11999999999898</v>
      </c>
    </row>
    <row r="439" spans="1:44" x14ac:dyDescent="0.35">
      <c r="A439" t="s">
        <v>97</v>
      </c>
      <c r="B439" t="s">
        <v>104</v>
      </c>
      <c r="C439" t="s">
        <v>59</v>
      </c>
      <c r="D439" t="s">
        <v>49</v>
      </c>
      <c r="E439">
        <v>1</v>
      </c>
      <c r="F439" t="s">
        <v>41</v>
      </c>
      <c r="G439">
        <v>1.7</v>
      </c>
      <c r="H439" t="s">
        <v>77</v>
      </c>
      <c r="I439" t="s">
        <v>280</v>
      </c>
      <c r="J439" t="s">
        <v>281</v>
      </c>
      <c r="K439" t="s">
        <v>60</v>
      </c>
      <c r="L439" t="s">
        <v>61</v>
      </c>
      <c r="M439" t="s">
        <v>270</v>
      </c>
      <c r="N439" t="s">
        <v>272</v>
      </c>
      <c r="O439">
        <v>6</v>
      </c>
      <c r="P439" t="s">
        <v>84</v>
      </c>
      <c r="Q439">
        <v>21</v>
      </c>
      <c r="R439" t="s">
        <v>285</v>
      </c>
      <c r="S439" t="s">
        <v>283</v>
      </c>
      <c r="T439" t="s">
        <v>286</v>
      </c>
      <c r="U439">
        <v>3000</v>
      </c>
      <c r="V439" t="s">
        <v>50</v>
      </c>
      <c r="W439">
        <v>3821</v>
      </c>
      <c r="X439" t="s">
        <v>184</v>
      </c>
      <c r="Y439">
        <v>0</v>
      </c>
      <c r="Z439" t="s">
        <v>52</v>
      </c>
      <c r="AA439" s="1">
        <v>250000</v>
      </c>
      <c r="AB439" s="1">
        <v>250000</v>
      </c>
      <c r="AC439" s="1">
        <v>249400</v>
      </c>
      <c r="AD439" s="1">
        <v>0</v>
      </c>
      <c r="AE439" s="1">
        <v>0</v>
      </c>
      <c r="AF439" s="1">
        <v>0</v>
      </c>
      <c r="AG439" s="1">
        <v>0</v>
      </c>
      <c r="AH439" s="1">
        <v>600</v>
      </c>
      <c r="AI439" s="1">
        <v>0</v>
      </c>
      <c r="AJ439" s="1">
        <v>0</v>
      </c>
      <c r="AK439" s="1">
        <v>0</v>
      </c>
      <c r="AL439" s="1">
        <v>0</v>
      </c>
      <c r="AM439" s="1">
        <v>0</v>
      </c>
      <c r="AN439" s="28"/>
      <c r="AO439" s="28"/>
      <c r="AP439" s="28"/>
      <c r="AQ439" s="28">
        <f t="shared" si="12"/>
        <v>250000</v>
      </c>
      <c r="AR439" s="1">
        <f t="shared" si="13"/>
        <v>600</v>
      </c>
    </row>
    <row r="440" spans="1:44" x14ac:dyDescent="0.35">
      <c r="A440" t="s">
        <v>97</v>
      </c>
      <c r="B440" t="s">
        <v>104</v>
      </c>
      <c r="C440" t="s">
        <v>59</v>
      </c>
      <c r="D440" t="s">
        <v>49</v>
      </c>
      <c r="E440">
        <v>1</v>
      </c>
      <c r="F440" t="s">
        <v>41</v>
      </c>
      <c r="G440">
        <v>1.7</v>
      </c>
      <c r="H440" t="s">
        <v>77</v>
      </c>
      <c r="I440" t="s">
        <v>280</v>
      </c>
      <c r="J440" t="s">
        <v>281</v>
      </c>
      <c r="K440" t="s">
        <v>60</v>
      </c>
      <c r="L440" t="s">
        <v>61</v>
      </c>
      <c r="M440" t="s">
        <v>270</v>
      </c>
      <c r="N440" t="s">
        <v>272</v>
      </c>
      <c r="O440">
        <v>6</v>
      </c>
      <c r="P440" t="s">
        <v>84</v>
      </c>
      <c r="Q440">
        <v>22</v>
      </c>
      <c r="R440" t="s">
        <v>289</v>
      </c>
      <c r="S440" t="s">
        <v>283</v>
      </c>
      <c r="T440" t="s">
        <v>286</v>
      </c>
      <c r="U440">
        <v>2000</v>
      </c>
      <c r="V440" s="18" t="s">
        <v>102</v>
      </c>
      <c r="W440">
        <v>2911</v>
      </c>
      <c r="X440" t="s">
        <v>133</v>
      </c>
      <c r="Y440">
        <v>0</v>
      </c>
      <c r="Z440" t="s">
        <v>52</v>
      </c>
      <c r="AA440" s="1">
        <v>50000</v>
      </c>
      <c r="AB440" s="1">
        <v>50000</v>
      </c>
      <c r="AC440" s="1">
        <v>49416</v>
      </c>
      <c r="AD440" s="1">
        <v>0</v>
      </c>
      <c r="AE440" s="1">
        <v>0</v>
      </c>
      <c r="AF440" s="1">
        <v>0</v>
      </c>
      <c r="AG440" s="1">
        <v>0</v>
      </c>
      <c r="AH440" s="1">
        <v>584</v>
      </c>
      <c r="AI440" s="1">
        <v>0</v>
      </c>
      <c r="AJ440" s="1">
        <v>0</v>
      </c>
      <c r="AK440" s="1">
        <v>0</v>
      </c>
      <c r="AL440" s="1">
        <v>0</v>
      </c>
      <c r="AM440" s="1">
        <v>0</v>
      </c>
      <c r="AN440" s="28"/>
      <c r="AO440" s="28"/>
      <c r="AP440" s="28"/>
      <c r="AQ440" s="28">
        <f t="shared" si="12"/>
        <v>50000</v>
      </c>
      <c r="AR440" s="1">
        <f t="shared" si="13"/>
        <v>584</v>
      </c>
    </row>
    <row r="441" spans="1:44" x14ac:dyDescent="0.35">
      <c r="A441" t="s">
        <v>514</v>
      </c>
      <c r="B441" t="s">
        <v>515</v>
      </c>
      <c r="C441" t="s">
        <v>40</v>
      </c>
      <c r="D441" t="s">
        <v>49</v>
      </c>
      <c r="E441">
        <v>1</v>
      </c>
      <c r="F441" t="s">
        <v>41</v>
      </c>
      <c r="G441">
        <v>1.7</v>
      </c>
      <c r="H441" t="s">
        <v>77</v>
      </c>
      <c r="I441" t="s">
        <v>78</v>
      </c>
      <c r="J441" t="s">
        <v>79</v>
      </c>
      <c r="K441" t="s">
        <v>80</v>
      </c>
      <c r="L441" t="s">
        <v>81</v>
      </c>
      <c r="M441" t="s">
        <v>270</v>
      </c>
      <c r="N441" t="s">
        <v>272</v>
      </c>
      <c r="O441">
        <v>6</v>
      </c>
      <c r="P441" t="s">
        <v>84</v>
      </c>
      <c r="Q441">
        <v>19</v>
      </c>
      <c r="R441" t="s">
        <v>277</v>
      </c>
      <c r="S441" t="s">
        <v>271</v>
      </c>
      <c r="T441" t="s">
        <v>274</v>
      </c>
      <c r="U441">
        <v>2000</v>
      </c>
      <c r="V441" t="s">
        <v>102</v>
      </c>
      <c r="W441">
        <v>2831</v>
      </c>
      <c r="X441" t="s">
        <v>294</v>
      </c>
      <c r="Y441">
        <v>0</v>
      </c>
      <c r="Z441" t="s">
        <v>52</v>
      </c>
      <c r="AA441" s="1">
        <v>100000</v>
      </c>
      <c r="AB441" s="1">
        <v>3100000</v>
      </c>
      <c r="AC441" s="1">
        <v>99428.24</v>
      </c>
      <c r="AD441" s="1">
        <v>0</v>
      </c>
      <c r="AE441" s="1">
        <v>0</v>
      </c>
      <c r="AF441" s="1">
        <v>0</v>
      </c>
      <c r="AG441" s="1">
        <v>0</v>
      </c>
      <c r="AH441" s="1">
        <v>571.75999999999476</v>
      </c>
      <c r="AI441" s="1">
        <v>0</v>
      </c>
      <c r="AJ441" s="1">
        <v>0</v>
      </c>
      <c r="AK441" s="1">
        <v>0</v>
      </c>
      <c r="AL441" s="1">
        <v>3000000</v>
      </c>
      <c r="AM441" s="1">
        <v>-3000000</v>
      </c>
      <c r="AN441" s="28"/>
      <c r="AO441" s="28">
        <v>0</v>
      </c>
      <c r="AP441" s="28"/>
      <c r="AQ441" s="28">
        <f t="shared" si="12"/>
        <v>100000</v>
      </c>
      <c r="AR441" s="1">
        <f t="shared" si="13"/>
        <v>571.75999999999476</v>
      </c>
    </row>
    <row r="442" spans="1:44" x14ac:dyDescent="0.35">
      <c r="A442" t="s">
        <v>97</v>
      </c>
      <c r="B442" t="s">
        <v>104</v>
      </c>
      <c r="C442" t="s">
        <v>59</v>
      </c>
      <c r="D442" t="s">
        <v>49</v>
      </c>
      <c r="E442">
        <v>1</v>
      </c>
      <c r="F442" t="s">
        <v>41</v>
      </c>
      <c r="G442">
        <v>1.7</v>
      </c>
      <c r="H442" t="s">
        <v>77</v>
      </c>
      <c r="I442" t="s">
        <v>280</v>
      </c>
      <c r="J442" t="s">
        <v>281</v>
      </c>
      <c r="K442" t="s">
        <v>60</v>
      </c>
      <c r="L442" t="s">
        <v>61</v>
      </c>
      <c r="M442" t="s">
        <v>270</v>
      </c>
      <c r="N442" t="s">
        <v>272</v>
      </c>
      <c r="O442">
        <v>6</v>
      </c>
      <c r="P442" t="s">
        <v>84</v>
      </c>
      <c r="Q442">
        <v>22</v>
      </c>
      <c r="R442" t="s">
        <v>289</v>
      </c>
      <c r="S442" t="s">
        <v>283</v>
      </c>
      <c r="T442" t="s">
        <v>286</v>
      </c>
      <c r="U442">
        <v>2000</v>
      </c>
      <c r="V442" s="18" t="s">
        <v>102</v>
      </c>
      <c r="W442">
        <v>2541</v>
      </c>
      <c r="X442" t="s">
        <v>290</v>
      </c>
      <c r="Y442">
        <v>0</v>
      </c>
      <c r="Z442" t="s">
        <v>52</v>
      </c>
      <c r="AA442" s="1">
        <v>40000</v>
      </c>
      <c r="AB442" s="1">
        <v>40000</v>
      </c>
      <c r="AC442" s="1">
        <v>39429.56</v>
      </c>
      <c r="AD442" s="1">
        <v>0</v>
      </c>
      <c r="AE442" s="1">
        <v>0</v>
      </c>
      <c r="AF442" s="1">
        <v>0</v>
      </c>
      <c r="AG442" s="1">
        <v>0</v>
      </c>
      <c r="AH442" s="1">
        <v>570.44000000000233</v>
      </c>
      <c r="AI442" s="1">
        <v>0</v>
      </c>
      <c r="AJ442" s="1">
        <v>0</v>
      </c>
      <c r="AK442" s="1">
        <v>0</v>
      </c>
      <c r="AL442" s="1">
        <v>0</v>
      </c>
      <c r="AM442" s="1">
        <v>0</v>
      </c>
      <c r="AN442" s="28"/>
      <c r="AO442" s="28"/>
      <c r="AP442" s="28"/>
      <c r="AQ442" s="28">
        <f t="shared" si="12"/>
        <v>40000</v>
      </c>
      <c r="AR442" s="1">
        <f t="shared" si="13"/>
        <v>570.44000000000233</v>
      </c>
    </row>
    <row r="443" spans="1:44" x14ac:dyDescent="0.35">
      <c r="A443" t="s">
        <v>97</v>
      </c>
      <c r="B443" t="s">
        <v>104</v>
      </c>
      <c r="C443" t="s">
        <v>59</v>
      </c>
      <c r="D443" t="s">
        <v>114</v>
      </c>
      <c r="E443">
        <v>1</v>
      </c>
      <c r="F443" t="s">
        <v>41</v>
      </c>
      <c r="G443">
        <v>1.3</v>
      </c>
      <c r="H443" t="s">
        <v>42</v>
      </c>
      <c r="I443" t="s">
        <v>43</v>
      </c>
      <c r="J443" t="s">
        <v>44</v>
      </c>
      <c r="K443" t="s">
        <v>45</v>
      </c>
      <c r="L443" t="s">
        <v>46</v>
      </c>
      <c r="M443" t="s">
        <v>47</v>
      </c>
      <c r="N443" t="s">
        <v>54</v>
      </c>
      <c r="O443">
        <v>5</v>
      </c>
      <c r="P443" t="s">
        <v>55</v>
      </c>
      <c r="Q443">
        <v>5</v>
      </c>
      <c r="R443" t="s">
        <v>117</v>
      </c>
      <c r="S443" t="s">
        <v>113</v>
      </c>
      <c r="T443" t="s">
        <v>118</v>
      </c>
      <c r="U443">
        <v>5000</v>
      </c>
      <c r="V443" t="s">
        <v>115</v>
      </c>
      <c r="W443">
        <v>5211</v>
      </c>
      <c r="X443" t="s">
        <v>119</v>
      </c>
      <c r="Y443">
        <v>0</v>
      </c>
      <c r="Z443" t="s">
        <v>52</v>
      </c>
      <c r="AA443" s="1">
        <v>12600</v>
      </c>
      <c r="AB443" s="1">
        <v>0</v>
      </c>
      <c r="AC443" s="1">
        <v>12057.99</v>
      </c>
      <c r="AD443" s="1">
        <v>12057.99</v>
      </c>
      <c r="AE443" s="1">
        <v>12057.99</v>
      </c>
      <c r="AF443" s="1">
        <v>12057.99</v>
      </c>
      <c r="AG443" s="1">
        <v>12057.99</v>
      </c>
      <c r="AH443" s="1">
        <v>542.01000000000022</v>
      </c>
      <c r="AI443" s="1">
        <v>0</v>
      </c>
      <c r="AJ443" s="1">
        <v>12600</v>
      </c>
      <c r="AK443" s="1">
        <v>0</v>
      </c>
      <c r="AL443" s="1">
        <v>0</v>
      </c>
      <c r="AM443" s="1">
        <v>12600</v>
      </c>
      <c r="AN443" s="28"/>
      <c r="AO443" s="28"/>
      <c r="AP443" s="28"/>
      <c r="AQ443" s="28">
        <f t="shared" si="12"/>
        <v>12600</v>
      </c>
      <c r="AR443" s="1">
        <f t="shared" si="13"/>
        <v>542.01000000000022</v>
      </c>
    </row>
    <row r="444" spans="1:44" x14ac:dyDescent="0.35">
      <c r="A444" t="s">
        <v>97</v>
      </c>
      <c r="B444" t="s">
        <v>104</v>
      </c>
      <c r="C444" t="s">
        <v>59</v>
      </c>
      <c r="D444" t="s">
        <v>49</v>
      </c>
      <c r="E444">
        <v>1</v>
      </c>
      <c r="F444" t="s">
        <v>41</v>
      </c>
      <c r="G444">
        <v>1.3</v>
      </c>
      <c r="H444" t="s">
        <v>42</v>
      </c>
      <c r="I444" t="s">
        <v>43</v>
      </c>
      <c r="J444" t="s">
        <v>44</v>
      </c>
      <c r="K444" t="s">
        <v>60</v>
      </c>
      <c r="L444" t="s">
        <v>61</v>
      </c>
      <c r="M444" t="s">
        <v>62</v>
      </c>
      <c r="N444" t="s">
        <v>68</v>
      </c>
      <c r="O444">
        <v>5</v>
      </c>
      <c r="P444" t="s">
        <v>55</v>
      </c>
      <c r="Q444">
        <v>9</v>
      </c>
      <c r="R444" t="s">
        <v>186</v>
      </c>
      <c r="S444" t="s">
        <v>63</v>
      </c>
      <c r="T444" t="s">
        <v>69</v>
      </c>
      <c r="U444">
        <v>3000</v>
      </c>
      <c r="V444" s="18" t="s">
        <v>50</v>
      </c>
      <c r="W444">
        <v>3141</v>
      </c>
      <c r="X444" t="s">
        <v>200</v>
      </c>
      <c r="Y444">
        <v>0</v>
      </c>
      <c r="Z444" t="s">
        <v>52</v>
      </c>
      <c r="AA444" s="1">
        <v>700000</v>
      </c>
      <c r="AB444" s="1">
        <v>700000</v>
      </c>
      <c r="AC444" s="1">
        <v>699480</v>
      </c>
      <c r="AD444" s="1">
        <v>699480</v>
      </c>
      <c r="AE444" s="1">
        <v>371355.32</v>
      </c>
      <c r="AF444" s="1">
        <v>92490.48</v>
      </c>
      <c r="AG444" s="1">
        <v>92490.48</v>
      </c>
      <c r="AH444" s="1">
        <v>520</v>
      </c>
      <c r="AI444" s="1">
        <v>0</v>
      </c>
      <c r="AJ444" s="1">
        <v>0</v>
      </c>
      <c r="AK444" s="1">
        <v>0</v>
      </c>
      <c r="AL444" s="1">
        <v>0</v>
      </c>
      <c r="AM444" s="1">
        <v>0</v>
      </c>
      <c r="AN444" s="28"/>
      <c r="AO444" s="28"/>
      <c r="AP444" s="28"/>
      <c r="AQ444" s="28">
        <f t="shared" si="12"/>
        <v>700000</v>
      </c>
      <c r="AR444" s="1">
        <f t="shared" si="13"/>
        <v>520</v>
      </c>
    </row>
    <row r="445" spans="1:44" x14ac:dyDescent="0.35">
      <c r="A445" t="s">
        <v>97</v>
      </c>
      <c r="B445" t="s">
        <v>104</v>
      </c>
      <c r="C445" t="s">
        <v>59</v>
      </c>
      <c r="D445" t="s">
        <v>114</v>
      </c>
      <c r="E445">
        <v>3</v>
      </c>
      <c r="F445" t="s">
        <v>441</v>
      </c>
      <c r="G445">
        <v>3.7</v>
      </c>
      <c r="H445" t="s">
        <v>473</v>
      </c>
      <c r="I445" t="s">
        <v>474</v>
      </c>
      <c r="J445" t="s">
        <v>473</v>
      </c>
      <c r="K445" t="s">
        <v>60</v>
      </c>
      <c r="L445" t="s">
        <v>61</v>
      </c>
      <c r="M445" t="s">
        <v>445</v>
      </c>
      <c r="N445" t="s">
        <v>447</v>
      </c>
      <c r="O445">
        <v>7</v>
      </c>
      <c r="P445" t="s">
        <v>448</v>
      </c>
      <c r="Q445">
        <v>53</v>
      </c>
      <c r="R445" t="s">
        <v>477</v>
      </c>
      <c r="S445" t="s">
        <v>475</v>
      </c>
      <c r="T445" t="s">
        <v>478</v>
      </c>
      <c r="U445">
        <v>5000</v>
      </c>
      <c r="V445" t="s">
        <v>115</v>
      </c>
      <c r="W445">
        <v>5231</v>
      </c>
      <c r="X445" t="s">
        <v>476</v>
      </c>
      <c r="Y445">
        <v>0</v>
      </c>
      <c r="Z445" t="s">
        <v>52</v>
      </c>
      <c r="AA445" s="1">
        <v>50000</v>
      </c>
      <c r="AB445" s="1">
        <v>50000</v>
      </c>
      <c r="AC445" s="1">
        <v>49532</v>
      </c>
      <c r="AD445" s="1">
        <v>0</v>
      </c>
      <c r="AE445" s="1">
        <v>0</v>
      </c>
      <c r="AF445" s="1">
        <v>0</v>
      </c>
      <c r="AG445" s="1">
        <v>0</v>
      </c>
      <c r="AH445" s="1">
        <v>468</v>
      </c>
      <c r="AI445" s="1">
        <v>0</v>
      </c>
      <c r="AJ445" s="1">
        <v>0</v>
      </c>
      <c r="AK445" s="1">
        <v>0</v>
      </c>
      <c r="AL445" s="1">
        <v>0</v>
      </c>
      <c r="AM445" s="1">
        <v>0</v>
      </c>
      <c r="AN445" s="28"/>
      <c r="AO445" s="28"/>
      <c r="AP445" s="28"/>
      <c r="AQ445" s="28">
        <f t="shared" si="12"/>
        <v>50000</v>
      </c>
      <c r="AR445" s="1">
        <f t="shared" si="13"/>
        <v>468</v>
      </c>
    </row>
    <row r="446" spans="1:44" x14ac:dyDescent="0.35">
      <c r="A446" t="s">
        <v>97</v>
      </c>
      <c r="B446" t="s">
        <v>104</v>
      </c>
      <c r="C446" t="s">
        <v>59</v>
      </c>
      <c r="D446" t="s">
        <v>49</v>
      </c>
      <c r="E446">
        <v>1</v>
      </c>
      <c r="F446" t="s">
        <v>41</v>
      </c>
      <c r="G446">
        <v>1.3</v>
      </c>
      <c r="H446" t="s">
        <v>42</v>
      </c>
      <c r="I446" t="s">
        <v>43</v>
      </c>
      <c r="J446" t="s">
        <v>44</v>
      </c>
      <c r="K446" t="s">
        <v>45</v>
      </c>
      <c r="L446" t="s">
        <v>46</v>
      </c>
      <c r="M446" t="s">
        <v>47</v>
      </c>
      <c r="N446" t="s">
        <v>54</v>
      </c>
      <c r="O446">
        <v>5</v>
      </c>
      <c r="P446" t="s">
        <v>55</v>
      </c>
      <c r="Q446">
        <v>5</v>
      </c>
      <c r="R446" t="s">
        <v>117</v>
      </c>
      <c r="S446" t="s">
        <v>113</v>
      </c>
      <c r="T446" t="s">
        <v>118</v>
      </c>
      <c r="U446">
        <v>2000</v>
      </c>
      <c r="V446" s="18" t="s">
        <v>102</v>
      </c>
      <c r="W446">
        <v>2921</v>
      </c>
      <c r="X446" t="s">
        <v>134</v>
      </c>
      <c r="Y446">
        <v>0</v>
      </c>
      <c r="Z446" t="s">
        <v>52</v>
      </c>
      <c r="AA446" s="1">
        <v>3000</v>
      </c>
      <c r="AB446" s="1">
        <v>1000</v>
      </c>
      <c r="AC446" s="1">
        <v>2591</v>
      </c>
      <c r="AD446" s="1">
        <v>2591</v>
      </c>
      <c r="AE446" s="1">
        <v>2591</v>
      </c>
      <c r="AF446" s="1">
        <v>2591</v>
      </c>
      <c r="AG446" s="1">
        <v>2591</v>
      </c>
      <c r="AH446" s="1">
        <v>409</v>
      </c>
      <c r="AI446" s="1">
        <v>0</v>
      </c>
      <c r="AJ446" s="1">
        <v>2000</v>
      </c>
      <c r="AK446" s="1">
        <v>0</v>
      </c>
      <c r="AL446" s="1">
        <v>0</v>
      </c>
      <c r="AM446" s="1">
        <v>2000</v>
      </c>
      <c r="AN446" s="28"/>
      <c r="AO446" s="28"/>
      <c r="AP446" s="28"/>
      <c r="AQ446" s="28">
        <f t="shared" si="12"/>
        <v>3000</v>
      </c>
      <c r="AR446" s="1">
        <f t="shared" si="13"/>
        <v>409</v>
      </c>
    </row>
    <row r="447" spans="1:44" x14ac:dyDescent="0.35">
      <c r="A447" t="s">
        <v>97</v>
      </c>
      <c r="B447" t="s">
        <v>104</v>
      </c>
      <c r="C447" t="s">
        <v>59</v>
      </c>
      <c r="D447" t="s">
        <v>49</v>
      </c>
      <c r="E447">
        <v>1</v>
      </c>
      <c r="F447" t="s">
        <v>41</v>
      </c>
      <c r="G447">
        <v>1.3</v>
      </c>
      <c r="H447" t="s">
        <v>42</v>
      </c>
      <c r="I447" t="s">
        <v>43</v>
      </c>
      <c r="J447" t="s">
        <v>44</v>
      </c>
      <c r="K447" t="s">
        <v>60</v>
      </c>
      <c r="L447" t="s">
        <v>61</v>
      </c>
      <c r="M447" t="s">
        <v>62</v>
      </c>
      <c r="N447" t="s">
        <v>68</v>
      </c>
      <c r="O447">
        <v>5</v>
      </c>
      <c r="P447" t="s">
        <v>55</v>
      </c>
      <c r="Q447">
        <v>9</v>
      </c>
      <c r="R447" t="s">
        <v>186</v>
      </c>
      <c r="S447" t="s">
        <v>63</v>
      </c>
      <c r="T447" t="s">
        <v>69</v>
      </c>
      <c r="U447">
        <v>2000</v>
      </c>
      <c r="V447" s="18" t="s">
        <v>102</v>
      </c>
      <c r="W447">
        <v>2521</v>
      </c>
      <c r="X447" t="s">
        <v>196</v>
      </c>
      <c r="Y447">
        <v>0</v>
      </c>
      <c r="Z447" t="s">
        <v>52</v>
      </c>
      <c r="AA447" s="1">
        <v>380</v>
      </c>
      <c r="AB447" s="1">
        <v>50000</v>
      </c>
      <c r="AC447" s="1">
        <v>0</v>
      </c>
      <c r="AD447" s="1">
        <v>0</v>
      </c>
      <c r="AE447" s="1">
        <v>0</v>
      </c>
      <c r="AF447" s="1">
        <v>0</v>
      </c>
      <c r="AG447" s="1">
        <v>0</v>
      </c>
      <c r="AH447" s="1">
        <v>380</v>
      </c>
      <c r="AI447" s="1">
        <v>0</v>
      </c>
      <c r="AJ447" s="1">
        <v>0</v>
      </c>
      <c r="AK447" s="1">
        <v>0</v>
      </c>
      <c r="AL447" s="1">
        <v>49620</v>
      </c>
      <c r="AM447" s="1">
        <v>-49620</v>
      </c>
      <c r="AN447" s="28"/>
      <c r="AO447" s="28"/>
      <c r="AP447" s="28"/>
      <c r="AQ447" s="28">
        <f t="shared" si="12"/>
        <v>380</v>
      </c>
      <c r="AR447" s="1">
        <f t="shared" si="13"/>
        <v>380</v>
      </c>
    </row>
    <row r="448" spans="1:44" x14ac:dyDescent="0.35">
      <c r="A448" t="s">
        <v>97</v>
      </c>
      <c r="B448" t="s">
        <v>104</v>
      </c>
      <c r="C448" t="s">
        <v>59</v>
      </c>
      <c r="D448" t="s">
        <v>49</v>
      </c>
      <c r="E448">
        <v>2</v>
      </c>
      <c r="F448" t="s">
        <v>86</v>
      </c>
      <c r="G448">
        <v>2.7</v>
      </c>
      <c r="H448" t="s">
        <v>393</v>
      </c>
      <c r="I448" t="s">
        <v>394</v>
      </c>
      <c r="J448" t="s">
        <v>393</v>
      </c>
      <c r="K448" t="s">
        <v>341</v>
      </c>
      <c r="L448" t="s">
        <v>342</v>
      </c>
      <c r="M448" t="s">
        <v>343</v>
      </c>
      <c r="N448" t="s">
        <v>345</v>
      </c>
      <c r="O448">
        <v>0</v>
      </c>
      <c r="P448" t="s">
        <v>346</v>
      </c>
      <c r="Q448">
        <v>36</v>
      </c>
      <c r="R448" t="s">
        <v>412</v>
      </c>
      <c r="S448" t="s">
        <v>411</v>
      </c>
      <c r="T448" t="s">
        <v>413</v>
      </c>
      <c r="U448">
        <v>2000</v>
      </c>
      <c r="V448" s="18" t="s">
        <v>102</v>
      </c>
      <c r="W448">
        <v>2941</v>
      </c>
      <c r="X448" t="s">
        <v>136</v>
      </c>
      <c r="Y448">
        <v>0</v>
      </c>
      <c r="Z448" t="s">
        <v>52</v>
      </c>
      <c r="AA448" s="1">
        <v>4000</v>
      </c>
      <c r="AB448" s="1">
        <v>0</v>
      </c>
      <c r="AC448" s="1">
        <v>3630.79</v>
      </c>
      <c r="AD448" s="1">
        <v>0</v>
      </c>
      <c r="AE448" s="1">
        <v>0</v>
      </c>
      <c r="AF448" s="1">
        <v>0</v>
      </c>
      <c r="AG448" s="1">
        <v>0</v>
      </c>
      <c r="AH448" s="1">
        <v>369.21000000000004</v>
      </c>
      <c r="AI448" s="1">
        <v>0</v>
      </c>
      <c r="AJ448" s="1">
        <v>4000</v>
      </c>
      <c r="AK448" s="1">
        <v>0</v>
      </c>
      <c r="AL448" s="1">
        <v>0</v>
      </c>
      <c r="AM448" s="1">
        <v>4000</v>
      </c>
      <c r="AN448" s="28"/>
      <c r="AO448" s="28"/>
      <c r="AP448" s="28"/>
      <c r="AQ448" s="28">
        <f t="shared" si="12"/>
        <v>4000</v>
      </c>
      <c r="AR448" s="1">
        <f t="shared" si="13"/>
        <v>369.21000000000004</v>
      </c>
    </row>
    <row r="449" spans="1:45" x14ac:dyDescent="0.35">
      <c r="A449" t="s">
        <v>97</v>
      </c>
      <c r="B449" t="s">
        <v>104</v>
      </c>
      <c r="C449" t="s">
        <v>59</v>
      </c>
      <c r="D449" t="s">
        <v>49</v>
      </c>
      <c r="E449">
        <v>1</v>
      </c>
      <c r="F449" t="s">
        <v>41</v>
      </c>
      <c r="G449">
        <v>1.3</v>
      </c>
      <c r="H449" t="s">
        <v>42</v>
      </c>
      <c r="I449" t="s">
        <v>43</v>
      </c>
      <c r="J449" t="s">
        <v>44</v>
      </c>
      <c r="K449" t="s">
        <v>60</v>
      </c>
      <c r="L449" t="s">
        <v>61</v>
      </c>
      <c r="M449" t="s">
        <v>220</v>
      </c>
      <c r="N449" t="s">
        <v>222</v>
      </c>
      <c r="O449">
        <v>5</v>
      </c>
      <c r="P449" t="s">
        <v>55</v>
      </c>
      <c r="Q449">
        <v>16</v>
      </c>
      <c r="R449" t="s">
        <v>241</v>
      </c>
      <c r="S449" t="s">
        <v>240</v>
      </c>
      <c r="T449" t="s">
        <v>242</v>
      </c>
      <c r="U449">
        <v>2000</v>
      </c>
      <c r="V449" s="18" t="s">
        <v>102</v>
      </c>
      <c r="W449">
        <v>2741</v>
      </c>
      <c r="X449" t="s">
        <v>244</v>
      </c>
      <c r="Y449">
        <v>0</v>
      </c>
      <c r="Z449" t="s">
        <v>52</v>
      </c>
      <c r="AA449" s="1">
        <v>15000</v>
      </c>
      <c r="AB449" s="1">
        <v>0</v>
      </c>
      <c r="AC449" s="1">
        <v>14647</v>
      </c>
      <c r="AD449" s="1">
        <v>14647</v>
      </c>
      <c r="AE449" s="1">
        <v>14647</v>
      </c>
      <c r="AF449" s="1">
        <v>0</v>
      </c>
      <c r="AG449" s="1">
        <v>0</v>
      </c>
      <c r="AH449" s="1">
        <v>353</v>
      </c>
      <c r="AI449" s="1">
        <v>0</v>
      </c>
      <c r="AJ449" s="1">
        <v>15000</v>
      </c>
      <c r="AK449" s="1">
        <v>0</v>
      </c>
      <c r="AL449" s="1">
        <v>0</v>
      </c>
      <c r="AM449" s="1">
        <v>15000</v>
      </c>
      <c r="AN449" s="28"/>
      <c r="AO449" s="28"/>
      <c r="AP449" s="28"/>
      <c r="AQ449" s="28">
        <f t="shared" si="12"/>
        <v>15000</v>
      </c>
      <c r="AR449" s="1">
        <f t="shared" si="13"/>
        <v>353</v>
      </c>
    </row>
    <row r="450" spans="1:45" x14ac:dyDescent="0.35">
      <c r="A450" t="s">
        <v>97</v>
      </c>
      <c r="B450" t="s">
        <v>104</v>
      </c>
      <c r="C450" t="s">
        <v>59</v>
      </c>
      <c r="D450" t="s">
        <v>49</v>
      </c>
      <c r="E450">
        <v>1</v>
      </c>
      <c r="F450" t="s">
        <v>41</v>
      </c>
      <c r="G450">
        <v>1.3</v>
      </c>
      <c r="H450" t="s">
        <v>42</v>
      </c>
      <c r="I450" t="s">
        <v>43</v>
      </c>
      <c r="J450" t="s">
        <v>44</v>
      </c>
      <c r="K450" t="s">
        <v>45</v>
      </c>
      <c r="L450" t="s">
        <v>46</v>
      </c>
      <c r="M450" t="s">
        <v>47</v>
      </c>
      <c r="N450" t="s">
        <v>54</v>
      </c>
      <c r="O450">
        <v>5</v>
      </c>
      <c r="P450" t="s">
        <v>55</v>
      </c>
      <c r="Q450">
        <v>5</v>
      </c>
      <c r="R450" t="s">
        <v>117</v>
      </c>
      <c r="S450" t="s">
        <v>113</v>
      </c>
      <c r="T450" t="s">
        <v>118</v>
      </c>
      <c r="U450">
        <v>2000</v>
      </c>
      <c r="V450" s="18" t="s">
        <v>102</v>
      </c>
      <c r="W450">
        <v>2441</v>
      </c>
      <c r="X450" t="s">
        <v>128</v>
      </c>
      <c r="Y450">
        <v>0</v>
      </c>
      <c r="Z450" t="s">
        <v>52</v>
      </c>
      <c r="AA450" s="1">
        <v>4000</v>
      </c>
      <c r="AB450" s="1">
        <v>0</v>
      </c>
      <c r="AC450" s="1">
        <v>3785.08</v>
      </c>
      <c r="AD450" s="1">
        <v>3785.08</v>
      </c>
      <c r="AE450" s="1">
        <v>3785.08</v>
      </c>
      <c r="AF450" s="1">
        <v>3785.08</v>
      </c>
      <c r="AG450" s="1">
        <v>3785.08</v>
      </c>
      <c r="AH450" s="1">
        <v>214.92000000000007</v>
      </c>
      <c r="AI450" s="1">
        <v>0</v>
      </c>
      <c r="AJ450" s="1">
        <v>4000</v>
      </c>
      <c r="AK450" s="1">
        <v>0</v>
      </c>
      <c r="AL450" s="1">
        <v>0</v>
      </c>
      <c r="AM450" s="1">
        <v>4000</v>
      </c>
      <c r="AN450" s="28"/>
      <c r="AO450" s="28"/>
      <c r="AP450" s="28"/>
      <c r="AQ450" s="28">
        <f t="shared" ref="AQ450:AQ513" si="14">AA450+AN450+AO450-AP450</f>
        <v>4000</v>
      </c>
      <c r="AR450" s="1">
        <f t="shared" ref="AR450:AR513" si="15">AQ450-AC450</f>
        <v>214.92000000000007</v>
      </c>
    </row>
    <row r="451" spans="1:45" x14ac:dyDescent="0.35">
      <c r="A451" t="s">
        <v>97</v>
      </c>
      <c r="B451" t="s">
        <v>104</v>
      </c>
      <c r="C451" t="s">
        <v>59</v>
      </c>
      <c r="D451" t="s">
        <v>49</v>
      </c>
      <c r="E451">
        <v>3</v>
      </c>
      <c r="F451" t="s">
        <v>441</v>
      </c>
      <c r="G451">
        <v>3.2</v>
      </c>
      <c r="H451" t="s">
        <v>458</v>
      </c>
      <c r="I451" t="s">
        <v>459</v>
      </c>
      <c r="J451" t="s">
        <v>460</v>
      </c>
      <c r="K451" t="s">
        <v>364</v>
      </c>
      <c r="L451" t="s">
        <v>365</v>
      </c>
      <c r="M451" t="s">
        <v>445</v>
      </c>
      <c r="N451" t="s">
        <v>447</v>
      </c>
      <c r="O451">
        <v>7</v>
      </c>
      <c r="P451" t="s">
        <v>448</v>
      </c>
      <c r="Q451">
        <v>51</v>
      </c>
      <c r="R451" t="s">
        <v>462</v>
      </c>
      <c r="S451" t="s">
        <v>461</v>
      </c>
      <c r="T451" t="s">
        <v>463</v>
      </c>
      <c r="U451">
        <v>4000</v>
      </c>
      <c r="V451" t="s">
        <v>155</v>
      </c>
      <c r="W451">
        <v>4311</v>
      </c>
      <c r="X451" t="s">
        <v>467</v>
      </c>
      <c r="Y451">
        <v>23</v>
      </c>
      <c r="Z451" t="s">
        <v>469</v>
      </c>
      <c r="AA451" s="1">
        <v>3200000</v>
      </c>
      <c r="AB451" s="1">
        <v>3199989.56</v>
      </c>
      <c r="AC451" s="1">
        <v>2727812.5</v>
      </c>
      <c r="AD451" s="1">
        <v>2727812.5</v>
      </c>
      <c r="AE451" s="1">
        <v>1679825</v>
      </c>
      <c r="AF451" s="1">
        <v>1679825</v>
      </c>
      <c r="AG451" s="1">
        <v>1679825</v>
      </c>
      <c r="AH451" s="1">
        <v>472187.5</v>
      </c>
      <c r="AI451" s="1">
        <v>0</v>
      </c>
      <c r="AJ451" s="1">
        <v>10.44</v>
      </c>
      <c r="AK451" s="1">
        <v>0</v>
      </c>
      <c r="AL451" s="1">
        <v>0</v>
      </c>
      <c r="AM451" s="1">
        <v>10.44</v>
      </c>
      <c r="AN451" s="28">
        <v>-472000</v>
      </c>
      <c r="AO451" s="28"/>
      <c r="AP451" s="28"/>
      <c r="AQ451" s="28">
        <f t="shared" si="14"/>
        <v>2728000</v>
      </c>
      <c r="AR451" s="1">
        <f t="shared" si="15"/>
        <v>187.5</v>
      </c>
      <c r="AS451" t="s">
        <v>585</v>
      </c>
    </row>
    <row r="452" spans="1:45" x14ac:dyDescent="0.35">
      <c r="A452" t="s">
        <v>97</v>
      </c>
      <c r="B452" t="s">
        <v>104</v>
      </c>
      <c r="C452" t="s">
        <v>59</v>
      </c>
      <c r="D452" t="s">
        <v>49</v>
      </c>
      <c r="E452">
        <v>2</v>
      </c>
      <c r="F452" t="s">
        <v>86</v>
      </c>
      <c r="G452">
        <v>2.7</v>
      </c>
      <c r="H452" t="s">
        <v>393</v>
      </c>
      <c r="I452" t="s">
        <v>394</v>
      </c>
      <c r="J452" t="s">
        <v>393</v>
      </c>
      <c r="K452" t="s">
        <v>364</v>
      </c>
      <c r="L452" t="s">
        <v>365</v>
      </c>
      <c r="M452" t="s">
        <v>343</v>
      </c>
      <c r="N452" t="s">
        <v>345</v>
      </c>
      <c r="O452">
        <v>0</v>
      </c>
      <c r="P452" t="s">
        <v>346</v>
      </c>
      <c r="Q452">
        <v>44</v>
      </c>
      <c r="R452" t="s">
        <v>408</v>
      </c>
      <c r="S452" t="s">
        <v>366</v>
      </c>
      <c r="T452" t="s">
        <v>368</v>
      </c>
      <c r="U452">
        <v>4000</v>
      </c>
      <c r="V452" t="s">
        <v>155</v>
      </c>
      <c r="W452">
        <v>4411</v>
      </c>
      <c r="X452" t="s">
        <v>402</v>
      </c>
      <c r="Y452">
        <v>0</v>
      </c>
      <c r="Z452" t="s">
        <v>52</v>
      </c>
      <c r="AA452" s="1">
        <v>100738605.5</v>
      </c>
      <c r="AB452" s="1">
        <v>71000000</v>
      </c>
      <c r="AC452" s="1">
        <v>100738501.95999999</v>
      </c>
      <c r="AD452" s="1">
        <v>100738501.95999999</v>
      </c>
      <c r="AE452" s="1">
        <v>49101665.280000001</v>
      </c>
      <c r="AF452" s="1">
        <v>0</v>
      </c>
      <c r="AG452" s="1">
        <v>0</v>
      </c>
      <c r="AH452" s="1">
        <v>103.54000000655651</v>
      </c>
      <c r="AI452" s="1">
        <v>0</v>
      </c>
      <c r="AJ452" s="1">
        <v>29738605.5</v>
      </c>
      <c r="AK452" s="1">
        <v>0</v>
      </c>
      <c r="AL452" s="1">
        <v>0</v>
      </c>
      <c r="AM452" s="1">
        <v>29738605.5</v>
      </c>
      <c r="AN452" s="28"/>
      <c r="AO452" s="28"/>
      <c r="AP452" s="28"/>
      <c r="AQ452" s="28">
        <f t="shared" si="14"/>
        <v>100738605.5</v>
      </c>
      <c r="AR452" s="1">
        <f t="shared" si="15"/>
        <v>103.54000000655651</v>
      </c>
    </row>
    <row r="453" spans="1:45" x14ac:dyDescent="0.35">
      <c r="A453" t="s">
        <v>97</v>
      </c>
      <c r="B453" t="s">
        <v>104</v>
      </c>
      <c r="C453" t="s">
        <v>59</v>
      </c>
      <c r="D453" t="s">
        <v>49</v>
      </c>
      <c r="E453">
        <v>1</v>
      </c>
      <c r="F453" t="s">
        <v>41</v>
      </c>
      <c r="G453">
        <v>1.7</v>
      </c>
      <c r="H453" t="s">
        <v>77</v>
      </c>
      <c r="I453" t="s">
        <v>280</v>
      </c>
      <c r="J453" t="s">
        <v>281</v>
      </c>
      <c r="K453" t="s">
        <v>60</v>
      </c>
      <c r="L453" t="s">
        <v>61</v>
      </c>
      <c r="M453" t="s">
        <v>270</v>
      </c>
      <c r="N453" t="s">
        <v>272</v>
      </c>
      <c r="O453">
        <v>6</v>
      </c>
      <c r="P453" t="s">
        <v>84</v>
      </c>
      <c r="Q453">
        <v>21</v>
      </c>
      <c r="R453" t="s">
        <v>285</v>
      </c>
      <c r="S453" t="s">
        <v>283</v>
      </c>
      <c r="T453" t="s">
        <v>286</v>
      </c>
      <c r="U453">
        <v>2000</v>
      </c>
      <c r="V453" s="18" t="s">
        <v>102</v>
      </c>
      <c r="W453">
        <v>2231</v>
      </c>
      <c r="X453" t="s">
        <v>243</v>
      </c>
      <c r="Y453">
        <v>0</v>
      </c>
      <c r="Z453" t="s">
        <v>52</v>
      </c>
      <c r="AA453" s="1">
        <v>5000</v>
      </c>
      <c r="AB453" s="1">
        <v>5000</v>
      </c>
      <c r="AC453" s="1">
        <v>4897.5200000000004</v>
      </c>
      <c r="AD453" s="1">
        <v>0</v>
      </c>
      <c r="AE453" s="1">
        <v>0</v>
      </c>
      <c r="AF453" s="1">
        <v>0</v>
      </c>
      <c r="AG453" s="1">
        <v>0</v>
      </c>
      <c r="AH453" s="1">
        <v>102.47999999999956</v>
      </c>
      <c r="AI453" s="1">
        <v>0</v>
      </c>
      <c r="AJ453" s="1">
        <v>0</v>
      </c>
      <c r="AK453" s="1">
        <v>0</v>
      </c>
      <c r="AL453" s="1">
        <v>0</v>
      </c>
      <c r="AM453" s="1">
        <v>0</v>
      </c>
      <c r="AN453" s="28"/>
      <c r="AO453" s="28"/>
      <c r="AP453" s="28"/>
      <c r="AQ453" s="28">
        <f t="shared" si="14"/>
        <v>5000</v>
      </c>
      <c r="AR453" s="1">
        <f t="shared" si="15"/>
        <v>102.47999999999956</v>
      </c>
    </row>
    <row r="454" spans="1:45" x14ac:dyDescent="0.35">
      <c r="A454" t="s">
        <v>97</v>
      </c>
      <c r="B454" t="s">
        <v>104</v>
      </c>
      <c r="C454" t="s">
        <v>59</v>
      </c>
      <c r="D454" t="s">
        <v>49</v>
      </c>
      <c r="E454">
        <v>2</v>
      </c>
      <c r="F454" t="s">
        <v>86</v>
      </c>
      <c r="G454">
        <v>2.1</v>
      </c>
      <c r="H454" t="s">
        <v>297</v>
      </c>
      <c r="I454" t="s">
        <v>303</v>
      </c>
      <c r="J454" t="s">
        <v>304</v>
      </c>
      <c r="K454" t="s">
        <v>80</v>
      </c>
      <c r="L454" t="s">
        <v>81</v>
      </c>
      <c r="M454" t="s">
        <v>90</v>
      </c>
      <c r="N454" t="s">
        <v>93</v>
      </c>
      <c r="O454">
        <v>3</v>
      </c>
      <c r="P454" t="s">
        <v>306</v>
      </c>
      <c r="Q454">
        <v>30</v>
      </c>
      <c r="R454" t="s">
        <v>307</v>
      </c>
      <c r="S454" t="s">
        <v>305</v>
      </c>
      <c r="T454" t="s">
        <v>308</v>
      </c>
      <c r="U454">
        <v>2000</v>
      </c>
      <c r="V454" s="18" t="s">
        <v>102</v>
      </c>
      <c r="W454">
        <v>2221</v>
      </c>
      <c r="X454" t="s">
        <v>263</v>
      </c>
      <c r="Y454">
        <v>0</v>
      </c>
      <c r="Z454" t="s">
        <v>52</v>
      </c>
      <c r="AA454" s="1">
        <v>800000</v>
      </c>
      <c r="AB454" s="1">
        <v>800000</v>
      </c>
      <c r="AC454" s="1">
        <v>799916.94</v>
      </c>
      <c r="AD454" s="1">
        <v>245794</v>
      </c>
      <c r="AE454" s="1">
        <v>245794</v>
      </c>
      <c r="AF454" s="1">
        <v>245794</v>
      </c>
      <c r="AG454" s="1">
        <v>245794</v>
      </c>
      <c r="AH454" s="1">
        <v>83.060000000055879</v>
      </c>
      <c r="AI454" s="1">
        <v>0</v>
      </c>
      <c r="AJ454" s="1">
        <v>0</v>
      </c>
      <c r="AK454" s="1">
        <v>0</v>
      </c>
      <c r="AL454" s="1">
        <v>0</v>
      </c>
      <c r="AM454" s="1">
        <v>0</v>
      </c>
      <c r="AN454" s="28"/>
      <c r="AO454" s="28"/>
      <c r="AP454" s="28"/>
      <c r="AQ454" s="28">
        <f t="shared" si="14"/>
        <v>800000</v>
      </c>
      <c r="AR454" s="1">
        <f t="shared" si="15"/>
        <v>83.060000000055879</v>
      </c>
    </row>
    <row r="455" spans="1:45" x14ac:dyDescent="0.35">
      <c r="A455" t="s">
        <v>97</v>
      </c>
      <c r="B455" t="s">
        <v>104</v>
      </c>
      <c r="C455" t="s">
        <v>59</v>
      </c>
      <c r="D455" t="s">
        <v>114</v>
      </c>
      <c r="E455">
        <v>2</v>
      </c>
      <c r="F455" t="s">
        <v>86</v>
      </c>
      <c r="G455">
        <v>2.2999999999999998</v>
      </c>
      <c r="H455" t="s">
        <v>328</v>
      </c>
      <c r="I455" t="s">
        <v>329</v>
      </c>
      <c r="J455" t="s">
        <v>330</v>
      </c>
      <c r="K455" t="s">
        <v>60</v>
      </c>
      <c r="L455" t="s">
        <v>61</v>
      </c>
      <c r="M455" t="s">
        <v>270</v>
      </c>
      <c r="N455" t="s">
        <v>272</v>
      </c>
      <c r="O455">
        <v>2</v>
      </c>
      <c r="P455" t="s">
        <v>167</v>
      </c>
      <c r="Q455">
        <v>24</v>
      </c>
      <c r="R455" t="s">
        <v>332</v>
      </c>
      <c r="S455" t="s">
        <v>331</v>
      </c>
      <c r="T455" t="s">
        <v>333</v>
      </c>
      <c r="U455">
        <v>5000</v>
      </c>
      <c r="V455" t="s">
        <v>115</v>
      </c>
      <c r="W455">
        <v>5661</v>
      </c>
      <c r="X455" t="s">
        <v>334</v>
      </c>
      <c r="Y455">
        <v>0</v>
      </c>
      <c r="Z455" t="s">
        <v>52</v>
      </c>
      <c r="AA455" s="1">
        <v>500000</v>
      </c>
      <c r="AB455" s="1">
        <v>500000</v>
      </c>
      <c r="AC455" s="1">
        <v>499944.75</v>
      </c>
      <c r="AD455" s="1">
        <v>499944.75</v>
      </c>
      <c r="AE455" s="1">
        <v>0</v>
      </c>
      <c r="AF455" s="1">
        <v>0</v>
      </c>
      <c r="AG455" s="1">
        <v>0</v>
      </c>
      <c r="AH455" s="1">
        <v>55.25</v>
      </c>
      <c r="AI455" s="1">
        <v>0</v>
      </c>
      <c r="AJ455" s="1">
        <v>0</v>
      </c>
      <c r="AK455" s="1">
        <v>0</v>
      </c>
      <c r="AL455" s="1">
        <v>0</v>
      </c>
      <c r="AM455" s="1">
        <v>0</v>
      </c>
      <c r="AN455" s="28"/>
      <c r="AO455" s="28"/>
      <c r="AP455" s="28"/>
      <c r="AQ455" s="28">
        <f t="shared" si="14"/>
        <v>500000</v>
      </c>
      <c r="AR455" s="1">
        <f t="shared" si="15"/>
        <v>55.25</v>
      </c>
    </row>
    <row r="456" spans="1:45" x14ac:dyDescent="0.35">
      <c r="A456" t="s">
        <v>97</v>
      </c>
      <c r="B456" t="s">
        <v>104</v>
      </c>
      <c r="C456" t="s">
        <v>59</v>
      </c>
      <c r="D456" t="s">
        <v>49</v>
      </c>
      <c r="E456">
        <v>1</v>
      </c>
      <c r="F456" t="s">
        <v>41</v>
      </c>
      <c r="G456">
        <v>1.7</v>
      </c>
      <c r="H456" t="s">
        <v>77</v>
      </c>
      <c r="I456" t="s">
        <v>78</v>
      </c>
      <c r="J456" t="s">
        <v>79</v>
      </c>
      <c r="K456" t="s">
        <v>80</v>
      </c>
      <c r="L456" t="s">
        <v>81</v>
      </c>
      <c r="M456" t="s">
        <v>270</v>
      </c>
      <c r="N456" t="s">
        <v>272</v>
      </c>
      <c r="O456">
        <v>6</v>
      </c>
      <c r="P456" t="s">
        <v>84</v>
      </c>
      <c r="Q456">
        <v>19</v>
      </c>
      <c r="R456" t="s">
        <v>277</v>
      </c>
      <c r="S456" t="s">
        <v>271</v>
      </c>
      <c r="T456" t="s">
        <v>274</v>
      </c>
      <c r="U456">
        <v>2000</v>
      </c>
      <c r="V456" s="18" t="s">
        <v>102</v>
      </c>
      <c r="W456">
        <v>2821</v>
      </c>
      <c r="X456" t="s">
        <v>279</v>
      </c>
      <c r="Y456">
        <v>0</v>
      </c>
      <c r="Z456" t="s">
        <v>52</v>
      </c>
      <c r="AA456" s="1">
        <v>2641259.6800000002</v>
      </c>
      <c r="AB456" s="1">
        <v>300000</v>
      </c>
      <c r="AC456" s="1">
        <v>2641241.48</v>
      </c>
      <c r="AD456" s="1">
        <v>2641241.48</v>
      </c>
      <c r="AE456" s="1">
        <v>2641241.48</v>
      </c>
      <c r="AF456" s="1">
        <v>2641241.48</v>
      </c>
      <c r="AG456" s="1">
        <v>2641241.48</v>
      </c>
      <c r="AH456" s="1">
        <v>18.200000000186265</v>
      </c>
      <c r="AI456" s="1">
        <v>0</v>
      </c>
      <c r="AJ456" s="1">
        <v>2700000</v>
      </c>
      <c r="AK456" s="1">
        <v>0</v>
      </c>
      <c r="AL456" s="1">
        <v>358740.32</v>
      </c>
      <c r="AM456" s="1">
        <v>2341259.6800000002</v>
      </c>
      <c r="AN456" s="28"/>
      <c r="AO456" s="28"/>
      <c r="AP456" s="28"/>
      <c r="AQ456" s="28">
        <f t="shared" si="14"/>
        <v>2641259.6800000002</v>
      </c>
      <c r="AR456" s="1">
        <f t="shared" si="15"/>
        <v>18.200000000186265</v>
      </c>
    </row>
    <row r="457" spans="1:45" x14ac:dyDescent="0.35">
      <c r="A457" t="s">
        <v>97</v>
      </c>
      <c r="B457" t="s">
        <v>104</v>
      </c>
      <c r="C457" t="s">
        <v>59</v>
      </c>
      <c r="D457" t="s">
        <v>49</v>
      </c>
      <c r="E457">
        <v>1</v>
      </c>
      <c r="F457" t="s">
        <v>41</v>
      </c>
      <c r="G457">
        <v>1.7</v>
      </c>
      <c r="H457" t="s">
        <v>77</v>
      </c>
      <c r="I457" t="s">
        <v>78</v>
      </c>
      <c r="J457" t="s">
        <v>79</v>
      </c>
      <c r="K457" t="s">
        <v>80</v>
      </c>
      <c r="L457" t="s">
        <v>81</v>
      </c>
      <c r="M457" t="s">
        <v>270</v>
      </c>
      <c r="N457" t="s">
        <v>272</v>
      </c>
      <c r="O457">
        <v>6</v>
      </c>
      <c r="P457" t="s">
        <v>84</v>
      </c>
      <c r="Q457">
        <v>19</v>
      </c>
      <c r="R457" t="s">
        <v>277</v>
      </c>
      <c r="S457" t="s">
        <v>271</v>
      </c>
      <c r="T457" t="s">
        <v>274</v>
      </c>
      <c r="U457">
        <v>3000</v>
      </c>
      <c r="V457" s="18" t="s">
        <v>50</v>
      </c>
      <c r="W457">
        <v>3161</v>
      </c>
      <c r="X457" t="s">
        <v>201</v>
      </c>
      <c r="Y457">
        <v>0</v>
      </c>
      <c r="Z457" t="s">
        <v>52</v>
      </c>
      <c r="AA457" s="1">
        <v>411700</v>
      </c>
      <c r="AB457" s="1">
        <v>200000</v>
      </c>
      <c r="AC457" s="1">
        <v>411689.57</v>
      </c>
      <c r="AD457" s="1">
        <v>411689.57</v>
      </c>
      <c r="AE457" s="1">
        <v>217154.76</v>
      </c>
      <c r="AF457" s="1">
        <v>217154.76</v>
      </c>
      <c r="AG457" s="1">
        <v>217154.76</v>
      </c>
      <c r="AH457" s="1">
        <v>10.429999999993015</v>
      </c>
      <c r="AI457" s="1">
        <v>0</v>
      </c>
      <c r="AJ457" s="1">
        <v>211700</v>
      </c>
      <c r="AK457" s="1">
        <v>0</v>
      </c>
      <c r="AL457" s="1">
        <v>0</v>
      </c>
      <c r="AM457" s="1">
        <v>211700</v>
      </c>
      <c r="AN457" s="28"/>
      <c r="AO457" s="28"/>
      <c r="AP457" s="28"/>
      <c r="AQ457" s="28">
        <f t="shared" si="14"/>
        <v>411700</v>
      </c>
      <c r="AR457" s="1">
        <f t="shared" si="15"/>
        <v>10.429999999993015</v>
      </c>
    </row>
    <row r="458" spans="1:45" x14ac:dyDescent="0.35">
      <c r="A458" t="s">
        <v>97</v>
      </c>
      <c r="B458" t="s">
        <v>104</v>
      </c>
      <c r="C458" t="s">
        <v>59</v>
      </c>
      <c r="D458" t="s">
        <v>49</v>
      </c>
      <c r="E458">
        <v>2</v>
      </c>
      <c r="F458" t="s">
        <v>86</v>
      </c>
      <c r="G458">
        <v>2.2000000000000002</v>
      </c>
      <c r="H458" t="s">
        <v>87</v>
      </c>
      <c r="I458" t="s">
        <v>88</v>
      </c>
      <c r="J458" t="s">
        <v>89</v>
      </c>
      <c r="K458" t="s">
        <v>60</v>
      </c>
      <c r="L458" t="s">
        <v>61</v>
      </c>
      <c r="M458" t="s">
        <v>90</v>
      </c>
      <c r="N458" t="s">
        <v>93</v>
      </c>
      <c r="O458">
        <v>1</v>
      </c>
      <c r="P458" t="s">
        <v>94</v>
      </c>
      <c r="Q458">
        <v>29</v>
      </c>
      <c r="R458" t="s">
        <v>95</v>
      </c>
      <c r="S458" t="s">
        <v>91</v>
      </c>
      <c r="T458" t="s">
        <v>96</v>
      </c>
      <c r="U458">
        <v>3000</v>
      </c>
      <c r="V458" t="s">
        <v>50</v>
      </c>
      <c r="W458">
        <v>3381</v>
      </c>
      <c r="X458" t="s">
        <v>206</v>
      </c>
      <c r="Y458">
        <v>0</v>
      </c>
      <c r="Z458" t="s">
        <v>52</v>
      </c>
      <c r="AA458" s="1">
        <v>11101338.060000001</v>
      </c>
      <c r="AB458" s="1">
        <v>20000000</v>
      </c>
      <c r="AC458" s="1">
        <v>11101328.07</v>
      </c>
      <c r="AD458" s="1">
        <v>11101328.07</v>
      </c>
      <c r="AE458" s="1">
        <v>11101328.07</v>
      </c>
      <c r="AF458" s="1">
        <v>3700442.69</v>
      </c>
      <c r="AG458" s="1">
        <v>3700442.69</v>
      </c>
      <c r="AH458" s="1">
        <v>9.9900000002235174</v>
      </c>
      <c r="AI458" s="1">
        <v>0</v>
      </c>
      <c r="AJ458" s="1">
        <v>10</v>
      </c>
      <c r="AK458" s="1">
        <v>0</v>
      </c>
      <c r="AL458" s="1">
        <v>8898671.9399999995</v>
      </c>
      <c r="AM458" s="1">
        <v>-8898661.9399999995</v>
      </c>
      <c r="AN458" s="28"/>
      <c r="AO458" s="28"/>
      <c r="AP458" s="28"/>
      <c r="AQ458" s="28">
        <f t="shared" si="14"/>
        <v>11101338.060000001</v>
      </c>
      <c r="AR458" s="1">
        <f t="shared" si="15"/>
        <v>9.9900000002235174</v>
      </c>
    </row>
    <row r="459" spans="1:45" x14ac:dyDescent="0.35">
      <c r="A459" t="s">
        <v>97</v>
      </c>
      <c r="B459" t="s">
        <v>104</v>
      </c>
      <c r="C459" t="s">
        <v>59</v>
      </c>
      <c r="D459" t="s">
        <v>49</v>
      </c>
      <c r="E459">
        <v>2</v>
      </c>
      <c r="F459" t="s">
        <v>86</v>
      </c>
      <c r="G459">
        <v>2.1</v>
      </c>
      <c r="H459" t="s">
        <v>297</v>
      </c>
      <c r="I459" t="s">
        <v>303</v>
      </c>
      <c r="J459" t="s">
        <v>304</v>
      </c>
      <c r="K459" t="s">
        <v>80</v>
      </c>
      <c r="L459" t="s">
        <v>81</v>
      </c>
      <c r="M459" t="s">
        <v>90</v>
      </c>
      <c r="N459" t="s">
        <v>93</v>
      </c>
      <c r="O459">
        <v>3</v>
      </c>
      <c r="P459" t="s">
        <v>306</v>
      </c>
      <c r="Q459">
        <v>30</v>
      </c>
      <c r="R459" t="s">
        <v>307</v>
      </c>
      <c r="S459" t="s">
        <v>305</v>
      </c>
      <c r="T459" t="s">
        <v>308</v>
      </c>
      <c r="U459">
        <v>3000</v>
      </c>
      <c r="V459" t="s">
        <v>50</v>
      </c>
      <c r="W459">
        <v>3821</v>
      </c>
      <c r="X459" t="s">
        <v>184</v>
      </c>
      <c r="Y459">
        <v>0</v>
      </c>
      <c r="Z459" t="s">
        <v>52</v>
      </c>
      <c r="AA459" s="1">
        <v>200000</v>
      </c>
      <c r="AB459" s="1">
        <v>200000</v>
      </c>
      <c r="AC459" s="1">
        <v>199993.28</v>
      </c>
      <c r="AD459" s="1">
        <v>0</v>
      </c>
      <c r="AE459" s="1">
        <v>0</v>
      </c>
      <c r="AF459" s="1">
        <v>0</v>
      </c>
      <c r="AG459" s="1">
        <v>0</v>
      </c>
      <c r="AH459" s="1">
        <v>6.7200000000011642</v>
      </c>
      <c r="AI459" s="1">
        <v>0</v>
      </c>
      <c r="AJ459" s="1">
        <v>0</v>
      </c>
      <c r="AK459" s="1">
        <v>0</v>
      </c>
      <c r="AL459" s="1">
        <v>0</v>
      </c>
      <c r="AM459" s="1">
        <v>0</v>
      </c>
      <c r="AN459" s="28"/>
      <c r="AO459" s="28"/>
      <c r="AP459" s="28"/>
      <c r="AQ459" s="28">
        <f t="shared" si="14"/>
        <v>200000</v>
      </c>
      <c r="AR459" s="1">
        <f t="shared" si="15"/>
        <v>6.7200000000011642</v>
      </c>
    </row>
    <row r="460" spans="1:45" x14ac:dyDescent="0.35">
      <c r="A460" t="s">
        <v>97</v>
      </c>
      <c r="B460" t="s">
        <v>104</v>
      </c>
      <c r="C460" t="s">
        <v>59</v>
      </c>
      <c r="D460" t="s">
        <v>49</v>
      </c>
      <c r="E460">
        <v>1</v>
      </c>
      <c r="F460" t="s">
        <v>41</v>
      </c>
      <c r="G460">
        <v>1.7</v>
      </c>
      <c r="H460" t="s">
        <v>77</v>
      </c>
      <c r="I460" t="s">
        <v>78</v>
      </c>
      <c r="J460" t="s">
        <v>79</v>
      </c>
      <c r="K460" t="s">
        <v>80</v>
      </c>
      <c r="L460" t="s">
        <v>81</v>
      </c>
      <c r="M460" t="s">
        <v>270</v>
      </c>
      <c r="N460" t="s">
        <v>272</v>
      </c>
      <c r="O460">
        <v>6</v>
      </c>
      <c r="P460" t="s">
        <v>84</v>
      </c>
      <c r="Q460">
        <v>19</v>
      </c>
      <c r="R460" t="s">
        <v>277</v>
      </c>
      <c r="S460" t="s">
        <v>271</v>
      </c>
      <c r="T460" t="s">
        <v>274</v>
      </c>
      <c r="U460">
        <v>2000</v>
      </c>
      <c r="V460" s="18" t="s">
        <v>102</v>
      </c>
      <c r="W460">
        <v>2961</v>
      </c>
      <c r="X460" t="s">
        <v>137</v>
      </c>
      <c r="Y460">
        <v>0</v>
      </c>
      <c r="Z460" t="s">
        <v>52</v>
      </c>
      <c r="AA460" s="1">
        <v>973.28</v>
      </c>
      <c r="AB460" s="1">
        <v>0</v>
      </c>
      <c r="AC460" s="1">
        <v>967.28</v>
      </c>
      <c r="AD460" s="1">
        <v>967.28</v>
      </c>
      <c r="AE460" s="1">
        <v>967.28</v>
      </c>
      <c r="AF460" s="1">
        <v>967.28</v>
      </c>
      <c r="AG460" s="1">
        <v>967.28</v>
      </c>
      <c r="AH460" s="1">
        <v>6</v>
      </c>
      <c r="AI460" s="1">
        <v>0</v>
      </c>
      <c r="AJ460" s="1">
        <v>973.28</v>
      </c>
      <c r="AK460" s="1">
        <v>0</v>
      </c>
      <c r="AL460" s="1">
        <v>0</v>
      </c>
      <c r="AM460" s="1">
        <v>973.28</v>
      </c>
      <c r="AN460" s="28"/>
      <c r="AO460" s="28"/>
      <c r="AP460" s="28"/>
      <c r="AQ460" s="28">
        <f t="shared" si="14"/>
        <v>973.28</v>
      </c>
      <c r="AR460" s="1">
        <f t="shared" si="15"/>
        <v>6</v>
      </c>
    </row>
    <row r="461" spans="1:45" x14ac:dyDescent="0.35">
      <c r="A461" t="s">
        <v>514</v>
      </c>
      <c r="B461" t="s">
        <v>515</v>
      </c>
      <c r="C461" t="s">
        <v>40</v>
      </c>
      <c r="D461" t="s">
        <v>49</v>
      </c>
      <c r="E461">
        <v>1</v>
      </c>
      <c r="F461" t="s">
        <v>41</v>
      </c>
      <c r="G461">
        <v>1.7</v>
      </c>
      <c r="H461" t="s">
        <v>77</v>
      </c>
      <c r="I461" t="s">
        <v>78</v>
      </c>
      <c r="J461" t="s">
        <v>79</v>
      </c>
      <c r="K461" t="s">
        <v>80</v>
      </c>
      <c r="L461" t="s">
        <v>81</v>
      </c>
      <c r="M461" t="s">
        <v>270</v>
      </c>
      <c r="N461" t="s">
        <v>272</v>
      </c>
      <c r="O461">
        <v>6</v>
      </c>
      <c r="P461" t="s">
        <v>84</v>
      </c>
      <c r="Q461">
        <v>18</v>
      </c>
      <c r="R461" t="s">
        <v>273</v>
      </c>
      <c r="S461" t="s">
        <v>271</v>
      </c>
      <c r="T461" t="s">
        <v>274</v>
      </c>
      <c r="U461">
        <v>3000</v>
      </c>
      <c r="V461" t="s">
        <v>50</v>
      </c>
      <c r="W461">
        <v>3341</v>
      </c>
      <c r="X461" t="s">
        <v>205</v>
      </c>
      <c r="Y461">
        <v>0</v>
      </c>
      <c r="Z461" t="s">
        <v>52</v>
      </c>
      <c r="AA461" s="1">
        <v>6000000</v>
      </c>
      <c r="AB461" s="1">
        <v>3000000</v>
      </c>
      <c r="AC461" s="1">
        <v>5999997.1200000001</v>
      </c>
      <c r="AD461" s="1">
        <v>0</v>
      </c>
      <c r="AE461" s="1">
        <v>0</v>
      </c>
      <c r="AF461" s="1">
        <v>0</v>
      </c>
      <c r="AG461" s="1">
        <v>0</v>
      </c>
      <c r="AH461" s="1">
        <v>2.8799999998882413</v>
      </c>
      <c r="AI461" s="1">
        <v>0</v>
      </c>
      <c r="AJ461" s="1">
        <v>3000000</v>
      </c>
      <c r="AK461" s="1">
        <v>0</v>
      </c>
      <c r="AL461" s="1">
        <v>0</v>
      </c>
      <c r="AM461" s="1">
        <v>3000000</v>
      </c>
      <c r="AN461" s="28"/>
      <c r="AO461" s="28"/>
      <c r="AP461" s="28"/>
      <c r="AQ461" s="28">
        <f t="shared" si="14"/>
        <v>6000000</v>
      </c>
      <c r="AR461" s="1">
        <f t="shared" si="15"/>
        <v>2.8799999998882413</v>
      </c>
    </row>
    <row r="462" spans="1:45" x14ac:dyDescent="0.35">
      <c r="A462" t="s">
        <v>97</v>
      </c>
      <c r="B462" t="s">
        <v>104</v>
      </c>
      <c r="C462" t="s">
        <v>59</v>
      </c>
      <c r="D462" t="s">
        <v>49</v>
      </c>
      <c r="E462">
        <v>1</v>
      </c>
      <c r="F462" t="s">
        <v>41</v>
      </c>
      <c r="G462">
        <v>1.3</v>
      </c>
      <c r="H462" t="s">
        <v>42</v>
      </c>
      <c r="I462" t="s">
        <v>43</v>
      </c>
      <c r="J462" t="s">
        <v>44</v>
      </c>
      <c r="K462" t="s">
        <v>60</v>
      </c>
      <c r="L462" t="s">
        <v>61</v>
      </c>
      <c r="M462" t="s">
        <v>62</v>
      </c>
      <c r="N462" t="s">
        <v>68</v>
      </c>
      <c r="O462">
        <v>5</v>
      </c>
      <c r="P462" t="s">
        <v>55</v>
      </c>
      <c r="Q462">
        <v>9</v>
      </c>
      <c r="R462" t="s">
        <v>186</v>
      </c>
      <c r="S462" t="s">
        <v>63</v>
      </c>
      <c r="T462" t="s">
        <v>69</v>
      </c>
      <c r="U462">
        <v>3000</v>
      </c>
      <c r="V462" s="18" t="s">
        <v>50</v>
      </c>
      <c r="W462">
        <v>3161</v>
      </c>
      <c r="X462" t="s">
        <v>201</v>
      </c>
      <c r="Y462">
        <v>0</v>
      </c>
      <c r="Z462" t="s">
        <v>52</v>
      </c>
      <c r="AA462" s="1">
        <v>2641206</v>
      </c>
      <c r="AB462" s="1">
        <v>2800000</v>
      </c>
      <c r="AC462" s="1">
        <v>2641205.16</v>
      </c>
      <c r="AD462" s="1">
        <v>2641205.16</v>
      </c>
      <c r="AE462" s="1">
        <v>1386793.92</v>
      </c>
      <c r="AF462" s="1">
        <v>1386793.92</v>
      </c>
      <c r="AG462" s="1">
        <v>1386793.92</v>
      </c>
      <c r="AH462" s="1">
        <v>0.83999999985098839</v>
      </c>
      <c r="AI462" s="1">
        <v>0</v>
      </c>
      <c r="AJ462" s="1">
        <v>0</v>
      </c>
      <c r="AK462" s="1">
        <v>0</v>
      </c>
      <c r="AL462" s="1">
        <v>158794</v>
      </c>
      <c r="AM462" s="1">
        <v>-158794</v>
      </c>
      <c r="AN462" s="28"/>
      <c r="AO462" s="28"/>
      <c r="AP462" s="28"/>
      <c r="AQ462" s="28">
        <f t="shared" si="14"/>
        <v>2641206</v>
      </c>
      <c r="AR462" s="1">
        <f t="shared" si="15"/>
        <v>0.83999999985098839</v>
      </c>
    </row>
    <row r="463" spans="1:45" x14ac:dyDescent="0.35">
      <c r="A463" t="s">
        <v>97</v>
      </c>
      <c r="B463" t="s">
        <v>104</v>
      </c>
      <c r="C463" t="s">
        <v>59</v>
      </c>
      <c r="D463" t="s">
        <v>49</v>
      </c>
      <c r="E463">
        <v>2</v>
      </c>
      <c r="F463" t="s">
        <v>86</v>
      </c>
      <c r="G463">
        <v>2.4</v>
      </c>
      <c r="H463" t="s">
        <v>338</v>
      </c>
      <c r="I463" t="s">
        <v>339</v>
      </c>
      <c r="J463" t="s">
        <v>340</v>
      </c>
      <c r="K463" t="s">
        <v>341</v>
      </c>
      <c r="L463" t="s">
        <v>342</v>
      </c>
      <c r="M463" t="s">
        <v>343</v>
      </c>
      <c r="N463" t="s">
        <v>345</v>
      </c>
      <c r="O463">
        <v>0</v>
      </c>
      <c r="P463" t="s">
        <v>346</v>
      </c>
      <c r="Q463">
        <v>37</v>
      </c>
      <c r="R463" t="s">
        <v>347</v>
      </c>
      <c r="S463" t="s">
        <v>344</v>
      </c>
      <c r="T463" t="s">
        <v>348</v>
      </c>
      <c r="U463">
        <v>3000</v>
      </c>
      <c r="V463" s="18" t="s">
        <v>50</v>
      </c>
      <c r="W463">
        <v>3341</v>
      </c>
      <c r="X463" t="s">
        <v>205</v>
      </c>
      <c r="Y463">
        <v>0</v>
      </c>
      <c r="Z463" t="s">
        <v>52</v>
      </c>
      <c r="AA463" s="1">
        <v>212976.68</v>
      </c>
      <c r="AB463" s="1">
        <v>0</v>
      </c>
      <c r="AC463" s="1">
        <v>212976.09</v>
      </c>
      <c r="AD463" s="1">
        <v>212976.09</v>
      </c>
      <c r="AE463" s="1">
        <v>0</v>
      </c>
      <c r="AF463" s="1">
        <v>0</v>
      </c>
      <c r="AG463" s="1">
        <v>0</v>
      </c>
      <c r="AH463" s="1">
        <v>0.58999999999650754</v>
      </c>
      <c r="AI463" s="1">
        <v>0</v>
      </c>
      <c r="AJ463" s="1">
        <v>212976.68</v>
      </c>
      <c r="AK463" s="1">
        <v>0</v>
      </c>
      <c r="AL463" s="1">
        <v>0</v>
      </c>
      <c r="AM463" s="1">
        <v>212976.68</v>
      </c>
      <c r="AN463" s="28"/>
      <c r="AO463" s="28"/>
      <c r="AP463" s="28"/>
      <c r="AQ463" s="28">
        <f t="shared" si="14"/>
        <v>212976.68</v>
      </c>
      <c r="AR463" s="1">
        <f t="shared" si="15"/>
        <v>0.58999999999650754</v>
      </c>
    </row>
    <row r="464" spans="1:45" x14ac:dyDescent="0.35">
      <c r="A464" t="s">
        <v>97</v>
      </c>
      <c r="B464" t="s">
        <v>104</v>
      </c>
      <c r="C464" t="s">
        <v>59</v>
      </c>
      <c r="D464" t="s">
        <v>49</v>
      </c>
      <c r="E464">
        <v>2</v>
      </c>
      <c r="F464" t="s">
        <v>86</v>
      </c>
      <c r="G464">
        <v>2.2000000000000002</v>
      </c>
      <c r="H464" t="s">
        <v>87</v>
      </c>
      <c r="I464" t="s">
        <v>88</v>
      </c>
      <c r="J464" t="s">
        <v>89</v>
      </c>
      <c r="K464" t="s">
        <v>60</v>
      </c>
      <c r="L464" t="s">
        <v>61</v>
      </c>
      <c r="M464" t="s">
        <v>90</v>
      </c>
      <c r="N464" t="s">
        <v>93</v>
      </c>
      <c r="O464">
        <v>1</v>
      </c>
      <c r="P464" t="s">
        <v>94</v>
      </c>
      <c r="Q464">
        <v>29</v>
      </c>
      <c r="R464" t="s">
        <v>95</v>
      </c>
      <c r="S464" t="s">
        <v>91</v>
      </c>
      <c r="T464" t="s">
        <v>96</v>
      </c>
      <c r="U464">
        <v>3000</v>
      </c>
      <c r="V464" s="18" t="s">
        <v>50</v>
      </c>
      <c r="W464">
        <v>3321</v>
      </c>
      <c r="X464" t="s">
        <v>313</v>
      </c>
      <c r="Y464">
        <v>0</v>
      </c>
      <c r="Z464" t="s">
        <v>52</v>
      </c>
      <c r="AA464" s="1">
        <v>17536580</v>
      </c>
      <c r="AB464" s="1">
        <v>5400000</v>
      </c>
      <c r="AC464" s="1">
        <v>17536579.559999999</v>
      </c>
      <c r="AD464" s="1">
        <v>8356292</v>
      </c>
      <c r="AE464" s="1">
        <v>0</v>
      </c>
      <c r="AF464" s="1">
        <v>0</v>
      </c>
      <c r="AG464" s="1">
        <v>0</v>
      </c>
      <c r="AH464" s="1">
        <v>0.44000000134110451</v>
      </c>
      <c r="AI464" s="1">
        <v>0</v>
      </c>
      <c r="AJ464" s="1">
        <v>12136580</v>
      </c>
      <c r="AK464" s="1">
        <v>0</v>
      </c>
      <c r="AL464" s="1">
        <v>0</v>
      </c>
      <c r="AM464" s="1">
        <v>12136580</v>
      </c>
      <c r="AN464" s="28"/>
      <c r="AO464" s="28"/>
      <c r="AP464" s="28"/>
      <c r="AQ464" s="28">
        <f t="shared" si="14"/>
        <v>17536580</v>
      </c>
      <c r="AR464" s="1">
        <f t="shared" si="15"/>
        <v>0.44000000134110451</v>
      </c>
    </row>
    <row r="465" spans="1:46" x14ac:dyDescent="0.35">
      <c r="A465" t="s">
        <v>97</v>
      </c>
      <c r="B465" t="s">
        <v>104</v>
      </c>
      <c r="C465" t="s">
        <v>59</v>
      </c>
      <c r="D465" t="s">
        <v>114</v>
      </c>
      <c r="E465">
        <v>1</v>
      </c>
      <c r="F465" t="s">
        <v>41</v>
      </c>
      <c r="G465">
        <v>1.3</v>
      </c>
      <c r="H465" t="s">
        <v>42</v>
      </c>
      <c r="I465" t="s">
        <v>43</v>
      </c>
      <c r="J465" t="s">
        <v>44</v>
      </c>
      <c r="K465" t="s">
        <v>60</v>
      </c>
      <c r="L465" t="s">
        <v>61</v>
      </c>
      <c r="M465" t="s">
        <v>175</v>
      </c>
      <c r="N465" t="s">
        <v>179</v>
      </c>
      <c r="O465">
        <v>5</v>
      </c>
      <c r="P465" t="s">
        <v>55</v>
      </c>
      <c r="Q465">
        <v>3</v>
      </c>
      <c r="R465" t="s">
        <v>180</v>
      </c>
      <c r="S465" t="s">
        <v>176</v>
      </c>
      <c r="T465" t="s">
        <v>181</v>
      </c>
      <c r="U465">
        <v>5000</v>
      </c>
      <c r="V465" t="s">
        <v>115</v>
      </c>
      <c r="W465">
        <v>5811</v>
      </c>
      <c r="X465" t="s">
        <v>182</v>
      </c>
      <c r="Y465">
        <v>0</v>
      </c>
      <c r="Z465" t="s">
        <v>52</v>
      </c>
      <c r="AA465" s="1">
        <v>10000000</v>
      </c>
      <c r="AB465" s="1">
        <v>10000000</v>
      </c>
      <c r="AC465" s="1">
        <v>0</v>
      </c>
      <c r="AD465" s="1">
        <v>0</v>
      </c>
      <c r="AE465" s="1">
        <v>0</v>
      </c>
      <c r="AF465" s="1">
        <v>0</v>
      </c>
      <c r="AG465" s="1">
        <v>0</v>
      </c>
      <c r="AH465" s="1">
        <v>10000000</v>
      </c>
      <c r="AI465" s="1">
        <v>0</v>
      </c>
      <c r="AJ465" s="1">
        <v>0</v>
      </c>
      <c r="AK465" s="1">
        <v>0</v>
      </c>
      <c r="AL465" s="1">
        <v>0</v>
      </c>
      <c r="AM465" s="1">
        <v>0</v>
      </c>
      <c r="AN465" s="28"/>
      <c r="AO465" s="28"/>
      <c r="AP465" s="28">
        <v>10000000</v>
      </c>
      <c r="AQ465" s="28">
        <f t="shared" si="14"/>
        <v>0</v>
      </c>
      <c r="AR465" s="1">
        <f t="shared" si="15"/>
        <v>0</v>
      </c>
    </row>
    <row r="466" spans="1:46" x14ac:dyDescent="0.35">
      <c r="A466" t="s">
        <v>97</v>
      </c>
      <c r="B466" t="s">
        <v>104</v>
      </c>
      <c r="C466" t="s">
        <v>59</v>
      </c>
      <c r="D466" t="s">
        <v>49</v>
      </c>
      <c r="E466">
        <v>2</v>
      </c>
      <c r="F466" t="s">
        <v>86</v>
      </c>
      <c r="G466">
        <v>2.2000000000000002</v>
      </c>
      <c r="H466" t="s">
        <v>87</v>
      </c>
      <c r="I466" t="s">
        <v>88</v>
      </c>
      <c r="J466" t="s">
        <v>89</v>
      </c>
      <c r="K466" t="s">
        <v>60</v>
      </c>
      <c r="L466" t="s">
        <v>61</v>
      </c>
      <c r="M466" t="s">
        <v>90</v>
      </c>
      <c r="N466" t="s">
        <v>93</v>
      </c>
      <c r="O466">
        <v>1</v>
      </c>
      <c r="P466" t="s">
        <v>94</v>
      </c>
      <c r="Q466">
        <v>29</v>
      </c>
      <c r="R466" t="s">
        <v>95</v>
      </c>
      <c r="S466" t="s">
        <v>91</v>
      </c>
      <c r="T466" t="s">
        <v>96</v>
      </c>
      <c r="U466">
        <v>2000</v>
      </c>
      <c r="V466" s="18" t="s">
        <v>102</v>
      </c>
      <c r="W466">
        <v>2491</v>
      </c>
      <c r="X466" t="s">
        <v>195</v>
      </c>
      <c r="Y466">
        <v>0</v>
      </c>
      <c r="Z466" t="s">
        <v>52</v>
      </c>
      <c r="AA466" s="1">
        <v>0</v>
      </c>
      <c r="AB466" s="1">
        <v>9000</v>
      </c>
      <c r="AC466" s="1">
        <v>0</v>
      </c>
      <c r="AD466" s="1">
        <v>0</v>
      </c>
      <c r="AE466" s="1">
        <v>0</v>
      </c>
      <c r="AF466" s="1">
        <v>0</v>
      </c>
      <c r="AG466" s="1">
        <v>0</v>
      </c>
      <c r="AH466" s="1">
        <v>0</v>
      </c>
      <c r="AI466" s="1">
        <v>0</v>
      </c>
      <c r="AJ466" s="1">
        <v>0</v>
      </c>
      <c r="AK466" s="1">
        <v>0</v>
      </c>
      <c r="AL466" s="1">
        <v>9000</v>
      </c>
      <c r="AM466" s="1">
        <v>-9000</v>
      </c>
      <c r="AN466" s="28"/>
      <c r="AO466" s="28"/>
      <c r="AP466" s="28"/>
      <c r="AQ466" s="28">
        <f t="shared" si="14"/>
        <v>0</v>
      </c>
      <c r="AR466" s="1">
        <f t="shared" si="15"/>
        <v>0</v>
      </c>
    </row>
    <row r="467" spans="1:46" x14ac:dyDescent="0.35">
      <c r="A467" t="s">
        <v>97</v>
      </c>
      <c r="B467" t="s">
        <v>104</v>
      </c>
      <c r="C467" t="s">
        <v>59</v>
      </c>
      <c r="D467" t="s">
        <v>49</v>
      </c>
      <c r="E467">
        <v>2</v>
      </c>
      <c r="F467" t="s">
        <v>86</v>
      </c>
      <c r="G467">
        <v>2.2000000000000002</v>
      </c>
      <c r="H467" t="s">
        <v>87</v>
      </c>
      <c r="I467" t="s">
        <v>88</v>
      </c>
      <c r="J467" t="s">
        <v>89</v>
      </c>
      <c r="K467" t="s">
        <v>60</v>
      </c>
      <c r="L467" t="s">
        <v>61</v>
      </c>
      <c r="M467" t="s">
        <v>90</v>
      </c>
      <c r="N467" t="s">
        <v>93</v>
      </c>
      <c r="O467">
        <v>1</v>
      </c>
      <c r="P467" t="s">
        <v>94</v>
      </c>
      <c r="Q467">
        <v>29</v>
      </c>
      <c r="R467" t="s">
        <v>95</v>
      </c>
      <c r="S467" t="s">
        <v>91</v>
      </c>
      <c r="T467" t="s">
        <v>96</v>
      </c>
      <c r="U467">
        <v>2000</v>
      </c>
      <c r="V467" s="18" t="s">
        <v>102</v>
      </c>
      <c r="W467">
        <v>2511</v>
      </c>
      <c r="X467" t="s">
        <v>311</v>
      </c>
      <c r="Y467">
        <v>0</v>
      </c>
      <c r="Z467" t="s">
        <v>52</v>
      </c>
      <c r="AA467" s="1">
        <v>2195010</v>
      </c>
      <c r="AB467" s="1">
        <v>2500000</v>
      </c>
      <c r="AC467" s="1">
        <v>2195010</v>
      </c>
      <c r="AD467" s="1">
        <v>2195010</v>
      </c>
      <c r="AE467" s="1">
        <v>262392</v>
      </c>
      <c r="AF467" s="1">
        <v>0</v>
      </c>
      <c r="AG467" s="1">
        <v>0</v>
      </c>
      <c r="AH467" s="1">
        <v>0</v>
      </c>
      <c r="AI467" s="1">
        <v>0</v>
      </c>
      <c r="AJ467" s="1">
        <v>0</v>
      </c>
      <c r="AK467" s="1">
        <v>0</v>
      </c>
      <c r="AL467" s="1">
        <v>304990</v>
      </c>
      <c r="AM467" s="1">
        <v>-304990</v>
      </c>
      <c r="AN467" s="28"/>
      <c r="AO467" s="28"/>
      <c r="AP467" s="28"/>
      <c r="AQ467" s="28">
        <f t="shared" si="14"/>
        <v>2195010</v>
      </c>
      <c r="AR467" s="1">
        <f t="shared" si="15"/>
        <v>0</v>
      </c>
    </row>
    <row r="468" spans="1:46" x14ac:dyDescent="0.35">
      <c r="A468" t="s">
        <v>97</v>
      </c>
      <c r="B468" t="s">
        <v>104</v>
      </c>
      <c r="C468" t="s">
        <v>59</v>
      </c>
      <c r="D468" t="s">
        <v>49</v>
      </c>
      <c r="E468">
        <v>2</v>
      </c>
      <c r="F468" t="s">
        <v>86</v>
      </c>
      <c r="G468">
        <v>2.2000000000000002</v>
      </c>
      <c r="H468" t="s">
        <v>87</v>
      </c>
      <c r="I468" t="s">
        <v>88</v>
      </c>
      <c r="J468" t="s">
        <v>89</v>
      </c>
      <c r="K468" t="s">
        <v>60</v>
      </c>
      <c r="L468" t="s">
        <v>61</v>
      </c>
      <c r="M468" t="s">
        <v>90</v>
      </c>
      <c r="N468" t="s">
        <v>93</v>
      </c>
      <c r="O468">
        <v>1</v>
      </c>
      <c r="P468" t="s">
        <v>94</v>
      </c>
      <c r="Q468">
        <v>29</v>
      </c>
      <c r="R468" t="s">
        <v>95</v>
      </c>
      <c r="S468" t="s">
        <v>91</v>
      </c>
      <c r="T468" t="s">
        <v>96</v>
      </c>
      <c r="U468">
        <v>2000</v>
      </c>
      <c r="V468" s="18" t="s">
        <v>102</v>
      </c>
      <c r="W468">
        <v>2551</v>
      </c>
      <c r="X468" t="s">
        <v>312</v>
      </c>
      <c r="Y468">
        <v>0</v>
      </c>
      <c r="Z468" t="s">
        <v>52</v>
      </c>
      <c r="AA468" s="1">
        <v>0</v>
      </c>
      <c r="AB468" s="1">
        <v>400000</v>
      </c>
      <c r="AC468" s="1">
        <v>0</v>
      </c>
      <c r="AD468" s="1">
        <v>0</v>
      </c>
      <c r="AE468" s="1">
        <v>0</v>
      </c>
      <c r="AF468" s="1">
        <v>0</v>
      </c>
      <c r="AG468" s="1">
        <v>0</v>
      </c>
      <c r="AH468" s="1">
        <v>0</v>
      </c>
      <c r="AI468" s="1">
        <v>0</v>
      </c>
      <c r="AJ468" s="1">
        <v>0</v>
      </c>
      <c r="AK468" s="1">
        <v>0</v>
      </c>
      <c r="AL468" s="1">
        <v>400000</v>
      </c>
      <c r="AM468" s="1">
        <v>-400000</v>
      </c>
      <c r="AN468" s="28"/>
      <c r="AO468" s="28"/>
      <c r="AP468" s="28"/>
      <c r="AQ468" s="28">
        <f t="shared" si="14"/>
        <v>0</v>
      </c>
      <c r="AR468" s="1">
        <f t="shared" si="15"/>
        <v>0</v>
      </c>
    </row>
    <row r="469" spans="1:46" x14ac:dyDescent="0.35">
      <c r="A469" t="s">
        <v>97</v>
      </c>
      <c r="B469" t="s">
        <v>104</v>
      </c>
      <c r="C469" t="s">
        <v>59</v>
      </c>
      <c r="D469" t="s">
        <v>49</v>
      </c>
      <c r="E469">
        <v>2</v>
      </c>
      <c r="F469" t="s">
        <v>86</v>
      </c>
      <c r="G469">
        <v>2.2000000000000002</v>
      </c>
      <c r="H469" t="s">
        <v>87</v>
      </c>
      <c r="I469" t="s">
        <v>88</v>
      </c>
      <c r="J469" t="s">
        <v>89</v>
      </c>
      <c r="K469" t="s">
        <v>60</v>
      </c>
      <c r="L469" t="s">
        <v>61</v>
      </c>
      <c r="M469" t="s">
        <v>90</v>
      </c>
      <c r="N469" t="s">
        <v>93</v>
      </c>
      <c r="O469">
        <v>1</v>
      </c>
      <c r="P469" t="s">
        <v>94</v>
      </c>
      <c r="Q469">
        <v>29</v>
      </c>
      <c r="R469" t="s">
        <v>95</v>
      </c>
      <c r="S469" t="s">
        <v>91</v>
      </c>
      <c r="T469" t="s">
        <v>96</v>
      </c>
      <c r="U469">
        <v>2000</v>
      </c>
      <c r="V469" s="18" t="s">
        <v>102</v>
      </c>
      <c r="W469">
        <v>2981</v>
      </c>
      <c r="X469" t="s">
        <v>199</v>
      </c>
      <c r="Y469">
        <v>0</v>
      </c>
      <c r="Z469" t="s">
        <v>52</v>
      </c>
      <c r="AA469" s="1">
        <v>812000</v>
      </c>
      <c r="AB469" s="1">
        <v>264000</v>
      </c>
      <c r="AC469" s="1">
        <v>812000</v>
      </c>
      <c r="AD469" s="1">
        <v>812000</v>
      </c>
      <c r="AE469" s="1">
        <v>812000</v>
      </c>
      <c r="AF469" s="1">
        <v>812000</v>
      </c>
      <c r="AG469" s="1">
        <v>812000</v>
      </c>
      <c r="AH469" s="1">
        <v>0</v>
      </c>
      <c r="AI469" s="1">
        <v>0</v>
      </c>
      <c r="AJ469" s="1">
        <v>581839</v>
      </c>
      <c r="AK469" s="1">
        <v>0</v>
      </c>
      <c r="AL469" s="1">
        <v>33839</v>
      </c>
      <c r="AM469" s="1">
        <v>548000</v>
      </c>
      <c r="AN469" s="28"/>
      <c r="AO469" s="28"/>
      <c r="AP469" s="28"/>
      <c r="AQ469" s="28">
        <f t="shared" si="14"/>
        <v>812000</v>
      </c>
      <c r="AR469" s="1">
        <f t="shared" si="15"/>
        <v>0</v>
      </c>
    </row>
    <row r="470" spans="1:46" x14ac:dyDescent="0.35">
      <c r="A470" t="s">
        <v>97</v>
      </c>
      <c r="B470" t="s">
        <v>104</v>
      </c>
      <c r="C470" t="s">
        <v>59</v>
      </c>
      <c r="D470" t="s">
        <v>49</v>
      </c>
      <c r="E470">
        <v>1</v>
      </c>
      <c r="F470" t="s">
        <v>41</v>
      </c>
      <c r="G470">
        <v>1.3</v>
      </c>
      <c r="H470" t="s">
        <v>42</v>
      </c>
      <c r="I470" t="s">
        <v>43</v>
      </c>
      <c r="J470" t="s">
        <v>44</v>
      </c>
      <c r="K470" t="s">
        <v>60</v>
      </c>
      <c r="L470" t="s">
        <v>61</v>
      </c>
      <c r="M470" t="s">
        <v>62</v>
      </c>
      <c r="N470" t="s">
        <v>68</v>
      </c>
      <c r="O470">
        <v>5</v>
      </c>
      <c r="P470" t="s">
        <v>55</v>
      </c>
      <c r="Q470">
        <v>12</v>
      </c>
      <c r="R470" t="s">
        <v>64</v>
      </c>
      <c r="S470" t="s">
        <v>63</v>
      </c>
      <c r="T470" t="s">
        <v>69</v>
      </c>
      <c r="U470">
        <v>1000</v>
      </c>
      <c r="V470" t="s">
        <v>64</v>
      </c>
      <c r="W470">
        <v>1221</v>
      </c>
      <c r="X470" t="s">
        <v>65</v>
      </c>
      <c r="Y470">
        <v>2</v>
      </c>
      <c r="Z470" t="s">
        <v>66</v>
      </c>
      <c r="AA470" s="1">
        <v>0</v>
      </c>
      <c r="AB470" s="1">
        <v>710868.08</v>
      </c>
      <c r="AC470" s="1">
        <v>0</v>
      </c>
      <c r="AD470" s="1">
        <v>0</v>
      </c>
      <c r="AE470" s="1">
        <v>0</v>
      </c>
      <c r="AF470" s="1">
        <v>0</v>
      </c>
      <c r="AG470" s="1">
        <v>0</v>
      </c>
      <c r="AH470" s="1">
        <v>0</v>
      </c>
      <c r="AI470" s="1">
        <v>0</v>
      </c>
      <c r="AJ470" s="1">
        <v>0</v>
      </c>
      <c r="AK470" s="1">
        <v>0</v>
      </c>
      <c r="AL470" s="1">
        <v>710868.08</v>
      </c>
      <c r="AM470" s="1">
        <v>-710868.08</v>
      </c>
      <c r="AN470" s="28"/>
      <c r="AO470" s="28"/>
      <c r="AP470" s="28"/>
      <c r="AQ470" s="28">
        <f t="shared" si="14"/>
        <v>0</v>
      </c>
      <c r="AR470" s="1">
        <f t="shared" si="15"/>
        <v>0</v>
      </c>
      <c r="AT470" t="s">
        <v>73</v>
      </c>
    </row>
    <row r="471" spans="1:46" x14ac:dyDescent="0.35">
      <c r="A471" t="s">
        <v>97</v>
      </c>
      <c r="B471" t="s">
        <v>104</v>
      </c>
      <c r="C471" t="s">
        <v>59</v>
      </c>
      <c r="D471" t="s">
        <v>49</v>
      </c>
      <c r="E471">
        <v>1</v>
      </c>
      <c r="F471" t="s">
        <v>41</v>
      </c>
      <c r="G471">
        <v>1.3</v>
      </c>
      <c r="H471" t="s">
        <v>42</v>
      </c>
      <c r="I471" t="s">
        <v>43</v>
      </c>
      <c r="J471" t="s">
        <v>44</v>
      </c>
      <c r="K471" t="s">
        <v>60</v>
      </c>
      <c r="L471" t="s">
        <v>61</v>
      </c>
      <c r="M471" t="s">
        <v>62</v>
      </c>
      <c r="N471" t="s">
        <v>68</v>
      </c>
      <c r="O471">
        <v>5</v>
      </c>
      <c r="P471" t="s">
        <v>55</v>
      </c>
      <c r="Q471">
        <v>12</v>
      </c>
      <c r="R471" t="s">
        <v>64</v>
      </c>
      <c r="S471" t="s">
        <v>63</v>
      </c>
      <c r="T471" t="s">
        <v>69</v>
      </c>
      <c r="U471">
        <v>1000</v>
      </c>
      <c r="V471" t="s">
        <v>64</v>
      </c>
      <c r="W471">
        <v>1322</v>
      </c>
      <c r="X471" t="s">
        <v>71</v>
      </c>
      <c r="Y471">
        <v>2</v>
      </c>
      <c r="Z471" t="s">
        <v>66</v>
      </c>
      <c r="AA471" s="1">
        <v>0</v>
      </c>
      <c r="AB471" s="1">
        <v>5719181.0800000001</v>
      </c>
      <c r="AC471" s="1">
        <v>0</v>
      </c>
      <c r="AD471" s="1">
        <v>0</v>
      </c>
      <c r="AE471" s="1">
        <v>0</v>
      </c>
      <c r="AF471" s="1">
        <v>0</v>
      </c>
      <c r="AG471" s="1">
        <v>0</v>
      </c>
      <c r="AH471" s="1">
        <v>0</v>
      </c>
      <c r="AI471" s="1">
        <v>0</v>
      </c>
      <c r="AJ471" s="1">
        <v>3.92</v>
      </c>
      <c r="AK471" s="1">
        <v>0</v>
      </c>
      <c r="AL471" s="1">
        <v>5719185</v>
      </c>
      <c r="AM471" s="1">
        <v>-5719181.0800000001</v>
      </c>
      <c r="AN471" s="28"/>
      <c r="AO471" s="28"/>
      <c r="AP471" s="28"/>
      <c r="AQ471" s="28">
        <f t="shared" si="14"/>
        <v>0</v>
      </c>
      <c r="AR471" s="1">
        <f t="shared" si="15"/>
        <v>0</v>
      </c>
      <c r="AT471" t="s">
        <v>73</v>
      </c>
    </row>
    <row r="472" spans="1:46" x14ac:dyDescent="0.35">
      <c r="A472" t="s">
        <v>97</v>
      </c>
      <c r="B472" t="s">
        <v>104</v>
      </c>
      <c r="C472" t="s">
        <v>59</v>
      </c>
      <c r="D472" t="s">
        <v>49</v>
      </c>
      <c r="E472">
        <v>1</v>
      </c>
      <c r="F472" t="s">
        <v>41</v>
      </c>
      <c r="G472">
        <v>1.3</v>
      </c>
      <c r="H472" t="s">
        <v>42</v>
      </c>
      <c r="I472" t="s">
        <v>43</v>
      </c>
      <c r="J472" t="s">
        <v>44</v>
      </c>
      <c r="K472" t="s">
        <v>60</v>
      </c>
      <c r="L472" t="s">
        <v>61</v>
      </c>
      <c r="M472" t="s">
        <v>62</v>
      </c>
      <c r="N472" t="s">
        <v>68</v>
      </c>
      <c r="O472">
        <v>5</v>
      </c>
      <c r="P472" t="s">
        <v>55</v>
      </c>
      <c r="Q472">
        <v>12</v>
      </c>
      <c r="R472" t="s">
        <v>64</v>
      </c>
      <c r="S472" t="s">
        <v>63</v>
      </c>
      <c r="T472" t="s">
        <v>69</v>
      </c>
      <c r="U472">
        <v>1000</v>
      </c>
      <c r="V472" t="s">
        <v>64</v>
      </c>
      <c r="W472">
        <v>1322</v>
      </c>
      <c r="X472" t="s">
        <v>71</v>
      </c>
      <c r="Y472">
        <v>1</v>
      </c>
      <c r="Z472" t="s">
        <v>73</v>
      </c>
      <c r="AA472" s="1">
        <v>0</v>
      </c>
      <c r="AB472" s="1">
        <v>0</v>
      </c>
      <c r="AC472" s="1">
        <v>0</v>
      </c>
      <c r="AD472" s="1">
        <v>0</v>
      </c>
      <c r="AE472" s="1">
        <v>0</v>
      </c>
      <c r="AF472" s="1">
        <v>0</v>
      </c>
      <c r="AG472" s="1">
        <v>0</v>
      </c>
      <c r="AH472" s="1">
        <v>0</v>
      </c>
      <c r="AI472" s="1">
        <v>0</v>
      </c>
      <c r="AJ472" s="1">
        <v>7515102</v>
      </c>
      <c r="AK472" s="1">
        <v>0</v>
      </c>
      <c r="AL472" s="1">
        <v>7515102</v>
      </c>
      <c r="AM472" s="1">
        <v>0</v>
      </c>
      <c r="AN472" s="28"/>
      <c r="AO472" s="28"/>
      <c r="AP472" s="28"/>
      <c r="AQ472" s="28">
        <f t="shared" si="14"/>
        <v>0</v>
      </c>
      <c r="AR472" s="1">
        <f t="shared" si="15"/>
        <v>0</v>
      </c>
      <c r="AT472" t="s">
        <v>73</v>
      </c>
    </row>
    <row r="473" spans="1:46" x14ac:dyDescent="0.35">
      <c r="A473" t="s">
        <v>97</v>
      </c>
      <c r="B473" t="s">
        <v>104</v>
      </c>
      <c r="C473" t="s">
        <v>59</v>
      </c>
      <c r="D473" t="s">
        <v>49</v>
      </c>
      <c r="E473">
        <v>1</v>
      </c>
      <c r="F473" t="s">
        <v>41</v>
      </c>
      <c r="G473">
        <v>1.3</v>
      </c>
      <c r="H473" t="s">
        <v>42</v>
      </c>
      <c r="I473" t="s">
        <v>43</v>
      </c>
      <c r="J473" t="s">
        <v>44</v>
      </c>
      <c r="K473" t="s">
        <v>60</v>
      </c>
      <c r="L473" t="s">
        <v>61</v>
      </c>
      <c r="M473" t="s">
        <v>62</v>
      </c>
      <c r="N473" t="s">
        <v>68</v>
      </c>
      <c r="O473">
        <v>5</v>
      </c>
      <c r="P473" t="s">
        <v>55</v>
      </c>
      <c r="Q473">
        <v>12</v>
      </c>
      <c r="R473" t="s">
        <v>64</v>
      </c>
      <c r="S473" t="s">
        <v>63</v>
      </c>
      <c r="T473" t="s">
        <v>69</v>
      </c>
      <c r="U473">
        <v>1000</v>
      </c>
      <c r="V473" t="s">
        <v>64</v>
      </c>
      <c r="W473">
        <v>1331</v>
      </c>
      <c r="X473" t="s">
        <v>215</v>
      </c>
      <c r="Y473">
        <v>2</v>
      </c>
      <c r="Z473" t="s">
        <v>66</v>
      </c>
      <c r="AA473" s="1">
        <v>0</v>
      </c>
      <c r="AB473" s="1">
        <v>730000</v>
      </c>
      <c r="AC473" s="1">
        <v>0</v>
      </c>
      <c r="AD473" s="1">
        <v>0</v>
      </c>
      <c r="AE473" s="1">
        <v>0</v>
      </c>
      <c r="AF473" s="1">
        <v>0</v>
      </c>
      <c r="AG473" s="1">
        <v>0</v>
      </c>
      <c r="AH473" s="1">
        <v>0</v>
      </c>
      <c r="AI473" s="1">
        <v>0</v>
      </c>
      <c r="AJ473" s="1">
        <v>0</v>
      </c>
      <c r="AK473" s="1">
        <v>0</v>
      </c>
      <c r="AL473" s="1">
        <v>730000</v>
      </c>
      <c r="AM473" s="1">
        <v>-730000</v>
      </c>
      <c r="AN473" s="28"/>
      <c r="AO473" s="28"/>
      <c r="AP473" s="28"/>
      <c r="AQ473" s="28">
        <f t="shared" si="14"/>
        <v>0</v>
      </c>
      <c r="AR473" s="1">
        <f t="shared" si="15"/>
        <v>0</v>
      </c>
      <c r="AT473" t="s">
        <v>73</v>
      </c>
    </row>
    <row r="474" spans="1:46" x14ac:dyDescent="0.35">
      <c r="A474" t="s">
        <v>58</v>
      </c>
      <c r="B474" t="s">
        <v>67</v>
      </c>
      <c r="C474" t="s">
        <v>59</v>
      </c>
      <c r="D474" t="s">
        <v>49</v>
      </c>
      <c r="E474">
        <v>1</v>
      </c>
      <c r="F474" t="s">
        <v>41</v>
      </c>
      <c r="G474">
        <v>1.3</v>
      </c>
      <c r="H474" t="s">
        <v>42</v>
      </c>
      <c r="I474" t="s">
        <v>43</v>
      </c>
      <c r="J474" t="s">
        <v>44</v>
      </c>
      <c r="K474" t="s">
        <v>60</v>
      </c>
      <c r="L474" t="s">
        <v>61</v>
      </c>
      <c r="M474" t="s">
        <v>62</v>
      </c>
      <c r="N474" t="s">
        <v>68</v>
      </c>
      <c r="O474">
        <v>5</v>
      </c>
      <c r="P474" t="s">
        <v>55</v>
      </c>
      <c r="Q474">
        <v>12</v>
      </c>
      <c r="R474" t="s">
        <v>64</v>
      </c>
      <c r="S474" t="s">
        <v>63</v>
      </c>
      <c r="T474" t="s">
        <v>69</v>
      </c>
      <c r="U474">
        <v>1000</v>
      </c>
      <c r="V474" t="s">
        <v>64</v>
      </c>
      <c r="W474">
        <v>1341</v>
      </c>
      <c r="X474" t="s">
        <v>72</v>
      </c>
      <c r="Y474">
        <v>1</v>
      </c>
      <c r="Z474" t="s">
        <v>73</v>
      </c>
      <c r="AA474" s="1">
        <v>0</v>
      </c>
      <c r="AB474" s="1">
        <v>0</v>
      </c>
      <c r="AC474" s="1">
        <v>0</v>
      </c>
      <c r="AD474" s="1">
        <v>0</v>
      </c>
      <c r="AE474" s="1">
        <v>0</v>
      </c>
      <c r="AF474" s="1">
        <v>0</v>
      </c>
      <c r="AG474" s="1">
        <v>0</v>
      </c>
      <c r="AH474" s="1">
        <v>0</v>
      </c>
      <c r="AI474" s="1">
        <v>0</v>
      </c>
      <c r="AJ474" s="1">
        <v>0</v>
      </c>
      <c r="AK474" s="1">
        <v>0</v>
      </c>
      <c r="AL474" s="1">
        <v>0</v>
      </c>
      <c r="AM474" s="1">
        <v>0</v>
      </c>
      <c r="AN474" s="28"/>
      <c r="AO474" s="28"/>
      <c r="AP474" s="28"/>
      <c r="AQ474" s="28">
        <f t="shared" si="14"/>
        <v>0</v>
      </c>
      <c r="AR474" s="1">
        <f t="shared" si="15"/>
        <v>0</v>
      </c>
      <c r="AT474" t="s">
        <v>73</v>
      </c>
    </row>
    <row r="475" spans="1:46" x14ac:dyDescent="0.35">
      <c r="A475" t="s">
        <v>58</v>
      </c>
      <c r="B475" t="s">
        <v>67</v>
      </c>
      <c r="C475" t="s">
        <v>59</v>
      </c>
      <c r="D475" t="s">
        <v>49</v>
      </c>
      <c r="E475">
        <v>1</v>
      </c>
      <c r="F475" t="s">
        <v>41</v>
      </c>
      <c r="G475">
        <v>1.3</v>
      </c>
      <c r="H475" t="s">
        <v>42</v>
      </c>
      <c r="I475" t="s">
        <v>43</v>
      </c>
      <c r="J475" t="s">
        <v>44</v>
      </c>
      <c r="K475" t="s">
        <v>60</v>
      </c>
      <c r="L475" t="s">
        <v>61</v>
      </c>
      <c r="M475" t="s">
        <v>62</v>
      </c>
      <c r="N475" t="s">
        <v>68</v>
      </c>
      <c r="O475">
        <v>5</v>
      </c>
      <c r="P475" t="s">
        <v>55</v>
      </c>
      <c r="Q475">
        <v>12</v>
      </c>
      <c r="R475" t="s">
        <v>64</v>
      </c>
      <c r="S475" t="s">
        <v>63</v>
      </c>
      <c r="T475" t="s">
        <v>69</v>
      </c>
      <c r="U475">
        <v>1000</v>
      </c>
      <c r="V475" t="s">
        <v>64</v>
      </c>
      <c r="W475">
        <v>1341</v>
      </c>
      <c r="X475" t="s">
        <v>72</v>
      </c>
      <c r="Y475">
        <v>2</v>
      </c>
      <c r="Z475" t="s">
        <v>66</v>
      </c>
      <c r="AA475" s="1">
        <v>0</v>
      </c>
      <c r="AB475" s="1">
        <v>1500000</v>
      </c>
      <c r="AC475" s="1">
        <v>0</v>
      </c>
      <c r="AD475" s="1">
        <v>0</v>
      </c>
      <c r="AE475" s="1">
        <v>0</v>
      </c>
      <c r="AF475" s="1">
        <v>0</v>
      </c>
      <c r="AG475" s="1">
        <v>0</v>
      </c>
      <c r="AH475" s="1">
        <v>0</v>
      </c>
      <c r="AI475" s="1">
        <v>0</v>
      </c>
      <c r="AJ475" s="1">
        <v>0</v>
      </c>
      <c r="AK475" s="1">
        <v>0</v>
      </c>
      <c r="AL475" s="1">
        <v>1500000</v>
      </c>
      <c r="AM475" s="1">
        <v>-1500000</v>
      </c>
      <c r="AN475" s="28"/>
      <c r="AO475" s="28"/>
      <c r="AP475" s="28"/>
      <c r="AQ475" s="28">
        <f t="shared" si="14"/>
        <v>0</v>
      </c>
      <c r="AR475" s="1">
        <f t="shared" si="15"/>
        <v>0</v>
      </c>
      <c r="AT475" t="s">
        <v>73</v>
      </c>
    </row>
    <row r="476" spans="1:46" x14ac:dyDescent="0.35">
      <c r="A476" t="s">
        <v>97</v>
      </c>
      <c r="B476" t="s">
        <v>104</v>
      </c>
      <c r="C476" t="s">
        <v>59</v>
      </c>
      <c r="D476" t="s">
        <v>49</v>
      </c>
      <c r="E476">
        <v>1</v>
      </c>
      <c r="F476" t="s">
        <v>41</v>
      </c>
      <c r="G476">
        <v>1.3</v>
      </c>
      <c r="H476" t="s">
        <v>42</v>
      </c>
      <c r="I476" t="s">
        <v>43</v>
      </c>
      <c r="J476" t="s">
        <v>44</v>
      </c>
      <c r="K476" t="s">
        <v>60</v>
      </c>
      <c r="L476" t="s">
        <v>61</v>
      </c>
      <c r="M476" t="s">
        <v>62</v>
      </c>
      <c r="N476" t="s">
        <v>68</v>
      </c>
      <c r="O476">
        <v>5</v>
      </c>
      <c r="P476" t="s">
        <v>55</v>
      </c>
      <c r="Q476">
        <v>12</v>
      </c>
      <c r="R476" t="s">
        <v>64</v>
      </c>
      <c r="S476" t="s">
        <v>63</v>
      </c>
      <c r="T476" t="s">
        <v>69</v>
      </c>
      <c r="U476">
        <v>1000</v>
      </c>
      <c r="V476" t="s">
        <v>64</v>
      </c>
      <c r="W476">
        <v>1341</v>
      </c>
      <c r="X476" t="s">
        <v>72</v>
      </c>
      <c r="Y476">
        <v>2</v>
      </c>
      <c r="Z476" t="s">
        <v>66</v>
      </c>
      <c r="AA476" s="1">
        <v>0</v>
      </c>
      <c r="AB476" s="1">
        <v>0</v>
      </c>
      <c r="AC476" s="1">
        <v>0</v>
      </c>
      <c r="AD476" s="1">
        <v>0</v>
      </c>
      <c r="AE476" s="1">
        <v>0</v>
      </c>
      <c r="AF476" s="1">
        <v>0</v>
      </c>
      <c r="AG476" s="1">
        <v>0</v>
      </c>
      <c r="AH476" s="1">
        <v>0</v>
      </c>
      <c r="AI476" s="1">
        <v>0</v>
      </c>
      <c r="AJ476" s="1">
        <v>0</v>
      </c>
      <c r="AK476" s="1">
        <v>0</v>
      </c>
      <c r="AL476" s="1">
        <v>0</v>
      </c>
      <c r="AM476" s="1">
        <v>0</v>
      </c>
      <c r="AN476" s="28"/>
      <c r="AO476" s="28"/>
      <c r="AP476" s="28"/>
      <c r="AQ476" s="28">
        <f t="shared" si="14"/>
        <v>0</v>
      </c>
      <c r="AR476" s="1">
        <f t="shared" si="15"/>
        <v>0</v>
      </c>
      <c r="AT476" t="s">
        <v>73</v>
      </c>
    </row>
    <row r="477" spans="1:46" x14ac:dyDescent="0.35">
      <c r="A477" t="s">
        <v>523</v>
      </c>
      <c r="B477" t="s">
        <v>527</v>
      </c>
      <c r="C477" t="s">
        <v>59</v>
      </c>
      <c r="D477" t="s">
        <v>49</v>
      </c>
      <c r="E477">
        <v>1</v>
      </c>
      <c r="F477" t="s">
        <v>41</v>
      </c>
      <c r="G477">
        <v>1.7</v>
      </c>
      <c r="H477" t="s">
        <v>77</v>
      </c>
      <c r="I477" t="s">
        <v>78</v>
      </c>
      <c r="J477" t="s">
        <v>79</v>
      </c>
      <c r="K477" t="s">
        <v>80</v>
      </c>
      <c r="L477" t="s">
        <v>81</v>
      </c>
      <c r="M477" t="s">
        <v>62</v>
      </c>
      <c r="N477" t="s">
        <v>68</v>
      </c>
      <c r="O477">
        <v>6</v>
      </c>
      <c r="P477" t="s">
        <v>84</v>
      </c>
      <c r="Q477">
        <v>10</v>
      </c>
      <c r="R477" t="s">
        <v>85</v>
      </c>
      <c r="S477" t="s">
        <v>63</v>
      </c>
      <c r="T477" t="s">
        <v>69</v>
      </c>
      <c r="U477">
        <v>1000</v>
      </c>
      <c r="V477" t="s">
        <v>64</v>
      </c>
      <c r="W477">
        <v>1341</v>
      </c>
      <c r="X477" t="s">
        <v>72</v>
      </c>
      <c r="Y477">
        <v>3</v>
      </c>
      <c r="Z477" t="s">
        <v>83</v>
      </c>
      <c r="AA477" s="28">
        <v>0</v>
      </c>
      <c r="AB477" s="1">
        <v>0</v>
      </c>
      <c r="AC477" s="1">
        <v>0</v>
      </c>
      <c r="AD477" s="1">
        <v>0</v>
      </c>
      <c r="AE477" s="1">
        <v>0</v>
      </c>
      <c r="AF477" s="1">
        <v>0</v>
      </c>
      <c r="AG477" s="1">
        <v>0</v>
      </c>
      <c r="AH477" s="1">
        <v>0</v>
      </c>
      <c r="AI477" s="1">
        <v>0</v>
      </c>
      <c r="AJ477" s="1">
        <v>0</v>
      </c>
      <c r="AK477" s="1">
        <v>0</v>
      </c>
      <c r="AL477" s="1">
        <v>0</v>
      </c>
      <c r="AM477" s="1">
        <v>0</v>
      </c>
      <c r="AN477" s="28"/>
      <c r="AO477" s="28"/>
      <c r="AP477" s="28"/>
      <c r="AQ477" s="28">
        <f t="shared" si="14"/>
        <v>0</v>
      </c>
      <c r="AR477" s="1">
        <f t="shared" si="15"/>
        <v>0</v>
      </c>
      <c r="AT477" t="s">
        <v>73</v>
      </c>
    </row>
    <row r="478" spans="1:46" x14ac:dyDescent="0.35">
      <c r="A478" t="s">
        <v>58</v>
      </c>
      <c r="B478" t="s">
        <v>67</v>
      </c>
      <c r="C478" t="s">
        <v>59</v>
      </c>
      <c r="D478" t="s">
        <v>49</v>
      </c>
      <c r="E478">
        <v>1</v>
      </c>
      <c r="F478" t="s">
        <v>41</v>
      </c>
      <c r="G478">
        <v>1.3</v>
      </c>
      <c r="H478" t="s">
        <v>42</v>
      </c>
      <c r="I478" t="s">
        <v>43</v>
      </c>
      <c r="J478" t="s">
        <v>44</v>
      </c>
      <c r="K478" t="s">
        <v>60</v>
      </c>
      <c r="L478" t="s">
        <v>61</v>
      </c>
      <c r="M478" t="s">
        <v>62</v>
      </c>
      <c r="N478" t="s">
        <v>68</v>
      </c>
      <c r="O478">
        <v>5</v>
      </c>
      <c r="P478" t="s">
        <v>55</v>
      </c>
      <c r="Q478">
        <v>12</v>
      </c>
      <c r="R478" t="s">
        <v>64</v>
      </c>
      <c r="S478" t="s">
        <v>63</v>
      </c>
      <c r="T478" t="s">
        <v>69</v>
      </c>
      <c r="U478">
        <v>1000</v>
      </c>
      <c r="V478" t="s">
        <v>64</v>
      </c>
      <c r="W478">
        <v>1411</v>
      </c>
      <c r="X478" t="s">
        <v>74</v>
      </c>
      <c r="Y478">
        <v>2</v>
      </c>
      <c r="Z478" t="s">
        <v>66</v>
      </c>
      <c r="AA478" s="1">
        <v>0</v>
      </c>
      <c r="AB478" s="1">
        <v>0</v>
      </c>
      <c r="AC478" s="1">
        <v>0</v>
      </c>
      <c r="AD478" s="1">
        <v>0</v>
      </c>
      <c r="AE478" s="1">
        <v>0</v>
      </c>
      <c r="AF478" s="1">
        <v>0</v>
      </c>
      <c r="AG478" s="1">
        <v>0</v>
      </c>
      <c r="AH478" s="1">
        <v>0</v>
      </c>
      <c r="AI478" s="1">
        <v>0</v>
      </c>
      <c r="AJ478" s="1">
        <v>0</v>
      </c>
      <c r="AK478" s="1">
        <v>0</v>
      </c>
      <c r="AL478" s="1">
        <v>0</v>
      </c>
      <c r="AM478" s="1">
        <v>0</v>
      </c>
      <c r="AN478" s="28"/>
      <c r="AO478" s="28"/>
      <c r="AP478" s="28"/>
      <c r="AQ478" s="28">
        <f t="shared" si="14"/>
        <v>0</v>
      </c>
      <c r="AR478" s="1">
        <f t="shared" si="15"/>
        <v>0</v>
      </c>
      <c r="AT478" t="s">
        <v>73</v>
      </c>
    </row>
    <row r="479" spans="1:46" x14ac:dyDescent="0.35">
      <c r="A479" t="s">
        <v>97</v>
      </c>
      <c r="B479" t="s">
        <v>104</v>
      </c>
      <c r="C479" t="s">
        <v>59</v>
      </c>
      <c r="D479" t="s">
        <v>49</v>
      </c>
      <c r="E479">
        <v>1</v>
      </c>
      <c r="F479" t="s">
        <v>41</v>
      </c>
      <c r="G479">
        <v>1.3</v>
      </c>
      <c r="H479" t="s">
        <v>42</v>
      </c>
      <c r="I479" t="s">
        <v>43</v>
      </c>
      <c r="J479" t="s">
        <v>44</v>
      </c>
      <c r="K479" t="s">
        <v>60</v>
      </c>
      <c r="L479" t="s">
        <v>61</v>
      </c>
      <c r="M479" t="s">
        <v>62</v>
      </c>
      <c r="N479" t="s">
        <v>68</v>
      </c>
      <c r="O479">
        <v>5</v>
      </c>
      <c r="P479" t="s">
        <v>55</v>
      </c>
      <c r="Q479">
        <v>12</v>
      </c>
      <c r="R479" t="s">
        <v>64</v>
      </c>
      <c r="S479" t="s">
        <v>63</v>
      </c>
      <c r="T479" t="s">
        <v>69</v>
      </c>
      <c r="U479">
        <v>1000</v>
      </c>
      <c r="V479" t="s">
        <v>64</v>
      </c>
      <c r="W479">
        <v>1432</v>
      </c>
      <c r="X479" t="s">
        <v>216</v>
      </c>
      <c r="Y479">
        <v>2</v>
      </c>
      <c r="Z479" t="s">
        <v>66</v>
      </c>
      <c r="AA479" s="1">
        <v>0</v>
      </c>
      <c r="AB479" s="1">
        <v>7515113.5599999996</v>
      </c>
      <c r="AC479" s="1">
        <v>0</v>
      </c>
      <c r="AD479" s="1">
        <v>0</v>
      </c>
      <c r="AE479" s="1">
        <v>0</v>
      </c>
      <c r="AF479" s="1">
        <v>0</v>
      </c>
      <c r="AG479" s="1">
        <v>0</v>
      </c>
      <c r="AH479" s="1">
        <v>0</v>
      </c>
      <c r="AI479" s="1">
        <v>0</v>
      </c>
      <c r="AJ479" s="1">
        <v>0</v>
      </c>
      <c r="AK479" s="1">
        <v>0</v>
      </c>
      <c r="AL479" s="1">
        <v>7515113.5599999996</v>
      </c>
      <c r="AM479" s="1">
        <v>-7515113.5599999996</v>
      </c>
      <c r="AN479" s="28"/>
      <c r="AO479" s="28"/>
      <c r="AP479" s="28"/>
      <c r="AQ479" s="28">
        <f t="shared" si="14"/>
        <v>0</v>
      </c>
      <c r="AR479" s="1">
        <f t="shared" si="15"/>
        <v>0</v>
      </c>
      <c r="AT479" t="s">
        <v>73</v>
      </c>
    </row>
    <row r="480" spans="1:46" s="13" customFormat="1" x14ac:dyDescent="0.35">
      <c r="A480" t="s">
        <v>97</v>
      </c>
      <c r="B480" t="s">
        <v>104</v>
      </c>
      <c r="C480" t="s">
        <v>59</v>
      </c>
      <c r="D480" t="s">
        <v>49</v>
      </c>
      <c r="E480">
        <v>1</v>
      </c>
      <c r="F480" t="s">
        <v>41</v>
      </c>
      <c r="G480">
        <v>1.7</v>
      </c>
      <c r="H480" t="s">
        <v>77</v>
      </c>
      <c r="I480" t="s">
        <v>78</v>
      </c>
      <c r="J480" t="s">
        <v>79</v>
      </c>
      <c r="K480" t="s">
        <v>80</v>
      </c>
      <c r="L480" t="s">
        <v>81</v>
      </c>
      <c r="M480" t="s">
        <v>62</v>
      </c>
      <c r="N480" t="s">
        <v>68</v>
      </c>
      <c r="O480">
        <v>6</v>
      </c>
      <c r="P480" t="s">
        <v>84</v>
      </c>
      <c r="Q480">
        <v>10</v>
      </c>
      <c r="R480" t="s">
        <v>85</v>
      </c>
      <c r="S480" t="s">
        <v>63</v>
      </c>
      <c r="T480" t="s">
        <v>69</v>
      </c>
      <c r="U480">
        <v>1000</v>
      </c>
      <c r="V480" t="s">
        <v>64</v>
      </c>
      <c r="W480">
        <v>1432</v>
      </c>
      <c r="X480" t="s">
        <v>216</v>
      </c>
      <c r="Y480">
        <v>3</v>
      </c>
      <c r="Z480" t="s">
        <v>83</v>
      </c>
      <c r="AA480" s="28">
        <v>1334545.6200000001</v>
      </c>
      <c r="AB480" s="1">
        <v>37290585</v>
      </c>
      <c r="AC480" s="1">
        <v>1334545.6200000001</v>
      </c>
      <c r="AD480" s="1">
        <v>1334545.6200000001</v>
      </c>
      <c r="AE480" s="1">
        <v>1334545.6200000001</v>
      </c>
      <c r="AF480" s="1">
        <v>1334545.6200000001</v>
      </c>
      <c r="AG480" s="1">
        <v>1334545.6200000001</v>
      </c>
      <c r="AH480" s="1">
        <v>0</v>
      </c>
      <c r="AI480" s="1">
        <v>0</v>
      </c>
      <c r="AJ480" s="1">
        <v>0</v>
      </c>
      <c r="AK480" s="1">
        <v>0</v>
      </c>
      <c r="AL480" s="1">
        <v>35956039.380000003</v>
      </c>
      <c r="AM480" s="1">
        <v>-35956039.380000003</v>
      </c>
      <c r="AN480" s="28"/>
      <c r="AO480" s="28"/>
      <c r="AP480" s="28"/>
      <c r="AQ480" s="28">
        <f t="shared" si="14"/>
        <v>1334545.6200000001</v>
      </c>
      <c r="AR480" s="1">
        <f t="shared" si="15"/>
        <v>0</v>
      </c>
      <c r="AS480"/>
      <c r="AT480" t="s">
        <v>73</v>
      </c>
    </row>
    <row r="481" spans="1:46" s="13" customFormat="1" x14ac:dyDescent="0.35">
      <c r="A481" t="s">
        <v>97</v>
      </c>
      <c r="B481" t="s">
        <v>104</v>
      </c>
      <c r="C481" t="s">
        <v>59</v>
      </c>
      <c r="D481" t="s">
        <v>49</v>
      </c>
      <c r="E481">
        <v>1</v>
      </c>
      <c r="F481" t="s">
        <v>41</v>
      </c>
      <c r="G481">
        <v>1.3</v>
      </c>
      <c r="H481" t="s">
        <v>42</v>
      </c>
      <c r="I481" t="s">
        <v>43</v>
      </c>
      <c r="J481" t="s">
        <v>44</v>
      </c>
      <c r="K481" t="s">
        <v>60</v>
      </c>
      <c r="L481" t="s">
        <v>61</v>
      </c>
      <c r="M481" t="s">
        <v>62</v>
      </c>
      <c r="N481" t="s">
        <v>68</v>
      </c>
      <c r="O481">
        <v>5</v>
      </c>
      <c r="P481" t="s">
        <v>55</v>
      </c>
      <c r="Q481">
        <v>12</v>
      </c>
      <c r="R481" t="s">
        <v>64</v>
      </c>
      <c r="S481" t="s">
        <v>63</v>
      </c>
      <c r="T481" t="s">
        <v>69</v>
      </c>
      <c r="U481">
        <v>1000</v>
      </c>
      <c r="V481" t="s">
        <v>64</v>
      </c>
      <c r="W481">
        <v>1441</v>
      </c>
      <c r="X481" t="s">
        <v>217</v>
      </c>
      <c r="Y481">
        <v>2</v>
      </c>
      <c r="Z481" t="s">
        <v>66</v>
      </c>
      <c r="AA481" s="1">
        <v>15000000</v>
      </c>
      <c r="AB481" s="1">
        <v>15000000</v>
      </c>
      <c r="AC481" s="1">
        <v>13356175.300000001</v>
      </c>
      <c r="AD481" s="1">
        <v>13356175.300000001</v>
      </c>
      <c r="AE481" s="1">
        <v>13356175.300000001</v>
      </c>
      <c r="AF481" s="1">
        <v>13356175.300000001</v>
      </c>
      <c r="AG481" s="1">
        <v>13356175.300000001</v>
      </c>
      <c r="AH481" s="1">
        <v>1643824.6999999993</v>
      </c>
      <c r="AI481" s="1">
        <v>0</v>
      </c>
      <c r="AJ481" s="1">
        <v>0</v>
      </c>
      <c r="AK481" s="1">
        <v>0</v>
      </c>
      <c r="AL481" s="1">
        <v>0</v>
      </c>
      <c r="AM481" s="1">
        <v>0</v>
      </c>
      <c r="AN481" s="28">
        <v>-1643824.7</v>
      </c>
      <c r="AO481" s="28"/>
      <c r="AP481" s="28"/>
      <c r="AQ481" s="28">
        <f t="shared" si="14"/>
        <v>13356175.300000001</v>
      </c>
      <c r="AR481" s="1">
        <f t="shared" si="15"/>
        <v>0</v>
      </c>
      <c r="AS481" t="s">
        <v>588</v>
      </c>
      <c r="AT481" t="s">
        <v>588</v>
      </c>
    </row>
    <row r="482" spans="1:46" x14ac:dyDescent="0.35">
      <c r="A482" t="s">
        <v>523</v>
      </c>
      <c r="B482" t="s">
        <v>527</v>
      </c>
      <c r="C482" t="s">
        <v>59</v>
      </c>
      <c r="D482" t="s">
        <v>49</v>
      </c>
      <c r="E482">
        <v>1</v>
      </c>
      <c r="F482" t="s">
        <v>41</v>
      </c>
      <c r="G482">
        <v>1.7</v>
      </c>
      <c r="H482" t="s">
        <v>77</v>
      </c>
      <c r="I482" t="s">
        <v>78</v>
      </c>
      <c r="J482" t="s">
        <v>79</v>
      </c>
      <c r="K482" t="s">
        <v>80</v>
      </c>
      <c r="L482" t="s">
        <v>81</v>
      </c>
      <c r="M482" t="s">
        <v>62</v>
      </c>
      <c r="N482" t="s">
        <v>68</v>
      </c>
      <c r="O482">
        <v>6</v>
      </c>
      <c r="P482" t="s">
        <v>84</v>
      </c>
      <c r="Q482">
        <v>10</v>
      </c>
      <c r="R482" t="s">
        <v>85</v>
      </c>
      <c r="S482" t="s">
        <v>63</v>
      </c>
      <c r="T482" t="s">
        <v>69</v>
      </c>
      <c r="U482">
        <v>1000</v>
      </c>
      <c r="V482" t="s">
        <v>64</v>
      </c>
      <c r="W482">
        <v>1441</v>
      </c>
      <c r="X482" t="s">
        <v>217</v>
      </c>
      <c r="Y482">
        <v>3</v>
      </c>
      <c r="Z482" t="s">
        <v>83</v>
      </c>
      <c r="AA482" s="28">
        <v>1193231.51</v>
      </c>
      <c r="AB482" s="1">
        <v>0</v>
      </c>
      <c r="AC482" s="1">
        <v>0</v>
      </c>
      <c r="AD482" s="1">
        <v>0</v>
      </c>
      <c r="AE482" s="1">
        <v>0</v>
      </c>
      <c r="AF482" s="1">
        <v>0</v>
      </c>
      <c r="AG482" s="1">
        <v>0</v>
      </c>
      <c r="AH482" s="1">
        <v>1193231.51</v>
      </c>
      <c r="AI482" s="1">
        <v>1193231.51</v>
      </c>
      <c r="AJ482" s="1">
        <v>0</v>
      </c>
      <c r="AK482" s="1">
        <v>0</v>
      </c>
      <c r="AL482" s="1">
        <v>0</v>
      </c>
      <c r="AM482" s="1">
        <v>1193231.51</v>
      </c>
      <c r="AN482" s="28">
        <v>-1193231.51</v>
      </c>
      <c r="AO482" s="28"/>
      <c r="AP482" s="28"/>
      <c r="AQ482" s="28">
        <f t="shared" si="14"/>
        <v>0</v>
      </c>
      <c r="AR482" s="1">
        <f t="shared" si="15"/>
        <v>0</v>
      </c>
      <c r="AT482" t="s">
        <v>73</v>
      </c>
    </row>
    <row r="483" spans="1:46" s="13" customFormat="1" x14ac:dyDescent="0.35">
      <c r="A483" t="s">
        <v>97</v>
      </c>
      <c r="B483" t="s">
        <v>104</v>
      </c>
      <c r="C483" t="s">
        <v>59</v>
      </c>
      <c r="D483" t="s">
        <v>49</v>
      </c>
      <c r="E483">
        <v>1</v>
      </c>
      <c r="F483" t="s">
        <v>41</v>
      </c>
      <c r="G483">
        <v>1.7</v>
      </c>
      <c r="H483" t="s">
        <v>77</v>
      </c>
      <c r="I483" t="s">
        <v>78</v>
      </c>
      <c r="J483" t="s">
        <v>79</v>
      </c>
      <c r="K483" t="s">
        <v>80</v>
      </c>
      <c r="L483" t="s">
        <v>81</v>
      </c>
      <c r="M483" t="s">
        <v>62</v>
      </c>
      <c r="N483" t="s">
        <v>68</v>
      </c>
      <c r="O483">
        <v>6</v>
      </c>
      <c r="P483" t="s">
        <v>84</v>
      </c>
      <c r="Q483">
        <v>10</v>
      </c>
      <c r="R483" t="s">
        <v>85</v>
      </c>
      <c r="S483" t="s">
        <v>63</v>
      </c>
      <c r="T483" t="s">
        <v>69</v>
      </c>
      <c r="U483">
        <v>1000</v>
      </c>
      <c r="V483" t="s">
        <v>64</v>
      </c>
      <c r="W483">
        <v>1441</v>
      </c>
      <c r="X483" t="s">
        <v>217</v>
      </c>
      <c r="Y483">
        <v>3</v>
      </c>
      <c r="Z483" t="s">
        <v>83</v>
      </c>
      <c r="AA483" s="28">
        <v>8306768.4900000002</v>
      </c>
      <c r="AB483" s="1">
        <v>9500000</v>
      </c>
      <c r="AC483" s="1">
        <v>8306768.4900000002</v>
      </c>
      <c r="AD483" s="1">
        <v>8306768.4900000002</v>
      </c>
      <c r="AE483" s="1">
        <v>8306768.4900000002</v>
      </c>
      <c r="AF483" s="1">
        <v>8306768.4900000002</v>
      </c>
      <c r="AG483" s="1">
        <v>8306768.4900000002</v>
      </c>
      <c r="AH483" s="1">
        <v>0</v>
      </c>
      <c r="AI483" s="1">
        <v>0</v>
      </c>
      <c r="AJ483" s="1">
        <v>0</v>
      </c>
      <c r="AK483" s="1">
        <v>0</v>
      </c>
      <c r="AL483" s="1">
        <v>1193231.51</v>
      </c>
      <c r="AM483" s="1">
        <v>-1193231.51</v>
      </c>
      <c r="AN483" s="28"/>
      <c r="AO483" s="28"/>
      <c r="AP483" s="28"/>
      <c r="AQ483" s="28">
        <f t="shared" si="14"/>
        <v>8306768.4900000002</v>
      </c>
      <c r="AR483" s="1">
        <f t="shared" si="15"/>
        <v>0</v>
      </c>
      <c r="AS483" t="s">
        <v>588</v>
      </c>
      <c r="AT483" t="s">
        <v>588</v>
      </c>
    </row>
    <row r="484" spans="1:46" s="13" customFormat="1" x14ac:dyDescent="0.35">
      <c r="A484" t="s">
        <v>97</v>
      </c>
      <c r="B484" t="s">
        <v>104</v>
      </c>
      <c r="C484" t="s">
        <v>59</v>
      </c>
      <c r="D484" t="s">
        <v>49</v>
      </c>
      <c r="E484">
        <v>1</v>
      </c>
      <c r="F484" t="s">
        <v>41</v>
      </c>
      <c r="G484">
        <v>1.3</v>
      </c>
      <c r="H484" t="s">
        <v>42</v>
      </c>
      <c r="I484" t="s">
        <v>43</v>
      </c>
      <c r="J484" t="s">
        <v>44</v>
      </c>
      <c r="K484" t="s">
        <v>60</v>
      </c>
      <c r="L484" t="s">
        <v>61</v>
      </c>
      <c r="M484" t="s">
        <v>62</v>
      </c>
      <c r="N484" t="s">
        <v>68</v>
      </c>
      <c r="O484">
        <v>5</v>
      </c>
      <c r="P484" t="s">
        <v>55</v>
      </c>
      <c r="Q484">
        <v>12</v>
      </c>
      <c r="R484" t="s">
        <v>64</v>
      </c>
      <c r="S484" t="s">
        <v>63</v>
      </c>
      <c r="T484" t="s">
        <v>69</v>
      </c>
      <c r="U484">
        <v>1000</v>
      </c>
      <c r="V484" t="s">
        <v>64</v>
      </c>
      <c r="W484">
        <v>1591</v>
      </c>
      <c r="X484" t="s">
        <v>219</v>
      </c>
      <c r="Y484">
        <v>1</v>
      </c>
      <c r="Z484" t="s">
        <v>73</v>
      </c>
      <c r="AA484" s="1">
        <v>0</v>
      </c>
      <c r="AB484" s="1">
        <v>7502684.3600000003</v>
      </c>
      <c r="AC484" s="1">
        <v>0</v>
      </c>
      <c r="AD484" s="1">
        <v>0</v>
      </c>
      <c r="AE484" s="1">
        <v>0</v>
      </c>
      <c r="AF484" s="1">
        <v>0</v>
      </c>
      <c r="AG484" s="1">
        <v>0</v>
      </c>
      <c r="AH484" s="1">
        <v>0</v>
      </c>
      <c r="AI484" s="1">
        <v>0</v>
      </c>
      <c r="AJ484" s="1">
        <v>1891846.37</v>
      </c>
      <c r="AK484" s="1">
        <v>0</v>
      </c>
      <c r="AL484" s="1">
        <v>9394530.7300000004</v>
      </c>
      <c r="AM484" s="1">
        <v>-7502684.3600000003</v>
      </c>
      <c r="AN484" s="28"/>
      <c r="AO484" s="28"/>
      <c r="AP484" s="28"/>
      <c r="AQ484" s="28">
        <f t="shared" si="14"/>
        <v>0</v>
      </c>
      <c r="AR484" s="1">
        <f t="shared" si="15"/>
        <v>0</v>
      </c>
      <c r="AS484"/>
      <c r="AT484" t="s">
        <v>73</v>
      </c>
    </row>
    <row r="485" spans="1:46" s="12" customFormat="1" x14ac:dyDescent="0.35">
      <c r="A485" t="s">
        <v>97</v>
      </c>
      <c r="B485" t="s">
        <v>104</v>
      </c>
      <c r="C485" t="s">
        <v>59</v>
      </c>
      <c r="D485" t="s">
        <v>49</v>
      </c>
      <c r="E485">
        <v>1</v>
      </c>
      <c r="F485" t="s">
        <v>41</v>
      </c>
      <c r="G485">
        <v>1.7</v>
      </c>
      <c r="H485" t="s">
        <v>77</v>
      </c>
      <c r="I485" t="s">
        <v>78</v>
      </c>
      <c r="J485" t="s">
        <v>79</v>
      </c>
      <c r="K485" t="s">
        <v>80</v>
      </c>
      <c r="L485" t="s">
        <v>81</v>
      </c>
      <c r="M485" t="s">
        <v>62</v>
      </c>
      <c r="N485" t="s">
        <v>68</v>
      </c>
      <c r="O485">
        <v>6</v>
      </c>
      <c r="P485" t="s">
        <v>84</v>
      </c>
      <c r="Q485">
        <v>10</v>
      </c>
      <c r="R485" t="s">
        <v>85</v>
      </c>
      <c r="S485" t="s">
        <v>63</v>
      </c>
      <c r="T485" t="s">
        <v>69</v>
      </c>
      <c r="U485">
        <v>1000</v>
      </c>
      <c r="V485" t="s">
        <v>64</v>
      </c>
      <c r="W485">
        <v>1591</v>
      </c>
      <c r="X485" t="s">
        <v>219</v>
      </c>
      <c r="Y485">
        <v>3</v>
      </c>
      <c r="Z485" t="s">
        <v>83</v>
      </c>
      <c r="AA485" s="28">
        <v>7721679.2599999998</v>
      </c>
      <c r="AB485" s="1">
        <v>28471763</v>
      </c>
      <c r="AC485" s="1">
        <v>7721679.2599999998</v>
      </c>
      <c r="AD485" s="1">
        <v>7721679.2599999998</v>
      </c>
      <c r="AE485" s="1">
        <v>7721679.2599999998</v>
      </c>
      <c r="AF485" s="1">
        <v>7721679.2599999998</v>
      </c>
      <c r="AG485" s="1">
        <v>7721679.2599999998</v>
      </c>
      <c r="AH485" s="1">
        <v>0</v>
      </c>
      <c r="AI485" s="1">
        <v>0</v>
      </c>
      <c r="AJ485" s="1">
        <v>0</v>
      </c>
      <c r="AK485" s="1">
        <v>0</v>
      </c>
      <c r="AL485" s="1">
        <v>20750083.739999998</v>
      </c>
      <c r="AM485" s="1">
        <v>-20750083.739999998</v>
      </c>
      <c r="AN485" s="28"/>
      <c r="AO485" s="28"/>
      <c r="AP485" s="28"/>
      <c r="AQ485" s="28">
        <f t="shared" si="14"/>
        <v>7721679.2599999998</v>
      </c>
      <c r="AR485" s="1">
        <f t="shared" si="15"/>
        <v>0</v>
      </c>
      <c r="AS485"/>
      <c r="AT485" t="s">
        <v>73</v>
      </c>
    </row>
    <row r="486" spans="1:46" s="13" customFormat="1" x14ac:dyDescent="0.35">
      <c r="A486" t="s">
        <v>97</v>
      </c>
      <c r="B486" t="s">
        <v>104</v>
      </c>
      <c r="C486" t="s">
        <v>59</v>
      </c>
      <c r="D486" t="s">
        <v>49</v>
      </c>
      <c r="E486">
        <v>2</v>
      </c>
      <c r="F486" t="s">
        <v>86</v>
      </c>
      <c r="G486">
        <v>2.2000000000000002</v>
      </c>
      <c r="H486" t="s">
        <v>87</v>
      </c>
      <c r="I486" t="s">
        <v>88</v>
      </c>
      <c r="J486" t="s">
        <v>89</v>
      </c>
      <c r="K486" t="s">
        <v>60</v>
      </c>
      <c r="L486" t="s">
        <v>61</v>
      </c>
      <c r="M486" t="s">
        <v>163</v>
      </c>
      <c r="N486" t="s">
        <v>166</v>
      </c>
      <c r="O486">
        <v>1</v>
      </c>
      <c r="P486" t="s">
        <v>94</v>
      </c>
      <c r="Q486">
        <v>63</v>
      </c>
      <c r="R486" t="s">
        <v>318</v>
      </c>
      <c r="S486" t="s">
        <v>316</v>
      </c>
      <c r="T486" t="s">
        <v>319</v>
      </c>
      <c r="U486">
        <v>3000</v>
      </c>
      <c r="V486" t="s">
        <v>50</v>
      </c>
      <c r="W486">
        <v>3381</v>
      </c>
      <c r="X486" t="s">
        <v>206</v>
      </c>
      <c r="Y486">
        <v>0</v>
      </c>
      <c r="Z486" t="s">
        <v>52</v>
      </c>
      <c r="AA486" s="1">
        <v>0</v>
      </c>
      <c r="AB486" s="1">
        <v>0</v>
      </c>
      <c r="AC486" s="1">
        <v>0</v>
      </c>
      <c r="AD486" s="1">
        <v>0</v>
      </c>
      <c r="AE486" s="1">
        <v>0</v>
      </c>
      <c r="AF486" s="1">
        <v>0</v>
      </c>
      <c r="AG486" s="1">
        <v>0</v>
      </c>
      <c r="AH486" s="1">
        <v>0</v>
      </c>
      <c r="AI486" s="1">
        <v>0</v>
      </c>
      <c r="AJ486" s="1">
        <v>0</v>
      </c>
      <c r="AK486" s="1">
        <v>0</v>
      </c>
      <c r="AL486" s="1">
        <v>0</v>
      </c>
      <c r="AM486" s="1">
        <v>0</v>
      </c>
      <c r="AN486" s="28"/>
      <c r="AO486" s="28"/>
      <c r="AP486" s="28"/>
      <c r="AQ486" s="28">
        <f t="shared" si="14"/>
        <v>0</v>
      </c>
      <c r="AR486" s="1">
        <f t="shared" si="15"/>
        <v>0</v>
      </c>
      <c r="AS486"/>
      <c r="AT486"/>
    </row>
    <row r="487" spans="1:46" x14ac:dyDescent="0.35">
      <c r="A487" t="s">
        <v>97</v>
      </c>
      <c r="B487" t="s">
        <v>104</v>
      </c>
      <c r="C487" t="s">
        <v>59</v>
      </c>
      <c r="D487" t="s">
        <v>49</v>
      </c>
      <c r="E487">
        <v>2</v>
      </c>
      <c r="F487" t="s">
        <v>86</v>
      </c>
      <c r="G487">
        <v>2.7</v>
      </c>
      <c r="H487" t="s">
        <v>393</v>
      </c>
      <c r="I487" t="s">
        <v>394</v>
      </c>
      <c r="J487" t="s">
        <v>393</v>
      </c>
      <c r="K487" t="s">
        <v>341</v>
      </c>
      <c r="L487" t="s">
        <v>342</v>
      </c>
      <c r="M487" t="s">
        <v>343</v>
      </c>
      <c r="N487" t="s">
        <v>345</v>
      </c>
      <c r="O487">
        <v>0</v>
      </c>
      <c r="P487" t="s">
        <v>346</v>
      </c>
      <c r="Q487">
        <v>36</v>
      </c>
      <c r="R487" t="s">
        <v>412</v>
      </c>
      <c r="S487" t="s">
        <v>411</v>
      </c>
      <c r="T487" t="s">
        <v>413</v>
      </c>
      <c r="U487">
        <v>3000</v>
      </c>
      <c r="V487" t="s">
        <v>50</v>
      </c>
      <c r="W487">
        <v>3381</v>
      </c>
      <c r="X487" t="s">
        <v>206</v>
      </c>
      <c r="Y487">
        <v>0</v>
      </c>
      <c r="Z487" t="s">
        <v>52</v>
      </c>
      <c r="AA487" s="1">
        <v>0</v>
      </c>
      <c r="AB487" s="1">
        <v>5000000</v>
      </c>
      <c r="AC487" s="1">
        <v>0</v>
      </c>
      <c r="AD487" s="1">
        <v>0</v>
      </c>
      <c r="AE487" s="1">
        <v>0</v>
      </c>
      <c r="AF487" s="1">
        <v>0</v>
      </c>
      <c r="AG487" s="1">
        <v>0</v>
      </c>
      <c r="AH487" s="1">
        <v>0</v>
      </c>
      <c r="AI487" s="1">
        <v>0</v>
      </c>
      <c r="AJ487" s="1">
        <v>0</v>
      </c>
      <c r="AK487" s="1">
        <v>0</v>
      </c>
      <c r="AL487" s="1">
        <v>5000000</v>
      </c>
      <c r="AM487" s="1">
        <v>-5000000</v>
      </c>
      <c r="AN487" s="28"/>
      <c r="AO487" s="28"/>
      <c r="AP487" s="28"/>
      <c r="AQ487" s="28">
        <f t="shared" si="14"/>
        <v>0</v>
      </c>
      <c r="AR487" s="1">
        <f t="shared" si="15"/>
        <v>0</v>
      </c>
    </row>
    <row r="488" spans="1:46" s="13" customFormat="1" x14ac:dyDescent="0.35">
      <c r="A488" t="s">
        <v>97</v>
      </c>
      <c r="B488" t="s">
        <v>104</v>
      </c>
      <c r="C488" t="s">
        <v>59</v>
      </c>
      <c r="D488" t="s">
        <v>49</v>
      </c>
      <c r="E488">
        <v>1</v>
      </c>
      <c r="F488" t="s">
        <v>41</v>
      </c>
      <c r="G488">
        <v>1.7</v>
      </c>
      <c r="H488" t="s">
        <v>77</v>
      </c>
      <c r="I488" t="s">
        <v>78</v>
      </c>
      <c r="J488" t="s">
        <v>79</v>
      </c>
      <c r="K488" t="s">
        <v>80</v>
      </c>
      <c r="L488" t="s">
        <v>81</v>
      </c>
      <c r="M488" t="s">
        <v>270</v>
      </c>
      <c r="N488" t="s">
        <v>272</v>
      </c>
      <c r="O488">
        <v>6</v>
      </c>
      <c r="P488" t="s">
        <v>84</v>
      </c>
      <c r="Q488">
        <v>19</v>
      </c>
      <c r="R488" t="s">
        <v>277</v>
      </c>
      <c r="S488" t="s">
        <v>271</v>
      </c>
      <c r="T488" t="s">
        <v>274</v>
      </c>
      <c r="U488">
        <v>2000</v>
      </c>
      <c r="V488" s="18" t="s">
        <v>102</v>
      </c>
      <c r="W488">
        <v>2121</v>
      </c>
      <c r="X488" t="s">
        <v>278</v>
      </c>
      <c r="Y488">
        <v>0</v>
      </c>
      <c r="Z488" t="s">
        <v>52</v>
      </c>
      <c r="AA488" s="1">
        <v>180</v>
      </c>
      <c r="AB488" s="1">
        <v>0</v>
      </c>
      <c r="AC488" s="1">
        <v>180</v>
      </c>
      <c r="AD488" s="1">
        <v>180</v>
      </c>
      <c r="AE488" s="1">
        <v>180</v>
      </c>
      <c r="AF488" s="1">
        <v>180</v>
      </c>
      <c r="AG488" s="1">
        <v>180</v>
      </c>
      <c r="AH488" s="1">
        <v>0</v>
      </c>
      <c r="AI488" s="1">
        <v>0</v>
      </c>
      <c r="AJ488" s="1">
        <v>180</v>
      </c>
      <c r="AK488" s="1">
        <v>0</v>
      </c>
      <c r="AL488" s="1">
        <v>0</v>
      </c>
      <c r="AM488" s="1">
        <v>180</v>
      </c>
      <c r="AN488" s="28"/>
      <c r="AO488" s="28"/>
      <c r="AP488" s="28"/>
      <c r="AQ488" s="28">
        <f t="shared" si="14"/>
        <v>180</v>
      </c>
      <c r="AR488" s="1">
        <f t="shared" si="15"/>
        <v>0</v>
      </c>
      <c r="AS488"/>
      <c r="AT488"/>
    </row>
    <row r="489" spans="1:46" s="13" customFormat="1" x14ac:dyDescent="0.35">
      <c r="A489" t="s">
        <v>97</v>
      </c>
      <c r="B489" t="s">
        <v>104</v>
      </c>
      <c r="C489" t="s">
        <v>59</v>
      </c>
      <c r="D489" t="s">
        <v>49</v>
      </c>
      <c r="E489">
        <v>1</v>
      </c>
      <c r="F489" t="s">
        <v>41</v>
      </c>
      <c r="G489">
        <v>1.3</v>
      </c>
      <c r="H489" t="s">
        <v>42</v>
      </c>
      <c r="I489" t="s">
        <v>43</v>
      </c>
      <c r="J489" t="s">
        <v>44</v>
      </c>
      <c r="K489" t="s">
        <v>60</v>
      </c>
      <c r="L489" t="s">
        <v>61</v>
      </c>
      <c r="M489" t="s">
        <v>220</v>
      </c>
      <c r="N489" t="s">
        <v>222</v>
      </c>
      <c r="O489">
        <v>5</v>
      </c>
      <c r="P489" t="s">
        <v>55</v>
      </c>
      <c r="Q489">
        <v>16</v>
      </c>
      <c r="R489" t="s">
        <v>241</v>
      </c>
      <c r="S489" t="s">
        <v>240</v>
      </c>
      <c r="T489" t="s">
        <v>242</v>
      </c>
      <c r="U489">
        <v>2000</v>
      </c>
      <c r="V489" s="18" t="s">
        <v>102</v>
      </c>
      <c r="W489">
        <v>2141</v>
      </c>
      <c r="X489" t="s">
        <v>125</v>
      </c>
      <c r="Y489">
        <v>0</v>
      </c>
      <c r="Z489" t="s">
        <v>52</v>
      </c>
      <c r="AA489" s="1">
        <v>0</v>
      </c>
      <c r="AB489" s="1">
        <v>0</v>
      </c>
      <c r="AC489" s="1">
        <v>0</v>
      </c>
      <c r="AD489" s="1">
        <v>0</v>
      </c>
      <c r="AE489" s="1">
        <v>0</v>
      </c>
      <c r="AF489" s="1">
        <v>0</v>
      </c>
      <c r="AG489" s="1">
        <v>0</v>
      </c>
      <c r="AH489" s="1">
        <v>0</v>
      </c>
      <c r="AI489" s="1">
        <v>0</v>
      </c>
      <c r="AJ489" s="1">
        <v>0</v>
      </c>
      <c r="AK489" s="1">
        <v>0</v>
      </c>
      <c r="AL489" s="1">
        <v>0</v>
      </c>
      <c r="AM489" s="1">
        <v>0</v>
      </c>
      <c r="AN489" s="28"/>
      <c r="AO489" s="28"/>
      <c r="AP489" s="28"/>
      <c r="AQ489" s="28">
        <f t="shared" si="14"/>
        <v>0</v>
      </c>
      <c r="AR489" s="1">
        <f t="shared" si="15"/>
        <v>0</v>
      </c>
      <c r="AS489"/>
      <c r="AT489"/>
    </row>
    <row r="490" spans="1:46" s="13" customFormat="1" x14ac:dyDescent="0.35">
      <c r="A490" t="s">
        <v>97</v>
      </c>
      <c r="B490" t="s">
        <v>104</v>
      </c>
      <c r="C490" t="s">
        <v>59</v>
      </c>
      <c r="D490" t="s">
        <v>49</v>
      </c>
      <c r="E490">
        <v>2</v>
      </c>
      <c r="F490" t="s">
        <v>86</v>
      </c>
      <c r="G490">
        <v>2.7</v>
      </c>
      <c r="H490" t="s">
        <v>393</v>
      </c>
      <c r="I490" t="s">
        <v>394</v>
      </c>
      <c r="J490" t="s">
        <v>393</v>
      </c>
      <c r="K490" t="s">
        <v>341</v>
      </c>
      <c r="L490" t="s">
        <v>342</v>
      </c>
      <c r="M490" t="s">
        <v>343</v>
      </c>
      <c r="N490" t="s">
        <v>345</v>
      </c>
      <c r="O490">
        <v>0</v>
      </c>
      <c r="P490" t="s">
        <v>346</v>
      </c>
      <c r="Q490">
        <v>36</v>
      </c>
      <c r="R490" t="s">
        <v>412</v>
      </c>
      <c r="S490" t="s">
        <v>411</v>
      </c>
      <c r="T490" t="s">
        <v>413</v>
      </c>
      <c r="U490">
        <v>2000</v>
      </c>
      <c r="V490" s="18" t="s">
        <v>102</v>
      </c>
      <c r="W490">
        <v>2411</v>
      </c>
      <c r="X490" t="s">
        <v>191</v>
      </c>
      <c r="Y490">
        <v>0</v>
      </c>
      <c r="Z490" t="s">
        <v>52</v>
      </c>
      <c r="AA490" s="1">
        <v>0</v>
      </c>
      <c r="AB490" s="1">
        <v>40000</v>
      </c>
      <c r="AC490" s="1">
        <v>0</v>
      </c>
      <c r="AD490" s="1">
        <v>0</v>
      </c>
      <c r="AE490" s="1">
        <v>0</v>
      </c>
      <c r="AF490" s="1">
        <v>0</v>
      </c>
      <c r="AG490" s="1">
        <v>0</v>
      </c>
      <c r="AH490" s="1">
        <v>0</v>
      </c>
      <c r="AI490" s="1">
        <v>0</v>
      </c>
      <c r="AJ490" s="1">
        <v>0</v>
      </c>
      <c r="AK490" s="1">
        <v>0</v>
      </c>
      <c r="AL490" s="1">
        <v>40000</v>
      </c>
      <c r="AM490" s="1">
        <v>-40000</v>
      </c>
      <c r="AN490" s="28"/>
      <c r="AO490" s="28"/>
      <c r="AP490" s="28"/>
      <c r="AQ490" s="28">
        <f t="shared" si="14"/>
        <v>0</v>
      </c>
      <c r="AR490" s="1">
        <f t="shared" si="15"/>
        <v>0</v>
      </c>
      <c r="AS490"/>
      <c r="AT490"/>
    </row>
    <row r="491" spans="1:46" x14ac:dyDescent="0.35">
      <c r="A491" t="s">
        <v>97</v>
      </c>
      <c r="B491" t="s">
        <v>104</v>
      </c>
      <c r="C491" t="s">
        <v>59</v>
      </c>
      <c r="D491" t="s">
        <v>49</v>
      </c>
      <c r="E491">
        <v>2</v>
      </c>
      <c r="F491" t="s">
        <v>86</v>
      </c>
      <c r="G491">
        <v>2.7</v>
      </c>
      <c r="H491" t="s">
        <v>393</v>
      </c>
      <c r="I491" t="s">
        <v>394</v>
      </c>
      <c r="J491" t="s">
        <v>393</v>
      </c>
      <c r="K491" t="s">
        <v>341</v>
      </c>
      <c r="L491" t="s">
        <v>342</v>
      </c>
      <c r="M491" t="s">
        <v>343</v>
      </c>
      <c r="N491" t="s">
        <v>345</v>
      </c>
      <c r="O491">
        <v>0</v>
      </c>
      <c r="P491" t="s">
        <v>346</v>
      </c>
      <c r="Q491">
        <v>36</v>
      </c>
      <c r="R491" t="s">
        <v>412</v>
      </c>
      <c r="S491" t="s">
        <v>411</v>
      </c>
      <c r="T491" t="s">
        <v>413</v>
      </c>
      <c r="U491">
        <v>2000</v>
      </c>
      <c r="V491" s="18" t="s">
        <v>102</v>
      </c>
      <c r="W491">
        <v>2491</v>
      </c>
      <c r="X491" t="s">
        <v>195</v>
      </c>
      <c r="Y491">
        <v>0</v>
      </c>
      <c r="Z491" t="s">
        <v>52</v>
      </c>
      <c r="AA491" s="1">
        <v>0</v>
      </c>
      <c r="AB491" s="1">
        <v>260000</v>
      </c>
      <c r="AC491" s="1">
        <v>0</v>
      </c>
      <c r="AD491" s="1">
        <v>0</v>
      </c>
      <c r="AE491" s="1">
        <v>0</v>
      </c>
      <c r="AF491" s="1">
        <v>0</v>
      </c>
      <c r="AG491" s="1">
        <v>0</v>
      </c>
      <c r="AH491" s="1">
        <v>0</v>
      </c>
      <c r="AI491" s="1">
        <v>300000</v>
      </c>
      <c r="AJ491" s="1">
        <v>0</v>
      </c>
      <c r="AK491" s="1">
        <v>0</v>
      </c>
      <c r="AL491" s="1">
        <v>560000</v>
      </c>
      <c r="AM491" s="1">
        <v>-260000</v>
      </c>
      <c r="AN491" s="28"/>
      <c r="AO491" s="28"/>
      <c r="AP491" s="28"/>
      <c r="AQ491" s="28">
        <f t="shared" si="14"/>
        <v>0</v>
      </c>
      <c r="AR491" s="1">
        <f t="shared" si="15"/>
        <v>0</v>
      </c>
    </row>
    <row r="492" spans="1:46" x14ac:dyDescent="0.35">
      <c r="A492" t="s">
        <v>97</v>
      </c>
      <c r="B492" t="s">
        <v>104</v>
      </c>
      <c r="C492" t="s">
        <v>59</v>
      </c>
      <c r="D492" t="s">
        <v>49</v>
      </c>
      <c r="E492">
        <v>2</v>
      </c>
      <c r="F492" t="s">
        <v>86</v>
      </c>
      <c r="G492">
        <v>2.2000000000000002</v>
      </c>
      <c r="H492" t="s">
        <v>87</v>
      </c>
      <c r="I492" t="s">
        <v>88</v>
      </c>
      <c r="J492" t="s">
        <v>89</v>
      </c>
      <c r="K492" t="s">
        <v>60</v>
      </c>
      <c r="L492" t="s">
        <v>61</v>
      </c>
      <c r="M492" t="s">
        <v>90</v>
      </c>
      <c r="N492" t="s">
        <v>93</v>
      </c>
      <c r="O492">
        <v>1</v>
      </c>
      <c r="P492" t="s">
        <v>94</v>
      </c>
      <c r="Q492">
        <v>29</v>
      </c>
      <c r="R492" t="s">
        <v>95</v>
      </c>
      <c r="S492" t="s">
        <v>91</v>
      </c>
      <c r="T492" t="s">
        <v>96</v>
      </c>
      <c r="U492">
        <v>3000</v>
      </c>
      <c r="V492" s="18" t="s">
        <v>50</v>
      </c>
      <c r="W492">
        <v>3311</v>
      </c>
      <c r="X492" t="s">
        <v>109</v>
      </c>
      <c r="Y492">
        <v>0</v>
      </c>
      <c r="Z492" t="s">
        <v>52</v>
      </c>
      <c r="AA492" s="1">
        <v>0</v>
      </c>
      <c r="AB492" s="1">
        <v>3150000</v>
      </c>
      <c r="AC492" s="1">
        <v>0</v>
      </c>
      <c r="AD492" s="1">
        <v>0</v>
      </c>
      <c r="AE492" s="1">
        <v>0</v>
      </c>
      <c r="AF492" s="1">
        <v>0</v>
      </c>
      <c r="AG492" s="1">
        <v>0</v>
      </c>
      <c r="AH492" s="1">
        <v>0</v>
      </c>
      <c r="AI492" s="1">
        <v>0</v>
      </c>
      <c r="AJ492" s="1">
        <v>0</v>
      </c>
      <c r="AK492" s="1">
        <v>0</v>
      </c>
      <c r="AL492" s="1">
        <v>3150000</v>
      </c>
      <c r="AM492" s="1">
        <v>-3150000</v>
      </c>
      <c r="AN492" s="28"/>
      <c r="AO492" s="28"/>
      <c r="AP492" s="28"/>
      <c r="AQ492" s="28">
        <f t="shared" si="14"/>
        <v>0</v>
      </c>
      <c r="AR492" s="1">
        <f t="shared" si="15"/>
        <v>0</v>
      </c>
    </row>
    <row r="493" spans="1:46" s="13" customFormat="1" x14ac:dyDescent="0.35">
      <c r="A493" t="s">
        <v>97</v>
      </c>
      <c r="B493" t="s">
        <v>104</v>
      </c>
      <c r="C493" t="s">
        <v>59</v>
      </c>
      <c r="D493" t="s">
        <v>49</v>
      </c>
      <c r="E493">
        <v>2</v>
      </c>
      <c r="F493" t="s">
        <v>86</v>
      </c>
      <c r="G493">
        <v>2.2000000000000002</v>
      </c>
      <c r="H493" t="s">
        <v>87</v>
      </c>
      <c r="I493" t="s">
        <v>88</v>
      </c>
      <c r="J493" t="s">
        <v>89</v>
      </c>
      <c r="K493" t="s">
        <v>60</v>
      </c>
      <c r="L493" t="s">
        <v>61</v>
      </c>
      <c r="M493" t="s">
        <v>163</v>
      </c>
      <c r="N493" t="s">
        <v>166</v>
      </c>
      <c r="O493">
        <v>1</v>
      </c>
      <c r="P493" t="s">
        <v>94</v>
      </c>
      <c r="Q493">
        <v>63</v>
      </c>
      <c r="R493" t="s">
        <v>318</v>
      </c>
      <c r="S493" t="s">
        <v>316</v>
      </c>
      <c r="T493" t="s">
        <v>319</v>
      </c>
      <c r="U493">
        <v>2000</v>
      </c>
      <c r="V493" s="18" t="s">
        <v>102</v>
      </c>
      <c r="W493">
        <v>2511</v>
      </c>
      <c r="X493" t="s">
        <v>311</v>
      </c>
      <c r="Y493">
        <v>0</v>
      </c>
      <c r="Z493" t="s">
        <v>52</v>
      </c>
      <c r="AA493" s="1">
        <v>0</v>
      </c>
      <c r="AB493" s="1">
        <v>0</v>
      </c>
      <c r="AC493" s="1">
        <v>0</v>
      </c>
      <c r="AD493" s="1">
        <v>0</v>
      </c>
      <c r="AE493" s="1">
        <v>0</v>
      </c>
      <c r="AF493" s="1">
        <v>0</v>
      </c>
      <c r="AG493" s="1">
        <v>0</v>
      </c>
      <c r="AH493" s="1">
        <v>0</v>
      </c>
      <c r="AI493" s="1">
        <v>0</v>
      </c>
      <c r="AJ493" s="1">
        <v>0</v>
      </c>
      <c r="AK493" s="1">
        <v>0</v>
      </c>
      <c r="AL493" s="1">
        <v>0</v>
      </c>
      <c r="AM493" s="1">
        <v>0</v>
      </c>
      <c r="AN493" s="28"/>
      <c r="AO493" s="28"/>
      <c r="AP493" s="28"/>
      <c r="AQ493" s="28">
        <f t="shared" si="14"/>
        <v>0</v>
      </c>
      <c r="AR493" s="1">
        <f t="shared" si="15"/>
        <v>0</v>
      </c>
      <c r="AS493"/>
      <c r="AT493"/>
    </row>
    <row r="494" spans="1:46" x14ac:dyDescent="0.35">
      <c r="A494" t="s">
        <v>97</v>
      </c>
      <c r="B494" t="s">
        <v>104</v>
      </c>
      <c r="C494" t="s">
        <v>59</v>
      </c>
      <c r="D494" t="s">
        <v>49</v>
      </c>
      <c r="E494">
        <v>1</v>
      </c>
      <c r="F494" t="s">
        <v>41</v>
      </c>
      <c r="G494">
        <v>1.3</v>
      </c>
      <c r="H494" t="s">
        <v>42</v>
      </c>
      <c r="I494" t="s">
        <v>43</v>
      </c>
      <c r="J494" t="s">
        <v>44</v>
      </c>
      <c r="K494" t="s">
        <v>60</v>
      </c>
      <c r="L494" t="s">
        <v>61</v>
      </c>
      <c r="M494" t="s">
        <v>220</v>
      </c>
      <c r="N494" t="s">
        <v>222</v>
      </c>
      <c r="O494">
        <v>5</v>
      </c>
      <c r="P494" t="s">
        <v>55</v>
      </c>
      <c r="Q494">
        <v>14</v>
      </c>
      <c r="R494" t="s">
        <v>230</v>
      </c>
      <c r="S494" t="s">
        <v>229</v>
      </c>
      <c r="T494" t="s">
        <v>231</v>
      </c>
      <c r="U494">
        <v>2000</v>
      </c>
      <c r="V494" s="18" t="s">
        <v>102</v>
      </c>
      <c r="W494">
        <v>2591</v>
      </c>
      <c r="X494" t="s">
        <v>232</v>
      </c>
      <c r="Y494">
        <v>0</v>
      </c>
      <c r="Z494" t="s">
        <v>52</v>
      </c>
      <c r="AA494" s="1">
        <v>0</v>
      </c>
      <c r="AB494" s="1">
        <v>0</v>
      </c>
      <c r="AC494" s="1">
        <v>0</v>
      </c>
      <c r="AD494" s="1">
        <v>0</v>
      </c>
      <c r="AE494" s="1">
        <v>0</v>
      </c>
      <c r="AF494" s="1">
        <v>0</v>
      </c>
      <c r="AG494" s="1">
        <v>0</v>
      </c>
      <c r="AH494" s="1">
        <v>0</v>
      </c>
      <c r="AI494" s="1">
        <v>0</v>
      </c>
      <c r="AJ494" s="1">
        <v>0</v>
      </c>
      <c r="AK494" s="1">
        <v>0</v>
      </c>
      <c r="AL494" s="1">
        <v>0</v>
      </c>
      <c r="AM494" s="1">
        <v>0</v>
      </c>
      <c r="AN494" s="28"/>
      <c r="AO494" s="28"/>
      <c r="AP494" s="28"/>
      <c r="AQ494" s="28">
        <f t="shared" si="14"/>
        <v>0</v>
      </c>
      <c r="AR494" s="1">
        <f t="shared" si="15"/>
        <v>0</v>
      </c>
    </row>
    <row r="495" spans="1:46" x14ac:dyDescent="0.35">
      <c r="A495" t="s">
        <v>97</v>
      </c>
      <c r="B495" t="s">
        <v>104</v>
      </c>
      <c r="C495" t="s">
        <v>59</v>
      </c>
      <c r="D495" t="s">
        <v>49</v>
      </c>
      <c r="E495">
        <v>2</v>
      </c>
      <c r="F495" t="s">
        <v>86</v>
      </c>
      <c r="G495">
        <v>2.7</v>
      </c>
      <c r="H495" t="s">
        <v>393</v>
      </c>
      <c r="I495" t="s">
        <v>394</v>
      </c>
      <c r="J495" t="s">
        <v>393</v>
      </c>
      <c r="K495" t="s">
        <v>60</v>
      </c>
      <c r="L495" t="s">
        <v>61</v>
      </c>
      <c r="M495" t="s">
        <v>163</v>
      </c>
      <c r="N495" t="s">
        <v>166</v>
      </c>
      <c r="O495">
        <v>3</v>
      </c>
      <c r="P495" t="s">
        <v>306</v>
      </c>
      <c r="Q495">
        <v>46</v>
      </c>
      <c r="R495" t="s">
        <v>435</v>
      </c>
      <c r="S495" t="s">
        <v>433</v>
      </c>
      <c r="T495" t="s">
        <v>436</v>
      </c>
      <c r="U495">
        <v>2000</v>
      </c>
      <c r="V495" s="18" t="s">
        <v>102</v>
      </c>
      <c r="W495">
        <v>2591</v>
      </c>
      <c r="X495" t="s">
        <v>232</v>
      </c>
      <c r="Y495">
        <v>7</v>
      </c>
      <c r="Z495" t="s">
        <v>233</v>
      </c>
      <c r="AA495" s="1">
        <v>0</v>
      </c>
      <c r="AB495" s="1">
        <v>4000000</v>
      </c>
      <c r="AC495" s="1">
        <v>0</v>
      </c>
      <c r="AD495" s="1">
        <v>0</v>
      </c>
      <c r="AE495" s="1">
        <v>0</v>
      </c>
      <c r="AF495" s="1">
        <v>0</v>
      </c>
      <c r="AG495" s="1">
        <v>0</v>
      </c>
      <c r="AH495" s="1">
        <v>0</v>
      </c>
      <c r="AI495" s="1">
        <v>0</v>
      </c>
      <c r="AJ495" s="1">
        <v>0</v>
      </c>
      <c r="AK495" s="1">
        <v>0</v>
      </c>
      <c r="AL495" s="1">
        <v>4000000</v>
      </c>
      <c r="AM495" s="1">
        <v>-4000000</v>
      </c>
      <c r="AN495" s="28"/>
      <c r="AO495" s="28"/>
      <c r="AP495" s="28"/>
      <c r="AQ495" s="28">
        <f t="shared" si="14"/>
        <v>0</v>
      </c>
      <c r="AR495" s="1">
        <f t="shared" si="15"/>
        <v>0</v>
      </c>
    </row>
    <row r="496" spans="1:46" x14ac:dyDescent="0.35">
      <c r="A496" t="s">
        <v>97</v>
      </c>
      <c r="B496" t="s">
        <v>104</v>
      </c>
      <c r="C496" t="s">
        <v>59</v>
      </c>
      <c r="D496" t="s">
        <v>49</v>
      </c>
      <c r="E496">
        <v>2</v>
      </c>
      <c r="F496" t="s">
        <v>86</v>
      </c>
      <c r="G496">
        <v>2.7</v>
      </c>
      <c r="H496" t="s">
        <v>393</v>
      </c>
      <c r="I496" t="s">
        <v>394</v>
      </c>
      <c r="J496" t="s">
        <v>393</v>
      </c>
      <c r="K496" t="s">
        <v>341</v>
      </c>
      <c r="L496" t="s">
        <v>342</v>
      </c>
      <c r="M496" t="s">
        <v>343</v>
      </c>
      <c r="N496" t="s">
        <v>345</v>
      </c>
      <c r="O496">
        <v>0</v>
      </c>
      <c r="P496" t="s">
        <v>346</v>
      </c>
      <c r="Q496">
        <v>36</v>
      </c>
      <c r="R496" t="s">
        <v>412</v>
      </c>
      <c r="S496" t="s">
        <v>411</v>
      </c>
      <c r="T496" t="s">
        <v>413</v>
      </c>
      <c r="U496">
        <v>2000</v>
      </c>
      <c r="V496" s="18" t="s">
        <v>102</v>
      </c>
      <c r="W496">
        <v>2721</v>
      </c>
      <c r="X496" t="s">
        <v>131</v>
      </c>
      <c r="Y496">
        <v>0</v>
      </c>
      <c r="Z496" t="s">
        <v>52</v>
      </c>
      <c r="AA496" s="1">
        <v>8832.43</v>
      </c>
      <c r="AB496" s="1">
        <v>0</v>
      </c>
      <c r="AC496" s="1">
        <v>8832.43</v>
      </c>
      <c r="AD496" s="1">
        <v>8832.43</v>
      </c>
      <c r="AE496" s="1">
        <v>8832.43</v>
      </c>
      <c r="AF496" s="1">
        <v>0</v>
      </c>
      <c r="AG496" s="1">
        <v>0</v>
      </c>
      <c r="AH496" s="1">
        <v>0</v>
      </c>
      <c r="AI496" s="1">
        <v>0</v>
      </c>
      <c r="AJ496" s="1">
        <v>8832.43</v>
      </c>
      <c r="AK496" s="1">
        <v>0</v>
      </c>
      <c r="AL496" s="1">
        <v>0</v>
      </c>
      <c r="AM496" s="1">
        <v>8832.43</v>
      </c>
      <c r="AN496" s="28"/>
      <c r="AO496" s="28"/>
      <c r="AP496" s="28"/>
      <c r="AQ496" s="28">
        <f t="shared" si="14"/>
        <v>8832.43</v>
      </c>
      <c r="AR496" s="1">
        <f t="shared" si="15"/>
        <v>0</v>
      </c>
    </row>
    <row r="497" spans="1:44" x14ac:dyDescent="0.35">
      <c r="A497" t="s">
        <v>97</v>
      </c>
      <c r="B497" t="s">
        <v>104</v>
      </c>
      <c r="C497" t="s">
        <v>59</v>
      </c>
      <c r="D497" t="s">
        <v>49</v>
      </c>
      <c r="E497">
        <v>2</v>
      </c>
      <c r="F497" t="s">
        <v>86</v>
      </c>
      <c r="G497">
        <v>2.7</v>
      </c>
      <c r="H497" t="s">
        <v>393</v>
      </c>
      <c r="I497" t="s">
        <v>394</v>
      </c>
      <c r="J497" t="s">
        <v>393</v>
      </c>
      <c r="K497" t="s">
        <v>341</v>
      </c>
      <c r="L497" t="s">
        <v>342</v>
      </c>
      <c r="M497" t="s">
        <v>343</v>
      </c>
      <c r="N497" t="s">
        <v>345</v>
      </c>
      <c r="O497">
        <v>0</v>
      </c>
      <c r="P497" t="s">
        <v>346</v>
      </c>
      <c r="Q497">
        <v>36</v>
      </c>
      <c r="R497" t="s">
        <v>412</v>
      </c>
      <c r="S497" t="s">
        <v>411</v>
      </c>
      <c r="T497" t="s">
        <v>413</v>
      </c>
      <c r="U497">
        <v>2000</v>
      </c>
      <c r="V497" s="18" t="s">
        <v>102</v>
      </c>
      <c r="W497">
        <v>2731</v>
      </c>
      <c r="X497" t="s">
        <v>415</v>
      </c>
      <c r="Y497">
        <v>0</v>
      </c>
      <c r="Z497" t="s">
        <v>52</v>
      </c>
      <c r="AA497" s="1">
        <v>0</v>
      </c>
      <c r="AB497" s="1">
        <v>20000</v>
      </c>
      <c r="AC497" s="1">
        <v>0</v>
      </c>
      <c r="AD497" s="1">
        <v>0</v>
      </c>
      <c r="AE497" s="1">
        <v>0</v>
      </c>
      <c r="AF497" s="1">
        <v>0</v>
      </c>
      <c r="AG497" s="1">
        <v>0</v>
      </c>
      <c r="AH497" s="1">
        <v>0</v>
      </c>
      <c r="AI497" s="1">
        <v>0</v>
      </c>
      <c r="AJ497" s="1">
        <v>0</v>
      </c>
      <c r="AK497" s="1">
        <v>0</v>
      </c>
      <c r="AL497" s="1">
        <v>20000</v>
      </c>
      <c r="AM497" s="1">
        <v>-20000</v>
      </c>
      <c r="AN497" s="28"/>
      <c r="AO497" s="28"/>
      <c r="AP497" s="28"/>
      <c r="AQ497" s="28">
        <f t="shared" si="14"/>
        <v>0</v>
      </c>
      <c r="AR497" s="1">
        <f t="shared" si="15"/>
        <v>0</v>
      </c>
    </row>
    <row r="498" spans="1:44" x14ac:dyDescent="0.35">
      <c r="A498" t="s">
        <v>97</v>
      </c>
      <c r="B498" t="s">
        <v>104</v>
      </c>
      <c r="C498" t="s">
        <v>59</v>
      </c>
      <c r="D498" t="s">
        <v>49</v>
      </c>
      <c r="E498">
        <v>1</v>
      </c>
      <c r="F498" t="s">
        <v>41</v>
      </c>
      <c r="G498">
        <v>1.7</v>
      </c>
      <c r="H498" t="s">
        <v>77</v>
      </c>
      <c r="I498" t="s">
        <v>291</v>
      </c>
      <c r="J498" t="s">
        <v>292</v>
      </c>
      <c r="K498" t="s">
        <v>80</v>
      </c>
      <c r="L498" t="s">
        <v>81</v>
      </c>
      <c r="M498" t="s">
        <v>270</v>
      </c>
      <c r="N498" t="s">
        <v>272</v>
      </c>
      <c r="O498">
        <v>6</v>
      </c>
      <c r="P498" t="s">
        <v>84</v>
      </c>
      <c r="Q498">
        <v>20</v>
      </c>
      <c r="R498" t="s">
        <v>295</v>
      </c>
      <c r="S498" t="s">
        <v>293</v>
      </c>
      <c r="T498" t="s">
        <v>296</v>
      </c>
      <c r="U498">
        <v>2000</v>
      </c>
      <c r="V498" s="18" t="s">
        <v>102</v>
      </c>
      <c r="W498">
        <v>2831</v>
      </c>
      <c r="X498" t="s">
        <v>294</v>
      </c>
      <c r="Y498">
        <v>0</v>
      </c>
      <c r="Z498" t="s">
        <v>52</v>
      </c>
      <c r="AA498" s="1">
        <v>0</v>
      </c>
      <c r="AB498" s="1">
        <v>500000</v>
      </c>
      <c r="AC498" s="1">
        <v>0</v>
      </c>
      <c r="AD498" s="1">
        <v>0</v>
      </c>
      <c r="AE498" s="1">
        <v>0</v>
      </c>
      <c r="AF498" s="1">
        <v>0</v>
      </c>
      <c r="AG498" s="1">
        <v>0</v>
      </c>
      <c r="AH498" s="1">
        <v>0</v>
      </c>
      <c r="AI498" s="1">
        <v>0</v>
      </c>
      <c r="AJ498" s="1">
        <v>0</v>
      </c>
      <c r="AK498" s="1">
        <v>0</v>
      </c>
      <c r="AL498" s="1">
        <v>500000</v>
      </c>
      <c r="AM498" s="1">
        <v>-500000</v>
      </c>
      <c r="AN498" s="28"/>
      <c r="AO498" s="28"/>
      <c r="AP498" s="28"/>
      <c r="AQ498" s="28">
        <f t="shared" si="14"/>
        <v>0</v>
      </c>
      <c r="AR498" s="1">
        <f t="shared" si="15"/>
        <v>0</v>
      </c>
    </row>
    <row r="499" spans="1:44" x14ac:dyDescent="0.35">
      <c r="A499" t="s">
        <v>97</v>
      </c>
      <c r="B499" t="s">
        <v>104</v>
      </c>
      <c r="C499" t="s">
        <v>59</v>
      </c>
      <c r="D499" t="s">
        <v>49</v>
      </c>
      <c r="E499">
        <v>1</v>
      </c>
      <c r="F499" t="s">
        <v>41</v>
      </c>
      <c r="G499">
        <v>1.7</v>
      </c>
      <c r="H499" t="s">
        <v>77</v>
      </c>
      <c r="I499" t="s">
        <v>78</v>
      </c>
      <c r="J499" t="s">
        <v>79</v>
      </c>
      <c r="K499" t="s">
        <v>80</v>
      </c>
      <c r="L499" t="s">
        <v>81</v>
      </c>
      <c r="M499" t="s">
        <v>270</v>
      </c>
      <c r="N499" t="s">
        <v>272</v>
      </c>
      <c r="O499">
        <v>6</v>
      </c>
      <c r="P499" t="s">
        <v>84</v>
      </c>
      <c r="Q499">
        <v>19</v>
      </c>
      <c r="R499" t="s">
        <v>277</v>
      </c>
      <c r="S499" t="s">
        <v>271</v>
      </c>
      <c r="T499" t="s">
        <v>274</v>
      </c>
      <c r="U499">
        <v>2000</v>
      </c>
      <c r="V499" s="18" t="s">
        <v>102</v>
      </c>
      <c r="W499">
        <v>2921</v>
      </c>
      <c r="X499" t="s">
        <v>134</v>
      </c>
      <c r="Y499">
        <v>0</v>
      </c>
      <c r="Z499" t="s">
        <v>52</v>
      </c>
      <c r="AA499" s="1">
        <v>218.74</v>
      </c>
      <c r="AB499" s="1">
        <v>0</v>
      </c>
      <c r="AC499" s="1">
        <v>218.74</v>
      </c>
      <c r="AD499" s="1">
        <v>218.74</v>
      </c>
      <c r="AE499" s="1">
        <v>218.74</v>
      </c>
      <c r="AF499" s="1">
        <v>218.74</v>
      </c>
      <c r="AG499" s="1">
        <v>218.74</v>
      </c>
      <c r="AH499" s="1">
        <v>0</v>
      </c>
      <c r="AI499" s="1">
        <v>0</v>
      </c>
      <c r="AJ499" s="1">
        <v>218.74</v>
      </c>
      <c r="AK499" s="1">
        <v>0</v>
      </c>
      <c r="AL499" s="1">
        <v>0</v>
      </c>
      <c r="AM499" s="1">
        <v>218.74</v>
      </c>
      <c r="AN499" s="28"/>
      <c r="AO499" s="28"/>
      <c r="AP499" s="28"/>
      <c r="AQ499" s="28">
        <f t="shared" si="14"/>
        <v>218.74</v>
      </c>
      <c r="AR499" s="1">
        <f t="shared" si="15"/>
        <v>0</v>
      </c>
    </row>
    <row r="500" spans="1:44" x14ac:dyDescent="0.35">
      <c r="A500" t="s">
        <v>97</v>
      </c>
      <c r="B500" t="s">
        <v>104</v>
      </c>
      <c r="C500" t="s">
        <v>59</v>
      </c>
      <c r="D500" t="s">
        <v>49</v>
      </c>
      <c r="E500">
        <v>1</v>
      </c>
      <c r="F500" t="s">
        <v>41</v>
      </c>
      <c r="G500">
        <v>1.3</v>
      </c>
      <c r="H500" t="s">
        <v>42</v>
      </c>
      <c r="I500" t="s">
        <v>43</v>
      </c>
      <c r="J500" t="s">
        <v>44</v>
      </c>
      <c r="K500" t="s">
        <v>60</v>
      </c>
      <c r="L500" t="s">
        <v>61</v>
      </c>
      <c r="M500" t="s">
        <v>220</v>
      </c>
      <c r="N500" t="s">
        <v>222</v>
      </c>
      <c r="O500">
        <v>5</v>
      </c>
      <c r="P500" t="s">
        <v>55</v>
      </c>
      <c r="Q500">
        <v>14</v>
      </c>
      <c r="R500" t="s">
        <v>230</v>
      </c>
      <c r="S500" t="s">
        <v>229</v>
      </c>
      <c r="T500" t="s">
        <v>231</v>
      </c>
      <c r="U500">
        <v>2000</v>
      </c>
      <c r="V500" s="18" t="s">
        <v>102</v>
      </c>
      <c r="W500">
        <v>2941</v>
      </c>
      <c r="X500" t="s">
        <v>136</v>
      </c>
      <c r="Y500">
        <v>0</v>
      </c>
      <c r="Z500" t="s">
        <v>52</v>
      </c>
      <c r="AA500" s="1">
        <v>0</v>
      </c>
      <c r="AB500" s="1">
        <v>0</v>
      </c>
      <c r="AC500" s="1">
        <v>0</v>
      </c>
      <c r="AD500" s="1">
        <v>0</v>
      </c>
      <c r="AE500" s="1">
        <v>0</v>
      </c>
      <c r="AF500" s="1">
        <v>0</v>
      </c>
      <c r="AG500" s="1">
        <v>0</v>
      </c>
      <c r="AH500" s="1">
        <v>0</v>
      </c>
      <c r="AI500" s="1">
        <v>0</v>
      </c>
      <c r="AJ500" s="1">
        <v>0</v>
      </c>
      <c r="AK500" s="1">
        <v>0</v>
      </c>
      <c r="AL500" s="1">
        <v>0</v>
      </c>
      <c r="AM500" s="1">
        <v>0</v>
      </c>
      <c r="AN500" s="28"/>
      <c r="AO500" s="28"/>
      <c r="AP500" s="28"/>
      <c r="AQ500" s="28">
        <f t="shared" si="14"/>
        <v>0</v>
      </c>
      <c r="AR500" s="1">
        <f t="shared" si="15"/>
        <v>0</v>
      </c>
    </row>
    <row r="501" spans="1:44" x14ac:dyDescent="0.35">
      <c r="A501" t="s">
        <v>97</v>
      </c>
      <c r="B501" t="s">
        <v>104</v>
      </c>
      <c r="C501" t="s">
        <v>59</v>
      </c>
      <c r="D501" t="s">
        <v>49</v>
      </c>
      <c r="E501">
        <v>3</v>
      </c>
      <c r="F501" t="s">
        <v>441</v>
      </c>
      <c r="G501">
        <v>3.7</v>
      </c>
      <c r="H501" t="s">
        <v>473</v>
      </c>
      <c r="I501" t="s">
        <v>474</v>
      </c>
      <c r="J501" t="s">
        <v>473</v>
      </c>
      <c r="K501" t="s">
        <v>60</v>
      </c>
      <c r="L501" t="s">
        <v>61</v>
      </c>
      <c r="M501" t="s">
        <v>445</v>
      </c>
      <c r="N501" t="s">
        <v>447</v>
      </c>
      <c r="O501">
        <v>7</v>
      </c>
      <c r="P501" t="s">
        <v>448</v>
      </c>
      <c r="Q501">
        <v>53</v>
      </c>
      <c r="R501" t="s">
        <v>477</v>
      </c>
      <c r="S501" t="s">
        <v>475</v>
      </c>
      <c r="T501" t="s">
        <v>478</v>
      </c>
      <c r="U501">
        <v>3000</v>
      </c>
      <c r="V501" t="s">
        <v>50</v>
      </c>
      <c r="W501">
        <v>3821</v>
      </c>
      <c r="X501" t="s">
        <v>184</v>
      </c>
      <c r="Y501">
        <v>18</v>
      </c>
      <c r="Z501" t="s">
        <v>484</v>
      </c>
      <c r="AA501" s="1">
        <v>0</v>
      </c>
      <c r="AB501" s="1">
        <v>199990.32</v>
      </c>
      <c r="AC501" s="1">
        <v>0</v>
      </c>
      <c r="AD501" s="1">
        <v>0</v>
      </c>
      <c r="AE501" s="1">
        <v>0</v>
      </c>
      <c r="AF501" s="1">
        <v>0</v>
      </c>
      <c r="AG501" s="1">
        <v>0</v>
      </c>
      <c r="AH501" s="1">
        <v>0</v>
      </c>
      <c r="AI501" s="1">
        <v>0</v>
      </c>
      <c r="AJ501" s="1">
        <v>9.68</v>
      </c>
      <c r="AK501" s="1">
        <v>0</v>
      </c>
      <c r="AL501" s="1">
        <v>200000</v>
      </c>
      <c r="AM501" s="1">
        <v>-199990.32</v>
      </c>
      <c r="AN501" s="28"/>
      <c r="AO501" s="28"/>
      <c r="AP501" s="28"/>
      <c r="AQ501" s="28">
        <f t="shared" si="14"/>
        <v>0</v>
      </c>
      <c r="AR501" s="1">
        <f t="shared" si="15"/>
        <v>0</v>
      </c>
    </row>
    <row r="502" spans="1:44" x14ac:dyDescent="0.35">
      <c r="A502" t="s">
        <v>97</v>
      </c>
      <c r="B502" t="s">
        <v>104</v>
      </c>
      <c r="C502" t="s">
        <v>59</v>
      </c>
      <c r="D502" t="s">
        <v>49</v>
      </c>
      <c r="E502">
        <v>3</v>
      </c>
      <c r="F502" t="s">
        <v>441</v>
      </c>
      <c r="G502">
        <v>3.7</v>
      </c>
      <c r="H502" t="s">
        <v>473</v>
      </c>
      <c r="I502" t="s">
        <v>474</v>
      </c>
      <c r="J502" t="s">
        <v>473</v>
      </c>
      <c r="K502" t="s">
        <v>60</v>
      </c>
      <c r="L502" t="s">
        <v>61</v>
      </c>
      <c r="M502" t="s">
        <v>445</v>
      </c>
      <c r="N502" t="s">
        <v>447</v>
      </c>
      <c r="O502">
        <v>7</v>
      </c>
      <c r="P502" t="s">
        <v>448</v>
      </c>
      <c r="Q502">
        <v>53</v>
      </c>
      <c r="R502" t="s">
        <v>477</v>
      </c>
      <c r="S502" t="s">
        <v>475</v>
      </c>
      <c r="T502" t="s">
        <v>478</v>
      </c>
      <c r="U502">
        <v>3000</v>
      </c>
      <c r="V502" t="s">
        <v>50</v>
      </c>
      <c r="W502">
        <v>3821</v>
      </c>
      <c r="X502" t="s">
        <v>184</v>
      </c>
      <c r="Y502">
        <v>35</v>
      </c>
      <c r="Z502" t="s">
        <v>492</v>
      </c>
      <c r="AA502" s="1">
        <v>200000</v>
      </c>
      <c r="AB502" s="1">
        <v>199990.32</v>
      </c>
      <c r="AC502" s="1">
        <v>200000</v>
      </c>
      <c r="AD502" s="1">
        <v>200000</v>
      </c>
      <c r="AE502" s="1">
        <v>200000</v>
      </c>
      <c r="AF502" s="1">
        <v>200000</v>
      </c>
      <c r="AG502" s="1">
        <v>200000</v>
      </c>
      <c r="AH502" s="1">
        <v>0</v>
      </c>
      <c r="AI502" s="1">
        <v>0</v>
      </c>
      <c r="AJ502" s="1">
        <v>9.68</v>
      </c>
      <c r="AK502" s="1">
        <v>0</v>
      </c>
      <c r="AL502" s="1">
        <v>0</v>
      </c>
      <c r="AM502" s="1">
        <v>9.68</v>
      </c>
      <c r="AN502" s="28"/>
      <c r="AO502" s="28"/>
      <c r="AP502" s="28"/>
      <c r="AQ502" s="28">
        <f t="shared" si="14"/>
        <v>200000</v>
      </c>
      <c r="AR502" s="1">
        <f t="shared" si="15"/>
        <v>0</v>
      </c>
    </row>
    <row r="503" spans="1:44" x14ac:dyDescent="0.35">
      <c r="A503" t="s">
        <v>97</v>
      </c>
      <c r="B503" t="s">
        <v>104</v>
      </c>
      <c r="C503" t="s">
        <v>59</v>
      </c>
      <c r="D503" t="s">
        <v>49</v>
      </c>
      <c r="E503">
        <v>3</v>
      </c>
      <c r="F503" t="s">
        <v>441</v>
      </c>
      <c r="G503">
        <v>3.8</v>
      </c>
      <c r="H503" t="s">
        <v>495</v>
      </c>
      <c r="I503" t="s">
        <v>496</v>
      </c>
      <c r="J503" t="s">
        <v>497</v>
      </c>
      <c r="K503" t="s">
        <v>60</v>
      </c>
      <c r="L503" t="s">
        <v>61</v>
      </c>
      <c r="M503" t="s">
        <v>498</v>
      </c>
      <c r="N503" t="s">
        <v>500</v>
      </c>
      <c r="O503">
        <v>5</v>
      </c>
      <c r="P503" t="s">
        <v>55</v>
      </c>
      <c r="Q503">
        <v>55</v>
      </c>
      <c r="R503" t="s">
        <v>501</v>
      </c>
      <c r="S503" t="s">
        <v>499</v>
      </c>
      <c r="T503" t="s">
        <v>502</v>
      </c>
      <c r="U503">
        <v>3000</v>
      </c>
      <c r="V503" s="18" t="s">
        <v>50</v>
      </c>
      <c r="W503">
        <v>3231</v>
      </c>
      <c r="X503" t="s">
        <v>504</v>
      </c>
      <c r="Y503">
        <v>0</v>
      </c>
      <c r="Z503" t="s">
        <v>52</v>
      </c>
      <c r="AA503" s="1">
        <v>23000000</v>
      </c>
      <c r="AB503" s="1">
        <v>6900000</v>
      </c>
      <c r="AC503" s="1">
        <v>23000000</v>
      </c>
      <c r="AD503" s="1">
        <v>0</v>
      </c>
      <c r="AE503" s="1">
        <v>0</v>
      </c>
      <c r="AF503" s="1">
        <v>0</v>
      </c>
      <c r="AG503" s="1">
        <v>0</v>
      </c>
      <c r="AH503" s="1">
        <v>0</v>
      </c>
      <c r="AI503" s="1">
        <v>0</v>
      </c>
      <c r="AJ503" s="1">
        <v>16100000</v>
      </c>
      <c r="AK503" s="1">
        <v>0</v>
      </c>
      <c r="AL503" s="1">
        <v>0</v>
      </c>
      <c r="AM503" s="1">
        <v>16100000</v>
      </c>
      <c r="AN503" s="28"/>
      <c r="AO503" s="28"/>
      <c r="AP503" s="28"/>
      <c r="AQ503" s="28">
        <f t="shared" si="14"/>
        <v>23000000</v>
      </c>
      <c r="AR503" s="1">
        <f t="shared" si="15"/>
        <v>0</v>
      </c>
    </row>
    <row r="504" spans="1:44" x14ac:dyDescent="0.35">
      <c r="A504" t="s">
        <v>97</v>
      </c>
      <c r="B504" t="s">
        <v>104</v>
      </c>
      <c r="C504" t="s">
        <v>59</v>
      </c>
      <c r="D504" t="s">
        <v>49</v>
      </c>
      <c r="E504">
        <v>1</v>
      </c>
      <c r="F504" t="s">
        <v>41</v>
      </c>
      <c r="G504">
        <v>1.3</v>
      </c>
      <c r="H504" t="s">
        <v>42</v>
      </c>
      <c r="I504" t="s">
        <v>43</v>
      </c>
      <c r="J504" t="s">
        <v>44</v>
      </c>
      <c r="K504" t="s">
        <v>60</v>
      </c>
      <c r="L504" t="s">
        <v>61</v>
      </c>
      <c r="M504" t="s">
        <v>62</v>
      </c>
      <c r="N504" t="s">
        <v>68</v>
      </c>
      <c r="O504">
        <v>5</v>
      </c>
      <c r="P504" t="s">
        <v>55</v>
      </c>
      <c r="Q504">
        <v>9</v>
      </c>
      <c r="R504" t="s">
        <v>186</v>
      </c>
      <c r="S504" t="s">
        <v>63</v>
      </c>
      <c r="T504" t="s">
        <v>69</v>
      </c>
      <c r="U504">
        <v>3000</v>
      </c>
      <c r="V504" s="18" t="s">
        <v>50</v>
      </c>
      <c r="W504">
        <v>3251</v>
      </c>
      <c r="X504" t="s">
        <v>203</v>
      </c>
      <c r="Y504">
        <v>0</v>
      </c>
      <c r="Z504" t="s">
        <v>52</v>
      </c>
      <c r="AA504" s="1">
        <v>0</v>
      </c>
      <c r="AB504" s="1">
        <v>0</v>
      </c>
      <c r="AC504" s="1">
        <v>0</v>
      </c>
      <c r="AD504" s="1">
        <v>0</v>
      </c>
      <c r="AE504" s="1">
        <v>0</v>
      </c>
      <c r="AF504" s="1">
        <v>0</v>
      </c>
      <c r="AG504" s="1">
        <v>0</v>
      </c>
      <c r="AH504" s="1">
        <v>0</v>
      </c>
      <c r="AI504" s="1">
        <v>58450847.689999998</v>
      </c>
      <c r="AJ504" s="1">
        <v>5649152.3099999996</v>
      </c>
      <c r="AK504" s="1">
        <v>0</v>
      </c>
      <c r="AL504" s="1">
        <v>64100000</v>
      </c>
      <c r="AM504" s="1">
        <v>0</v>
      </c>
      <c r="AN504" s="28"/>
      <c r="AO504" s="28"/>
      <c r="AP504" s="28"/>
      <c r="AQ504" s="28">
        <f t="shared" si="14"/>
        <v>0</v>
      </c>
      <c r="AR504" s="1">
        <f t="shared" si="15"/>
        <v>0</v>
      </c>
    </row>
    <row r="505" spans="1:44" x14ac:dyDescent="0.35">
      <c r="A505" t="s">
        <v>97</v>
      </c>
      <c r="B505" t="s">
        <v>104</v>
      </c>
      <c r="C505" t="s">
        <v>59</v>
      </c>
      <c r="D505" t="s">
        <v>49</v>
      </c>
      <c r="E505">
        <v>2</v>
      </c>
      <c r="F505" t="s">
        <v>86</v>
      </c>
      <c r="G505">
        <v>2.2000000000000002</v>
      </c>
      <c r="H505" t="s">
        <v>87</v>
      </c>
      <c r="I505" t="s">
        <v>88</v>
      </c>
      <c r="J505" t="s">
        <v>89</v>
      </c>
      <c r="K505" t="s">
        <v>60</v>
      </c>
      <c r="L505" t="s">
        <v>61</v>
      </c>
      <c r="M505" t="s">
        <v>163</v>
      </c>
      <c r="N505" t="s">
        <v>166</v>
      </c>
      <c r="O505">
        <v>1</v>
      </c>
      <c r="P505" t="s">
        <v>94</v>
      </c>
      <c r="Q505">
        <v>63</v>
      </c>
      <c r="R505" t="s">
        <v>318</v>
      </c>
      <c r="S505" t="s">
        <v>316</v>
      </c>
      <c r="T505" t="s">
        <v>319</v>
      </c>
      <c r="U505">
        <v>3000</v>
      </c>
      <c r="V505" s="18" t="s">
        <v>50</v>
      </c>
      <c r="W505">
        <v>3261</v>
      </c>
      <c r="X505" t="s">
        <v>204</v>
      </c>
      <c r="Y505">
        <v>0</v>
      </c>
      <c r="Z505" t="s">
        <v>52</v>
      </c>
      <c r="AA505" s="1">
        <v>0</v>
      </c>
      <c r="AB505" s="1">
        <v>0</v>
      </c>
      <c r="AC505" s="1">
        <v>0</v>
      </c>
      <c r="AD505" s="1">
        <v>0</v>
      </c>
      <c r="AE505" s="1">
        <v>0</v>
      </c>
      <c r="AF505" s="1">
        <v>0</v>
      </c>
      <c r="AG505" s="1">
        <v>0</v>
      </c>
      <c r="AH505" s="1">
        <v>0</v>
      </c>
      <c r="AI505" s="1">
        <v>0</v>
      </c>
      <c r="AJ505" s="1">
        <v>0</v>
      </c>
      <c r="AK505" s="1">
        <v>0</v>
      </c>
      <c r="AL505" s="1">
        <v>0</v>
      </c>
      <c r="AM505" s="1">
        <v>0</v>
      </c>
      <c r="AN505" s="28"/>
      <c r="AO505" s="28"/>
      <c r="AP505" s="28"/>
      <c r="AQ505" s="28">
        <f t="shared" si="14"/>
        <v>0</v>
      </c>
      <c r="AR505" s="1">
        <f t="shared" si="15"/>
        <v>0</v>
      </c>
    </row>
    <row r="506" spans="1:44" x14ac:dyDescent="0.35">
      <c r="A506" t="s">
        <v>97</v>
      </c>
      <c r="B506" t="s">
        <v>104</v>
      </c>
      <c r="C506" t="s">
        <v>59</v>
      </c>
      <c r="D506" t="s">
        <v>49</v>
      </c>
      <c r="E506">
        <v>1</v>
      </c>
      <c r="F506" t="s">
        <v>41</v>
      </c>
      <c r="G506">
        <v>1.3</v>
      </c>
      <c r="H506" t="s">
        <v>42</v>
      </c>
      <c r="I506" t="s">
        <v>43</v>
      </c>
      <c r="J506" t="s">
        <v>44</v>
      </c>
      <c r="K506" t="s">
        <v>60</v>
      </c>
      <c r="L506" t="s">
        <v>61</v>
      </c>
      <c r="M506" t="s">
        <v>62</v>
      </c>
      <c r="N506" t="s">
        <v>68</v>
      </c>
      <c r="O506">
        <v>5</v>
      </c>
      <c r="P506" t="s">
        <v>55</v>
      </c>
      <c r="Q506">
        <v>9</v>
      </c>
      <c r="R506" t="s">
        <v>186</v>
      </c>
      <c r="S506" t="s">
        <v>63</v>
      </c>
      <c r="T506" t="s">
        <v>69</v>
      </c>
      <c r="U506">
        <v>3000</v>
      </c>
      <c r="V506" s="18" t="s">
        <v>50</v>
      </c>
      <c r="W506">
        <v>3291</v>
      </c>
      <c r="X506" t="s">
        <v>140</v>
      </c>
      <c r="Y506">
        <v>0</v>
      </c>
      <c r="Z506" t="s">
        <v>52</v>
      </c>
      <c r="AA506" s="1">
        <v>22330</v>
      </c>
      <c r="AB506" s="1">
        <v>0</v>
      </c>
      <c r="AC506" s="1">
        <v>22330</v>
      </c>
      <c r="AD506" s="1">
        <v>22330</v>
      </c>
      <c r="AE506" s="1">
        <v>0</v>
      </c>
      <c r="AF506" s="1">
        <v>0</v>
      </c>
      <c r="AG506" s="1">
        <v>0</v>
      </c>
      <c r="AH506" s="1">
        <v>0</v>
      </c>
      <c r="AI506" s="1">
        <v>0</v>
      </c>
      <c r="AJ506" s="1">
        <v>22330</v>
      </c>
      <c r="AK506" s="1">
        <v>0</v>
      </c>
      <c r="AL506" s="1">
        <v>0</v>
      </c>
      <c r="AM506" s="1">
        <v>22330</v>
      </c>
      <c r="AN506" s="28"/>
      <c r="AO506" s="28"/>
      <c r="AP506" s="28"/>
      <c r="AQ506" s="28">
        <f t="shared" si="14"/>
        <v>22330</v>
      </c>
      <c r="AR506" s="1">
        <f t="shared" si="15"/>
        <v>0</v>
      </c>
    </row>
    <row r="507" spans="1:44" x14ac:dyDescent="0.35">
      <c r="A507" t="s">
        <v>517</v>
      </c>
      <c r="B507" t="s">
        <v>518</v>
      </c>
      <c r="C507" t="s">
        <v>59</v>
      </c>
      <c r="D507" t="s">
        <v>49</v>
      </c>
      <c r="E507">
        <v>1</v>
      </c>
      <c r="F507" t="s">
        <v>41</v>
      </c>
      <c r="G507">
        <v>1.3</v>
      </c>
      <c r="H507" t="s">
        <v>42</v>
      </c>
      <c r="I507" t="s">
        <v>43</v>
      </c>
      <c r="J507" t="s">
        <v>44</v>
      </c>
      <c r="K507" t="s">
        <v>45</v>
      </c>
      <c r="L507" t="s">
        <v>46</v>
      </c>
      <c r="M507" t="s">
        <v>47</v>
      </c>
      <c r="N507" t="s">
        <v>54</v>
      </c>
      <c r="O507">
        <v>5</v>
      </c>
      <c r="P507" t="s">
        <v>55</v>
      </c>
      <c r="Q507">
        <v>7</v>
      </c>
      <c r="R507" t="s">
        <v>56</v>
      </c>
      <c r="S507" t="s">
        <v>48</v>
      </c>
      <c r="T507" t="s">
        <v>57</v>
      </c>
      <c r="U507">
        <v>3000</v>
      </c>
      <c r="V507" t="s">
        <v>50</v>
      </c>
      <c r="W507">
        <v>3921</v>
      </c>
      <c r="X507" t="s">
        <v>51</v>
      </c>
      <c r="Y507">
        <v>0</v>
      </c>
      <c r="Z507" t="s">
        <v>52</v>
      </c>
      <c r="AA507" s="1">
        <v>0</v>
      </c>
      <c r="AB507" s="1">
        <v>0</v>
      </c>
      <c r="AC507" s="1">
        <v>0</v>
      </c>
      <c r="AD507" s="1">
        <v>0</v>
      </c>
      <c r="AE507" s="1">
        <v>0</v>
      </c>
      <c r="AF507" s="1">
        <v>0</v>
      </c>
      <c r="AG507" s="1">
        <v>0</v>
      </c>
      <c r="AH507" s="1">
        <v>0</v>
      </c>
      <c r="AI507" s="1">
        <v>0</v>
      </c>
      <c r="AJ507" s="1">
        <v>0</v>
      </c>
      <c r="AK507" s="1">
        <v>0</v>
      </c>
      <c r="AL507" s="1">
        <v>0</v>
      </c>
      <c r="AM507" s="1">
        <v>0</v>
      </c>
      <c r="AN507" s="28"/>
      <c r="AO507" s="28"/>
      <c r="AP507" s="28"/>
      <c r="AQ507" s="28">
        <f t="shared" si="14"/>
        <v>0</v>
      </c>
      <c r="AR507" s="1">
        <f t="shared" si="15"/>
        <v>0</v>
      </c>
    </row>
    <row r="508" spans="1:44" x14ac:dyDescent="0.35">
      <c r="A508" t="s">
        <v>519</v>
      </c>
      <c r="B508" t="s">
        <v>520</v>
      </c>
      <c r="C508" t="s">
        <v>40</v>
      </c>
      <c r="D508" t="s">
        <v>49</v>
      </c>
      <c r="E508">
        <v>1</v>
      </c>
      <c r="F508" t="s">
        <v>41</v>
      </c>
      <c r="G508">
        <v>1.3</v>
      </c>
      <c r="H508" t="s">
        <v>42</v>
      </c>
      <c r="I508" t="s">
        <v>43</v>
      </c>
      <c r="J508" t="s">
        <v>44</v>
      </c>
      <c r="K508" t="s">
        <v>45</v>
      </c>
      <c r="L508" t="s">
        <v>46</v>
      </c>
      <c r="M508" t="s">
        <v>47</v>
      </c>
      <c r="N508" t="s">
        <v>54</v>
      </c>
      <c r="O508">
        <v>5</v>
      </c>
      <c r="P508" t="s">
        <v>55</v>
      </c>
      <c r="Q508">
        <v>7</v>
      </c>
      <c r="R508" t="s">
        <v>56</v>
      </c>
      <c r="S508" t="s">
        <v>48</v>
      </c>
      <c r="T508" t="s">
        <v>57</v>
      </c>
      <c r="U508">
        <v>3000</v>
      </c>
      <c r="V508" t="s">
        <v>50</v>
      </c>
      <c r="W508">
        <v>3921</v>
      </c>
      <c r="X508" t="s">
        <v>51</v>
      </c>
      <c r="Y508">
        <v>0</v>
      </c>
      <c r="Z508" t="s">
        <v>52</v>
      </c>
      <c r="AA508" s="1">
        <v>2181893.9700000002</v>
      </c>
      <c r="AB508" s="1">
        <v>0</v>
      </c>
      <c r="AC508" s="1">
        <v>2181893.9700000002</v>
      </c>
      <c r="AD508" s="1">
        <v>2181893.9700000002</v>
      </c>
      <c r="AE508" s="1">
        <v>2181893.9700000002</v>
      </c>
      <c r="AF508" s="1">
        <v>2181893.9700000002</v>
      </c>
      <c r="AG508" s="1">
        <v>2181893.9700000002</v>
      </c>
      <c r="AH508" s="1">
        <v>0</v>
      </c>
      <c r="AI508" s="1">
        <v>2181893.9700000002</v>
      </c>
      <c r="AJ508" s="1">
        <v>0</v>
      </c>
      <c r="AK508" s="1">
        <v>0</v>
      </c>
      <c r="AL508" s="1">
        <v>0</v>
      </c>
      <c r="AM508" s="1">
        <v>2181893.9700000002</v>
      </c>
      <c r="AN508" s="28"/>
      <c r="AO508" s="28"/>
      <c r="AP508" s="28"/>
      <c r="AQ508" s="28">
        <f t="shared" si="14"/>
        <v>2181893.9700000002</v>
      </c>
      <c r="AR508" s="1">
        <f t="shared" si="15"/>
        <v>0</v>
      </c>
    </row>
    <row r="509" spans="1:44" x14ac:dyDescent="0.35">
      <c r="A509" t="s">
        <v>521</v>
      </c>
      <c r="B509" t="s">
        <v>522</v>
      </c>
      <c r="C509" t="s">
        <v>59</v>
      </c>
      <c r="D509" t="s">
        <v>49</v>
      </c>
      <c r="E509">
        <v>1</v>
      </c>
      <c r="F509" t="s">
        <v>41</v>
      </c>
      <c r="G509">
        <v>1.3</v>
      </c>
      <c r="H509" t="s">
        <v>42</v>
      </c>
      <c r="I509" t="s">
        <v>43</v>
      </c>
      <c r="J509" t="s">
        <v>44</v>
      </c>
      <c r="K509" t="s">
        <v>45</v>
      </c>
      <c r="L509" t="s">
        <v>46</v>
      </c>
      <c r="M509" t="s">
        <v>47</v>
      </c>
      <c r="N509" t="s">
        <v>54</v>
      </c>
      <c r="O509">
        <v>5</v>
      </c>
      <c r="P509" t="s">
        <v>55</v>
      </c>
      <c r="Q509">
        <v>7</v>
      </c>
      <c r="R509" t="s">
        <v>56</v>
      </c>
      <c r="S509" t="s">
        <v>48</v>
      </c>
      <c r="T509" t="s">
        <v>57</v>
      </c>
      <c r="U509">
        <v>3000</v>
      </c>
      <c r="V509" t="s">
        <v>50</v>
      </c>
      <c r="W509">
        <v>3921</v>
      </c>
      <c r="X509" t="s">
        <v>51</v>
      </c>
      <c r="Y509">
        <v>0</v>
      </c>
      <c r="Z509" t="s">
        <v>52</v>
      </c>
      <c r="AA509" s="1">
        <v>0</v>
      </c>
      <c r="AB509" s="1">
        <v>0</v>
      </c>
      <c r="AC509" s="1">
        <v>0</v>
      </c>
      <c r="AD509" s="1">
        <v>0</v>
      </c>
      <c r="AE509" s="1">
        <v>0</v>
      </c>
      <c r="AF509" s="1">
        <v>0</v>
      </c>
      <c r="AG509" s="1">
        <v>0</v>
      </c>
      <c r="AH509" s="1">
        <v>0</v>
      </c>
      <c r="AI509" s="1">
        <v>0</v>
      </c>
      <c r="AJ509" s="1">
        <v>0</v>
      </c>
      <c r="AK509" s="1">
        <v>0</v>
      </c>
      <c r="AL509" s="1">
        <v>0</v>
      </c>
      <c r="AM509" s="1">
        <v>0</v>
      </c>
      <c r="AN509" s="28"/>
      <c r="AO509" s="28"/>
      <c r="AP509" s="28"/>
      <c r="AQ509" s="28">
        <f t="shared" si="14"/>
        <v>0</v>
      </c>
      <c r="AR509" s="1">
        <f t="shared" si="15"/>
        <v>0</v>
      </c>
    </row>
    <row r="510" spans="1:44" x14ac:dyDescent="0.35">
      <c r="A510" t="s">
        <v>530</v>
      </c>
      <c r="B510" t="s">
        <v>531</v>
      </c>
      <c r="C510" t="s">
        <v>40</v>
      </c>
      <c r="D510" t="s">
        <v>49</v>
      </c>
      <c r="E510">
        <v>1</v>
      </c>
      <c r="F510" t="s">
        <v>41</v>
      </c>
      <c r="G510">
        <v>1.3</v>
      </c>
      <c r="H510" t="s">
        <v>42</v>
      </c>
      <c r="I510" t="s">
        <v>43</v>
      </c>
      <c r="J510" t="s">
        <v>44</v>
      </c>
      <c r="K510" t="s">
        <v>45</v>
      </c>
      <c r="L510" t="s">
        <v>46</v>
      </c>
      <c r="M510" t="s">
        <v>47</v>
      </c>
      <c r="N510" t="s">
        <v>54</v>
      </c>
      <c r="O510">
        <v>5</v>
      </c>
      <c r="P510" t="s">
        <v>55</v>
      </c>
      <c r="Q510">
        <v>7</v>
      </c>
      <c r="R510" t="s">
        <v>56</v>
      </c>
      <c r="S510" t="s">
        <v>48</v>
      </c>
      <c r="T510" t="s">
        <v>57</v>
      </c>
      <c r="U510">
        <v>3000</v>
      </c>
      <c r="V510" t="s">
        <v>50</v>
      </c>
      <c r="W510">
        <v>3921</v>
      </c>
      <c r="X510" t="s">
        <v>51</v>
      </c>
      <c r="Y510">
        <v>0</v>
      </c>
      <c r="Z510" t="s">
        <v>52</v>
      </c>
      <c r="AA510" s="1">
        <v>0</v>
      </c>
      <c r="AB510" s="1">
        <v>0</v>
      </c>
      <c r="AC510" s="1">
        <v>0</v>
      </c>
      <c r="AD510" s="1">
        <v>0</v>
      </c>
      <c r="AE510" s="1">
        <v>0</v>
      </c>
      <c r="AF510" s="1">
        <v>0</v>
      </c>
      <c r="AG510" s="1">
        <v>0</v>
      </c>
      <c r="AH510" s="1">
        <v>0</v>
      </c>
      <c r="AI510" s="1">
        <v>0</v>
      </c>
      <c r="AJ510" s="1">
        <v>0</v>
      </c>
      <c r="AK510" s="1">
        <v>0</v>
      </c>
      <c r="AL510" s="1">
        <v>0</v>
      </c>
      <c r="AM510" s="1">
        <v>0</v>
      </c>
      <c r="AN510" s="28"/>
      <c r="AO510" s="28"/>
      <c r="AP510" s="28"/>
      <c r="AQ510" s="28">
        <f t="shared" si="14"/>
        <v>0</v>
      </c>
      <c r="AR510" s="1">
        <f t="shared" si="15"/>
        <v>0</v>
      </c>
    </row>
    <row r="511" spans="1:44" x14ac:dyDescent="0.35">
      <c r="A511" t="s">
        <v>532</v>
      </c>
      <c r="B511" t="s">
        <v>533</v>
      </c>
      <c r="C511" t="s">
        <v>40</v>
      </c>
      <c r="D511" t="s">
        <v>49</v>
      </c>
      <c r="E511">
        <v>1</v>
      </c>
      <c r="F511" t="s">
        <v>41</v>
      </c>
      <c r="G511">
        <v>1.3</v>
      </c>
      <c r="H511" t="s">
        <v>42</v>
      </c>
      <c r="I511" t="s">
        <v>43</v>
      </c>
      <c r="J511" t="s">
        <v>44</v>
      </c>
      <c r="K511" t="s">
        <v>45</v>
      </c>
      <c r="L511" t="s">
        <v>46</v>
      </c>
      <c r="M511" t="s">
        <v>47</v>
      </c>
      <c r="N511" t="s">
        <v>54</v>
      </c>
      <c r="O511">
        <v>5</v>
      </c>
      <c r="P511" t="s">
        <v>55</v>
      </c>
      <c r="Q511">
        <v>7</v>
      </c>
      <c r="R511" t="s">
        <v>56</v>
      </c>
      <c r="S511" t="s">
        <v>48</v>
      </c>
      <c r="T511" t="s">
        <v>57</v>
      </c>
      <c r="U511">
        <v>3000</v>
      </c>
      <c r="V511" t="s">
        <v>50</v>
      </c>
      <c r="W511">
        <v>3921</v>
      </c>
      <c r="X511" t="s">
        <v>51</v>
      </c>
      <c r="Y511">
        <v>0</v>
      </c>
      <c r="Z511" t="s">
        <v>52</v>
      </c>
      <c r="AA511" s="1">
        <v>588323.12</v>
      </c>
      <c r="AB511" s="1">
        <v>0</v>
      </c>
      <c r="AC511" s="1">
        <v>588323.12</v>
      </c>
      <c r="AD511" s="1">
        <v>588323.12</v>
      </c>
      <c r="AE511" s="1">
        <v>588323.12</v>
      </c>
      <c r="AF511" s="1">
        <v>588323.12</v>
      </c>
      <c r="AG511" s="1">
        <v>588323.12</v>
      </c>
      <c r="AH511" s="1">
        <v>0</v>
      </c>
      <c r="AI511" s="1">
        <v>588323.12</v>
      </c>
      <c r="AJ511" s="1">
        <v>0</v>
      </c>
      <c r="AK511" s="1">
        <v>0</v>
      </c>
      <c r="AL511" s="1">
        <v>0</v>
      </c>
      <c r="AM511" s="1">
        <v>588323.12</v>
      </c>
      <c r="AN511" s="28"/>
      <c r="AO511" s="28"/>
      <c r="AP511" s="28"/>
      <c r="AQ511" s="28">
        <f t="shared" si="14"/>
        <v>588323.12</v>
      </c>
      <c r="AR511" s="1">
        <f t="shared" si="15"/>
        <v>0</v>
      </c>
    </row>
    <row r="512" spans="1:44" x14ac:dyDescent="0.35">
      <c r="A512" t="s">
        <v>534</v>
      </c>
      <c r="B512" t="s">
        <v>535</v>
      </c>
      <c r="C512" t="s">
        <v>40</v>
      </c>
      <c r="D512" t="s">
        <v>49</v>
      </c>
      <c r="E512">
        <v>1</v>
      </c>
      <c r="F512" t="s">
        <v>41</v>
      </c>
      <c r="G512">
        <v>1.3</v>
      </c>
      <c r="H512" t="s">
        <v>42</v>
      </c>
      <c r="I512" t="s">
        <v>43</v>
      </c>
      <c r="J512" t="s">
        <v>44</v>
      </c>
      <c r="K512" t="s">
        <v>45</v>
      </c>
      <c r="L512" t="s">
        <v>46</v>
      </c>
      <c r="M512" t="s">
        <v>47</v>
      </c>
      <c r="N512" t="s">
        <v>54</v>
      </c>
      <c r="O512">
        <v>5</v>
      </c>
      <c r="P512" t="s">
        <v>55</v>
      </c>
      <c r="Q512">
        <v>7</v>
      </c>
      <c r="R512" t="s">
        <v>56</v>
      </c>
      <c r="S512" t="s">
        <v>48</v>
      </c>
      <c r="T512" t="s">
        <v>57</v>
      </c>
      <c r="U512">
        <v>3000</v>
      </c>
      <c r="V512" t="s">
        <v>50</v>
      </c>
      <c r="W512">
        <v>3921</v>
      </c>
      <c r="X512" t="s">
        <v>51</v>
      </c>
      <c r="Y512">
        <v>0</v>
      </c>
      <c r="Z512" t="s">
        <v>52</v>
      </c>
      <c r="AA512" s="1">
        <v>13546.77</v>
      </c>
      <c r="AB512" s="1">
        <v>0</v>
      </c>
      <c r="AC512" s="1">
        <v>13546.77</v>
      </c>
      <c r="AD512" s="1">
        <v>13546.77</v>
      </c>
      <c r="AE512" s="1">
        <v>13546.77</v>
      </c>
      <c r="AF512" s="1">
        <v>13546.77</v>
      </c>
      <c r="AG512" s="1">
        <v>13546.77</v>
      </c>
      <c r="AH512" s="1">
        <v>0</v>
      </c>
      <c r="AI512" s="1">
        <v>13546.77</v>
      </c>
      <c r="AJ512" s="1">
        <v>0</v>
      </c>
      <c r="AK512" s="1">
        <v>0</v>
      </c>
      <c r="AL512" s="1">
        <v>0</v>
      </c>
      <c r="AM512" s="1">
        <v>13546.77</v>
      </c>
      <c r="AN512" s="28"/>
      <c r="AO512" s="28"/>
      <c r="AP512" s="28"/>
      <c r="AQ512" s="28">
        <f t="shared" si="14"/>
        <v>13546.77</v>
      </c>
      <c r="AR512" s="1">
        <f t="shared" si="15"/>
        <v>0</v>
      </c>
    </row>
    <row r="513" spans="1:44" x14ac:dyDescent="0.35">
      <c r="A513" t="s">
        <v>536</v>
      </c>
      <c r="B513" t="s">
        <v>537</v>
      </c>
      <c r="C513" t="s">
        <v>40</v>
      </c>
      <c r="D513" t="s">
        <v>49</v>
      </c>
      <c r="E513">
        <v>1</v>
      </c>
      <c r="F513" t="s">
        <v>41</v>
      </c>
      <c r="G513">
        <v>1.3</v>
      </c>
      <c r="H513" t="s">
        <v>42</v>
      </c>
      <c r="I513" t="s">
        <v>43</v>
      </c>
      <c r="J513" t="s">
        <v>44</v>
      </c>
      <c r="K513" t="s">
        <v>45</v>
      </c>
      <c r="L513" t="s">
        <v>46</v>
      </c>
      <c r="M513" t="s">
        <v>47</v>
      </c>
      <c r="N513" t="s">
        <v>54</v>
      </c>
      <c r="O513">
        <v>5</v>
      </c>
      <c r="P513" t="s">
        <v>55</v>
      </c>
      <c r="Q513">
        <v>7</v>
      </c>
      <c r="R513" t="s">
        <v>56</v>
      </c>
      <c r="S513" t="s">
        <v>48</v>
      </c>
      <c r="T513" t="s">
        <v>57</v>
      </c>
      <c r="U513">
        <v>3000</v>
      </c>
      <c r="V513" t="s">
        <v>50</v>
      </c>
      <c r="W513">
        <v>3921</v>
      </c>
      <c r="X513" t="s">
        <v>51</v>
      </c>
      <c r="Y513">
        <v>0</v>
      </c>
      <c r="Z513" t="s">
        <v>52</v>
      </c>
      <c r="AA513" s="1">
        <v>10480931.33</v>
      </c>
      <c r="AB513" s="1">
        <v>0</v>
      </c>
      <c r="AC513" s="1">
        <v>10480931.33</v>
      </c>
      <c r="AD513" s="1">
        <v>10480931.33</v>
      </c>
      <c r="AE513" s="1">
        <v>10480931.33</v>
      </c>
      <c r="AF513" s="1">
        <v>10480931.33</v>
      </c>
      <c r="AG513" s="1">
        <v>10480931.33</v>
      </c>
      <c r="AH513" s="1">
        <v>0</v>
      </c>
      <c r="AI513" s="1">
        <v>10480931.33</v>
      </c>
      <c r="AJ513" s="1">
        <v>0</v>
      </c>
      <c r="AK513" s="1">
        <v>0</v>
      </c>
      <c r="AL513" s="1">
        <v>0</v>
      </c>
      <c r="AM513" s="1">
        <v>10480931.33</v>
      </c>
      <c r="AN513" s="28"/>
      <c r="AO513" s="28"/>
      <c r="AP513" s="28"/>
      <c r="AQ513" s="28">
        <f t="shared" si="14"/>
        <v>10480931.33</v>
      </c>
      <c r="AR513" s="1">
        <f t="shared" si="15"/>
        <v>0</v>
      </c>
    </row>
    <row r="514" spans="1:44" x14ac:dyDescent="0.35">
      <c r="A514" t="s">
        <v>97</v>
      </c>
      <c r="B514" t="s">
        <v>104</v>
      </c>
      <c r="C514" t="s">
        <v>59</v>
      </c>
      <c r="D514" t="s">
        <v>49</v>
      </c>
      <c r="E514">
        <v>2</v>
      </c>
      <c r="F514" t="s">
        <v>86</v>
      </c>
      <c r="G514">
        <v>2.2000000000000002</v>
      </c>
      <c r="H514" t="s">
        <v>87</v>
      </c>
      <c r="I514" t="s">
        <v>322</v>
      </c>
      <c r="J514" t="s">
        <v>323</v>
      </c>
      <c r="K514" t="s">
        <v>60</v>
      </c>
      <c r="L514" t="s">
        <v>61</v>
      </c>
      <c r="M514" t="s">
        <v>90</v>
      </c>
      <c r="N514" t="s">
        <v>93</v>
      </c>
      <c r="O514">
        <v>2</v>
      </c>
      <c r="P514" t="s">
        <v>167</v>
      </c>
      <c r="Q514">
        <v>26</v>
      </c>
      <c r="R514" t="s">
        <v>325</v>
      </c>
      <c r="S514" t="s">
        <v>324</v>
      </c>
      <c r="T514" t="s">
        <v>326</v>
      </c>
      <c r="U514">
        <v>3000</v>
      </c>
      <c r="V514" s="18" t="s">
        <v>50</v>
      </c>
      <c r="W514">
        <v>3291</v>
      </c>
      <c r="X514" t="s">
        <v>140</v>
      </c>
      <c r="Y514">
        <v>0</v>
      </c>
      <c r="Z514" t="s">
        <v>52</v>
      </c>
      <c r="AA514" s="1">
        <v>0</v>
      </c>
      <c r="AB514" s="1">
        <v>0</v>
      </c>
      <c r="AC514" s="1">
        <v>0</v>
      </c>
      <c r="AD514" s="1">
        <v>0</v>
      </c>
      <c r="AE514" s="1">
        <v>0</v>
      </c>
      <c r="AF514" s="1">
        <v>0</v>
      </c>
      <c r="AG514" s="1">
        <v>0</v>
      </c>
      <c r="AH514" s="1">
        <v>0</v>
      </c>
      <c r="AI514" s="1">
        <v>0</v>
      </c>
      <c r="AJ514" s="1">
        <v>0</v>
      </c>
      <c r="AK514" s="1">
        <v>0</v>
      </c>
      <c r="AL514" s="1">
        <v>0</v>
      </c>
      <c r="AM514" s="1">
        <v>0</v>
      </c>
      <c r="AN514" s="28"/>
      <c r="AO514" s="28"/>
      <c r="AP514" s="28"/>
      <c r="AQ514" s="28">
        <f t="shared" ref="AQ514:AQ535" si="16">AA514+AN514+AO514-AP514</f>
        <v>0</v>
      </c>
      <c r="AR514" s="1">
        <f t="shared" ref="AR514:AR535" si="17">AQ514-AC514</f>
        <v>0</v>
      </c>
    </row>
    <row r="515" spans="1:44" x14ac:dyDescent="0.35">
      <c r="A515" t="s">
        <v>97</v>
      </c>
      <c r="B515" t="s">
        <v>104</v>
      </c>
      <c r="C515" t="s">
        <v>59</v>
      </c>
      <c r="D515" t="s">
        <v>49</v>
      </c>
      <c r="E515">
        <v>1</v>
      </c>
      <c r="F515" t="s">
        <v>41</v>
      </c>
      <c r="G515">
        <v>1.7</v>
      </c>
      <c r="H515" t="s">
        <v>77</v>
      </c>
      <c r="I515" t="s">
        <v>291</v>
      </c>
      <c r="J515" t="s">
        <v>292</v>
      </c>
      <c r="K515" t="s">
        <v>80</v>
      </c>
      <c r="L515" t="s">
        <v>81</v>
      </c>
      <c r="M515" t="s">
        <v>270</v>
      </c>
      <c r="N515" t="s">
        <v>272</v>
      </c>
      <c r="O515">
        <v>6</v>
      </c>
      <c r="P515" t="s">
        <v>84</v>
      </c>
      <c r="Q515">
        <v>20</v>
      </c>
      <c r="R515" t="s">
        <v>295</v>
      </c>
      <c r="S515" t="s">
        <v>293</v>
      </c>
      <c r="T515" t="s">
        <v>296</v>
      </c>
      <c r="U515">
        <v>3000</v>
      </c>
      <c r="V515" s="18" t="s">
        <v>50</v>
      </c>
      <c r="W515">
        <v>3341</v>
      </c>
      <c r="X515" t="s">
        <v>205</v>
      </c>
      <c r="Y515">
        <v>0</v>
      </c>
      <c r="Z515" t="s">
        <v>52</v>
      </c>
      <c r="AA515" s="1">
        <v>0</v>
      </c>
      <c r="AB515" s="1">
        <v>500000</v>
      </c>
      <c r="AC515" s="1">
        <v>0</v>
      </c>
      <c r="AD515" s="1">
        <v>0</v>
      </c>
      <c r="AE515" s="1">
        <v>0</v>
      </c>
      <c r="AF515" s="1">
        <v>0</v>
      </c>
      <c r="AG515" s="1">
        <v>0</v>
      </c>
      <c r="AH515" s="1">
        <v>0</v>
      </c>
      <c r="AI515" s="1">
        <v>0</v>
      </c>
      <c r="AJ515" s="1">
        <v>0</v>
      </c>
      <c r="AK515" s="1">
        <v>0</v>
      </c>
      <c r="AL515" s="1">
        <v>500000</v>
      </c>
      <c r="AM515" s="1">
        <v>-500000</v>
      </c>
      <c r="AN515" s="28"/>
      <c r="AO515" s="28"/>
      <c r="AP515" s="28"/>
      <c r="AQ515" s="28">
        <f t="shared" si="16"/>
        <v>0</v>
      </c>
      <c r="AR515" s="1">
        <f t="shared" si="17"/>
        <v>0</v>
      </c>
    </row>
    <row r="516" spans="1:44" x14ac:dyDescent="0.35">
      <c r="A516" t="s">
        <v>97</v>
      </c>
      <c r="B516" t="s">
        <v>104</v>
      </c>
      <c r="C516" t="s">
        <v>59</v>
      </c>
      <c r="D516" t="s">
        <v>49</v>
      </c>
      <c r="E516">
        <v>2</v>
      </c>
      <c r="F516" t="s">
        <v>86</v>
      </c>
      <c r="G516">
        <v>2.7</v>
      </c>
      <c r="H516" t="s">
        <v>393</v>
      </c>
      <c r="I516" t="s">
        <v>394</v>
      </c>
      <c r="J516" t="s">
        <v>393</v>
      </c>
      <c r="K516" t="s">
        <v>364</v>
      </c>
      <c r="L516" t="s">
        <v>365</v>
      </c>
      <c r="M516" t="s">
        <v>343</v>
      </c>
      <c r="N516" t="s">
        <v>345</v>
      </c>
      <c r="O516">
        <v>0</v>
      </c>
      <c r="P516" t="s">
        <v>346</v>
      </c>
      <c r="Q516">
        <v>43</v>
      </c>
      <c r="R516" t="s">
        <v>406</v>
      </c>
      <c r="S516" t="s">
        <v>366</v>
      </c>
      <c r="T516" t="s">
        <v>368</v>
      </c>
      <c r="U516">
        <v>3000</v>
      </c>
      <c r="V516" s="18" t="s">
        <v>50</v>
      </c>
      <c r="W516">
        <v>3351</v>
      </c>
      <c r="X516" t="s">
        <v>405</v>
      </c>
      <c r="Y516">
        <v>0</v>
      </c>
      <c r="Z516" t="s">
        <v>52</v>
      </c>
      <c r="AA516" s="1">
        <v>0</v>
      </c>
      <c r="AB516" s="1">
        <v>516780</v>
      </c>
      <c r="AC516" s="1">
        <v>0</v>
      </c>
      <c r="AD516" s="1">
        <v>0</v>
      </c>
      <c r="AE516" s="1">
        <v>0</v>
      </c>
      <c r="AF516" s="1">
        <v>0</v>
      </c>
      <c r="AG516" s="1">
        <v>0</v>
      </c>
      <c r="AH516" s="1">
        <v>0</v>
      </c>
      <c r="AI516" s="1">
        <v>0</v>
      </c>
      <c r="AJ516" s="1">
        <v>0</v>
      </c>
      <c r="AK516" s="1">
        <v>0</v>
      </c>
      <c r="AL516" s="1">
        <v>516780</v>
      </c>
      <c r="AM516" s="1">
        <v>-516780</v>
      </c>
      <c r="AN516" s="28"/>
      <c r="AO516" s="28"/>
      <c r="AP516" s="28"/>
      <c r="AQ516" s="28">
        <f t="shared" si="16"/>
        <v>0</v>
      </c>
      <c r="AR516" s="1">
        <f t="shared" si="17"/>
        <v>0</v>
      </c>
    </row>
    <row r="517" spans="1:44" x14ac:dyDescent="0.35">
      <c r="A517" t="s">
        <v>97</v>
      </c>
      <c r="B517" t="s">
        <v>104</v>
      </c>
      <c r="C517" t="s">
        <v>59</v>
      </c>
      <c r="D517" t="s">
        <v>49</v>
      </c>
      <c r="E517">
        <v>3</v>
      </c>
      <c r="F517" t="s">
        <v>441</v>
      </c>
      <c r="G517">
        <v>3.8</v>
      </c>
      <c r="H517" t="s">
        <v>495</v>
      </c>
      <c r="I517" t="s">
        <v>496</v>
      </c>
      <c r="J517" t="s">
        <v>497</v>
      </c>
      <c r="K517" t="s">
        <v>60</v>
      </c>
      <c r="L517" t="s">
        <v>61</v>
      </c>
      <c r="M517" t="s">
        <v>498</v>
      </c>
      <c r="N517" t="s">
        <v>500</v>
      </c>
      <c r="O517">
        <v>5</v>
      </c>
      <c r="P517" t="s">
        <v>55</v>
      </c>
      <c r="Q517">
        <v>56</v>
      </c>
      <c r="R517" t="s">
        <v>507</v>
      </c>
      <c r="S517" t="s">
        <v>499</v>
      </c>
      <c r="T517" t="s">
        <v>502</v>
      </c>
      <c r="U517">
        <v>3000</v>
      </c>
      <c r="V517" s="18" t="s">
        <v>50</v>
      </c>
      <c r="W517">
        <v>3361</v>
      </c>
      <c r="X517" t="s">
        <v>142</v>
      </c>
      <c r="Y517">
        <v>0</v>
      </c>
      <c r="Z517" t="s">
        <v>52</v>
      </c>
      <c r="AA517" s="1">
        <v>0</v>
      </c>
      <c r="AB517" s="1">
        <v>818496</v>
      </c>
      <c r="AC517" s="1">
        <v>0</v>
      </c>
      <c r="AD517" s="1">
        <v>0</v>
      </c>
      <c r="AE517" s="1">
        <v>0</v>
      </c>
      <c r="AF517" s="1">
        <v>0</v>
      </c>
      <c r="AG517" s="1">
        <v>0</v>
      </c>
      <c r="AH517" s="1">
        <v>0</v>
      </c>
      <c r="AI517" s="1">
        <v>0</v>
      </c>
      <c r="AJ517" s="1">
        <v>0</v>
      </c>
      <c r="AK517" s="1">
        <v>0</v>
      </c>
      <c r="AL517" s="1">
        <v>818496</v>
      </c>
      <c r="AM517" s="1">
        <v>-818496</v>
      </c>
      <c r="AN517" s="28"/>
      <c r="AO517" s="28"/>
      <c r="AP517" s="28"/>
      <c r="AQ517" s="28">
        <f t="shared" si="16"/>
        <v>0</v>
      </c>
      <c r="AR517" s="1">
        <f t="shared" si="17"/>
        <v>0</v>
      </c>
    </row>
    <row r="518" spans="1:44" x14ac:dyDescent="0.35">
      <c r="A518" t="s">
        <v>97</v>
      </c>
      <c r="B518" t="s">
        <v>104</v>
      </c>
      <c r="C518" t="s">
        <v>59</v>
      </c>
      <c r="D518" t="s">
        <v>49</v>
      </c>
      <c r="E518">
        <v>1</v>
      </c>
      <c r="F518" t="s">
        <v>41</v>
      </c>
      <c r="G518">
        <v>1.3</v>
      </c>
      <c r="H518" t="s">
        <v>42</v>
      </c>
      <c r="I518" t="s">
        <v>43</v>
      </c>
      <c r="J518" t="s">
        <v>44</v>
      </c>
      <c r="K518" t="s">
        <v>60</v>
      </c>
      <c r="L518" t="s">
        <v>61</v>
      </c>
      <c r="M518" t="s">
        <v>62</v>
      </c>
      <c r="N518" t="s">
        <v>68</v>
      </c>
      <c r="O518">
        <v>5</v>
      </c>
      <c r="P518" t="s">
        <v>55</v>
      </c>
      <c r="Q518">
        <v>9</v>
      </c>
      <c r="R518" t="s">
        <v>186</v>
      </c>
      <c r="S518" t="s">
        <v>63</v>
      </c>
      <c r="T518" t="s">
        <v>69</v>
      </c>
      <c r="U518">
        <v>3000</v>
      </c>
      <c r="V518" s="18" t="s">
        <v>50</v>
      </c>
      <c r="W518">
        <v>3451</v>
      </c>
      <c r="X518" t="s">
        <v>207</v>
      </c>
      <c r="Y518">
        <v>0</v>
      </c>
      <c r="Z518" t="s">
        <v>52</v>
      </c>
      <c r="AA518" s="1">
        <v>8112506.8399999999</v>
      </c>
      <c r="AB518" s="1">
        <v>5000000</v>
      </c>
      <c r="AC518" s="1">
        <v>8112506.8399999999</v>
      </c>
      <c r="AD518" s="1">
        <v>8112506.8399999999</v>
      </c>
      <c r="AE518" s="1">
        <v>8109050.7599999998</v>
      </c>
      <c r="AF518" s="1">
        <v>8109050.7599999998</v>
      </c>
      <c r="AG518" s="1">
        <v>8109050.7599999998</v>
      </c>
      <c r="AH518" s="1">
        <v>0</v>
      </c>
      <c r="AI518" s="1">
        <v>3109050.76</v>
      </c>
      <c r="AJ518" s="1">
        <v>3456.08</v>
      </c>
      <c r="AK518" s="1">
        <v>0</v>
      </c>
      <c r="AL518" s="1">
        <v>0</v>
      </c>
      <c r="AM518" s="1">
        <v>3112506.84</v>
      </c>
      <c r="AN518" s="28"/>
      <c r="AO518" s="28"/>
      <c r="AP518" s="28"/>
      <c r="AQ518" s="28">
        <f t="shared" si="16"/>
        <v>8112506.8399999999</v>
      </c>
      <c r="AR518" s="1">
        <f t="shared" si="17"/>
        <v>0</v>
      </c>
    </row>
    <row r="519" spans="1:44" x14ac:dyDescent="0.35">
      <c r="A519" t="s">
        <v>97</v>
      </c>
      <c r="B519" t="s">
        <v>104</v>
      </c>
      <c r="C519" t="s">
        <v>59</v>
      </c>
      <c r="D519" t="s">
        <v>49</v>
      </c>
      <c r="E519">
        <v>2</v>
      </c>
      <c r="F519" t="s">
        <v>86</v>
      </c>
      <c r="G519">
        <v>2.7</v>
      </c>
      <c r="H519" t="s">
        <v>393</v>
      </c>
      <c r="I519" t="s">
        <v>394</v>
      </c>
      <c r="J519" t="s">
        <v>393</v>
      </c>
      <c r="K519" t="s">
        <v>364</v>
      </c>
      <c r="L519" t="s">
        <v>365</v>
      </c>
      <c r="M519" t="s">
        <v>343</v>
      </c>
      <c r="N519" t="s">
        <v>345</v>
      </c>
      <c r="O519">
        <v>0</v>
      </c>
      <c r="P519" t="s">
        <v>346</v>
      </c>
      <c r="Q519">
        <v>44</v>
      </c>
      <c r="R519" t="s">
        <v>408</v>
      </c>
      <c r="S519" t="s">
        <v>366</v>
      </c>
      <c r="T519" t="s">
        <v>368</v>
      </c>
      <c r="U519">
        <v>3000</v>
      </c>
      <c r="V519" s="18" t="s">
        <v>50</v>
      </c>
      <c r="W519">
        <v>3461</v>
      </c>
      <c r="X519" t="s">
        <v>407</v>
      </c>
      <c r="Y519">
        <v>0</v>
      </c>
      <c r="Z519" t="s">
        <v>52</v>
      </c>
      <c r="AA519" s="1">
        <v>17016040</v>
      </c>
      <c r="AB519" s="1">
        <v>0</v>
      </c>
      <c r="AC519" s="1">
        <v>17016040</v>
      </c>
      <c r="AD519" s="1">
        <v>17016040</v>
      </c>
      <c r="AE519" s="1">
        <v>17016040</v>
      </c>
      <c r="AF519" s="1">
        <v>0</v>
      </c>
      <c r="AG519" s="1">
        <v>0</v>
      </c>
      <c r="AH519" s="1">
        <v>0</v>
      </c>
      <c r="AI519" s="1">
        <v>0</v>
      </c>
      <c r="AJ519" s="1">
        <v>17016040</v>
      </c>
      <c r="AK519" s="1">
        <v>0</v>
      </c>
      <c r="AL519" s="1">
        <v>0</v>
      </c>
      <c r="AM519" s="1">
        <v>17016040</v>
      </c>
      <c r="AN519" s="28"/>
      <c r="AO519" s="28"/>
      <c r="AP519" s="28"/>
      <c r="AQ519" s="28">
        <f t="shared" si="16"/>
        <v>17016040</v>
      </c>
      <c r="AR519" s="1">
        <f t="shared" si="17"/>
        <v>0</v>
      </c>
    </row>
    <row r="520" spans="1:44" x14ac:dyDescent="0.35">
      <c r="A520" t="s">
        <v>97</v>
      </c>
      <c r="B520" t="s">
        <v>104</v>
      </c>
      <c r="C520" t="s">
        <v>59</v>
      </c>
      <c r="D520" t="s">
        <v>49</v>
      </c>
      <c r="E520">
        <v>2</v>
      </c>
      <c r="F520" t="s">
        <v>86</v>
      </c>
      <c r="G520">
        <v>2.2000000000000002</v>
      </c>
      <c r="H520" t="s">
        <v>87</v>
      </c>
      <c r="I520" t="s">
        <v>88</v>
      </c>
      <c r="J520" t="s">
        <v>89</v>
      </c>
      <c r="K520" t="s">
        <v>60</v>
      </c>
      <c r="L520" t="s">
        <v>61</v>
      </c>
      <c r="M520" t="s">
        <v>90</v>
      </c>
      <c r="N520" t="s">
        <v>93</v>
      </c>
      <c r="O520">
        <v>1</v>
      </c>
      <c r="P520" t="s">
        <v>94</v>
      </c>
      <c r="Q520">
        <v>29</v>
      </c>
      <c r="R520" t="s">
        <v>95</v>
      </c>
      <c r="S520" t="s">
        <v>91</v>
      </c>
      <c r="T520" t="s">
        <v>96</v>
      </c>
      <c r="U520">
        <v>3000</v>
      </c>
      <c r="V520" s="18" t="s">
        <v>50</v>
      </c>
      <c r="W520">
        <v>3571</v>
      </c>
      <c r="X520" t="s">
        <v>145</v>
      </c>
      <c r="Y520">
        <v>12</v>
      </c>
      <c r="Z520" t="s">
        <v>315</v>
      </c>
      <c r="AA520" s="1">
        <v>0</v>
      </c>
      <c r="AB520" s="1">
        <v>100000005.44</v>
      </c>
      <c r="AC520" s="1">
        <v>0</v>
      </c>
      <c r="AD520" s="1">
        <v>0</v>
      </c>
      <c r="AE520" s="1">
        <v>0</v>
      </c>
      <c r="AF520" s="1">
        <v>0</v>
      </c>
      <c r="AG520" s="1">
        <v>0</v>
      </c>
      <c r="AH520" s="1">
        <v>0</v>
      </c>
      <c r="AI520" s="1">
        <v>0</v>
      </c>
      <c r="AJ520" s="1">
        <v>0</v>
      </c>
      <c r="AK520" s="1">
        <v>0</v>
      </c>
      <c r="AL520" s="1">
        <v>100000005.44</v>
      </c>
      <c r="AM520" s="1">
        <v>-100000005.44</v>
      </c>
      <c r="AN520" s="28"/>
      <c r="AO520" s="28"/>
      <c r="AP520" s="28"/>
      <c r="AQ520" s="28">
        <f t="shared" si="16"/>
        <v>0</v>
      </c>
      <c r="AR520" s="1">
        <f t="shared" si="17"/>
        <v>0</v>
      </c>
    </row>
    <row r="521" spans="1:44" x14ac:dyDescent="0.35">
      <c r="A521" t="s">
        <v>97</v>
      </c>
      <c r="B521" t="s">
        <v>104</v>
      </c>
      <c r="C521" t="s">
        <v>59</v>
      </c>
      <c r="D521" t="s">
        <v>49</v>
      </c>
      <c r="E521">
        <v>1</v>
      </c>
      <c r="F521" t="s">
        <v>41</v>
      </c>
      <c r="G521">
        <v>1.3</v>
      </c>
      <c r="H521" t="s">
        <v>42</v>
      </c>
      <c r="I521" t="s">
        <v>43</v>
      </c>
      <c r="J521" t="s">
        <v>44</v>
      </c>
      <c r="K521" t="s">
        <v>60</v>
      </c>
      <c r="L521" t="s">
        <v>61</v>
      </c>
      <c r="M521" t="s">
        <v>62</v>
      </c>
      <c r="N521" t="s">
        <v>68</v>
      </c>
      <c r="O521">
        <v>5</v>
      </c>
      <c r="P521" t="s">
        <v>55</v>
      </c>
      <c r="Q521">
        <v>9</v>
      </c>
      <c r="R521" t="s">
        <v>186</v>
      </c>
      <c r="S521" t="s">
        <v>63</v>
      </c>
      <c r="T521" t="s">
        <v>69</v>
      </c>
      <c r="U521">
        <v>3000</v>
      </c>
      <c r="V521" s="18" t="s">
        <v>50</v>
      </c>
      <c r="W521">
        <v>3751</v>
      </c>
      <c r="X521" t="s">
        <v>148</v>
      </c>
      <c r="Y521">
        <v>0</v>
      </c>
      <c r="Z521" t="s">
        <v>52</v>
      </c>
      <c r="AA521" s="1">
        <v>0</v>
      </c>
      <c r="AB521" s="1">
        <v>0</v>
      </c>
      <c r="AC521" s="1">
        <v>0</v>
      </c>
      <c r="AD521" s="1">
        <v>0</v>
      </c>
      <c r="AE521" s="1">
        <v>0</v>
      </c>
      <c r="AF521" s="1">
        <v>0</v>
      </c>
      <c r="AG521" s="1">
        <v>0</v>
      </c>
      <c r="AH521" s="1">
        <v>0</v>
      </c>
      <c r="AI521" s="1">
        <v>0</v>
      </c>
      <c r="AJ521" s="1">
        <v>10000</v>
      </c>
      <c r="AK521" s="1">
        <v>0</v>
      </c>
      <c r="AL521" s="1">
        <v>10000</v>
      </c>
      <c r="AM521" s="1">
        <v>0</v>
      </c>
      <c r="AN521" s="28"/>
      <c r="AO521" s="28"/>
      <c r="AP521" s="28"/>
      <c r="AQ521" s="28">
        <f t="shared" si="16"/>
        <v>0</v>
      </c>
      <c r="AR521" s="1">
        <f t="shared" si="17"/>
        <v>0</v>
      </c>
    </row>
    <row r="522" spans="1:44" x14ac:dyDescent="0.35">
      <c r="A522" t="s">
        <v>97</v>
      </c>
      <c r="B522" t="s">
        <v>104</v>
      </c>
      <c r="C522" t="s">
        <v>59</v>
      </c>
      <c r="D522" t="s">
        <v>49</v>
      </c>
      <c r="E522">
        <v>2</v>
      </c>
      <c r="F522" t="s">
        <v>86</v>
      </c>
      <c r="G522">
        <v>2.2000000000000002</v>
      </c>
      <c r="H522" t="s">
        <v>87</v>
      </c>
      <c r="I522" t="s">
        <v>88</v>
      </c>
      <c r="J522" t="s">
        <v>89</v>
      </c>
      <c r="K522" t="s">
        <v>60</v>
      </c>
      <c r="L522" t="s">
        <v>61</v>
      </c>
      <c r="M522" t="s">
        <v>90</v>
      </c>
      <c r="N522" t="s">
        <v>93</v>
      </c>
      <c r="O522">
        <v>1</v>
      </c>
      <c r="P522" t="s">
        <v>94</v>
      </c>
      <c r="Q522">
        <v>29</v>
      </c>
      <c r="R522" t="s">
        <v>95</v>
      </c>
      <c r="S522" t="s">
        <v>91</v>
      </c>
      <c r="T522" t="s">
        <v>96</v>
      </c>
      <c r="U522">
        <v>3000</v>
      </c>
      <c r="V522" s="18" t="s">
        <v>50</v>
      </c>
      <c r="W522">
        <v>3922</v>
      </c>
      <c r="X522" t="s">
        <v>185</v>
      </c>
      <c r="Y522">
        <v>0</v>
      </c>
      <c r="Z522" t="s">
        <v>52</v>
      </c>
      <c r="AA522" s="1">
        <v>2578444</v>
      </c>
      <c r="AB522" s="1">
        <v>11000000</v>
      </c>
      <c r="AC522" s="1">
        <v>2578444</v>
      </c>
      <c r="AD522" s="1">
        <v>2578444</v>
      </c>
      <c r="AE522" s="1">
        <v>2578444</v>
      </c>
      <c r="AF522" s="1">
        <v>2578444</v>
      </c>
      <c r="AG522" s="1">
        <v>2578444</v>
      </c>
      <c r="AH522" s="1">
        <v>0</v>
      </c>
      <c r="AI522" s="1">
        <v>0</v>
      </c>
      <c r="AJ522" s="1">
        <v>0</v>
      </c>
      <c r="AK522" s="1">
        <v>0</v>
      </c>
      <c r="AL522" s="1">
        <v>8421556</v>
      </c>
      <c r="AM522" s="1">
        <v>-8421556</v>
      </c>
      <c r="AN522" s="28"/>
      <c r="AO522" s="28"/>
      <c r="AP522" s="28"/>
      <c r="AQ522" s="28">
        <f t="shared" si="16"/>
        <v>2578444</v>
      </c>
      <c r="AR522" s="1">
        <f t="shared" si="17"/>
        <v>0</v>
      </c>
    </row>
    <row r="523" spans="1:44" x14ac:dyDescent="0.35">
      <c r="A523" t="s">
        <v>97</v>
      </c>
      <c r="B523" t="s">
        <v>104</v>
      </c>
      <c r="C523" t="s">
        <v>59</v>
      </c>
      <c r="D523" t="s">
        <v>49</v>
      </c>
      <c r="E523">
        <v>2</v>
      </c>
      <c r="F523" t="s">
        <v>86</v>
      </c>
      <c r="G523">
        <v>2.4</v>
      </c>
      <c r="H523" t="s">
        <v>338</v>
      </c>
      <c r="I523" t="s">
        <v>352</v>
      </c>
      <c r="J523" t="s">
        <v>353</v>
      </c>
      <c r="K523" t="s">
        <v>80</v>
      </c>
      <c r="L523" t="s">
        <v>81</v>
      </c>
      <c r="M523" t="s">
        <v>343</v>
      </c>
      <c r="N523" t="s">
        <v>345</v>
      </c>
      <c r="O523">
        <v>4</v>
      </c>
      <c r="P523" t="s">
        <v>355</v>
      </c>
      <c r="Q523">
        <v>32</v>
      </c>
      <c r="R523" t="s">
        <v>356</v>
      </c>
      <c r="S523" t="s">
        <v>354</v>
      </c>
      <c r="T523" t="s">
        <v>357</v>
      </c>
      <c r="U523">
        <v>4000</v>
      </c>
      <c r="V523" t="s">
        <v>155</v>
      </c>
      <c r="W523">
        <v>4211</v>
      </c>
      <c r="X523" t="s">
        <v>154</v>
      </c>
      <c r="Y523">
        <v>0</v>
      </c>
      <c r="Z523" t="s">
        <v>52</v>
      </c>
      <c r="AA523" s="1">
        <v>0</v>
      </c>
      <c r="AB523" s="1">
        <v>19813000</v>
      </c>
      <c r="AC523" s="1">
        <v>0</v>
      </c>
      <c r="AD523" s="1">
        <v>0</v>
      </c>
      <c r="AE523" s="1">
        <v>0</v>
      </c>
      <c r="AF523" s="1">
        <v>0</v>
      </c>
      <c r="AG523" s="1">
        <v>0</v>
      </c>
      <c r="AH523" s="1">
        <v>0</v>
      </c>
      <c r="AI523" s="1">
        <v>0</v>
      </c>
      <c r="AJ523" s="1">
        <v>0</v>
      </c>
      <c r="AK523" s="1">
        <v>0</v>
      </c>
      <c r="AL523" s="1">
        <v>19813000</v>
      </c>
      <c r="AM523" s="1">
        <v>-19813000</v>
      </c>
      <c r="AN523" s="28"/>
      <c r="AO523" s="28"/>
      <c r="AP523" s="28"/>
      <c r="AQ523" s="28">
        <f t="shared" si="16"/>
        <v>0</v>
      </c>
      <c r="AR523" s="1">
        <f t="shared" si="17"/>
        <v>0</v>
      </c>
    </row>
    <row r="524" spans="1:44" x14ac:dyDescent="0.35">
      <c r="A524" t="s">
        <v>97</v>
      </c>
      <c r="B524" t="s">
        <v>104</v>
      </c>
      <c r="C524" t="s">
        <v>59</v>
      </c>
      <c r="D524" t="s">
        <v>49</v>
      </c>
      <c r="E524">
        <v>2</v>
      </c>
      <c r="F524" t="s">
        <v>86</v>
      </c>
      <c r="G524">
        <v>2.6</v>
      </c>
      <c r="H524" t="s">
        <v>370</v>
      </c>
      <c r="I524" t="s">
        <v>371</v>
      </c>
      <c r="J524" t="s">
        <v>372</v>
      </c>
      <c r="K524" t="s">
        <v>80</v>
      </c>
      <c r="L524" t="s">
        <v>81</v>
      </c>
      <c r="M524" t="s">
        <v>343</v>
      </c>
      <c r="N524" t="s">
        <v>345</v>
      </c>
      <c r="O524">
        <v>0</v>
      </c>
      <c r="P524" t="s">
        <v>346</v>
      </c>
      <c r="Q524">
        <v>31</v>
      </c>
      <c r="R524" t="s">
        <v>374</v>
      </c>
      <c r="S524" t="s">
        <v>373</v>
      </c>
      <c r="T524" t="s">
        <v>375</v>
      </c>
      <c r="U524">
        <v>4000</v>
      </c>
      <c r="V524" t="s">
        <v>155</v>
      </c>
      <c r="W524">
        <v>4211</v>
      </c>
      <c r="X524" t="s">
        <v>154</v>
      </c>
      <c r="Y524">
        <v>0</v>
      </c>
      <c r="Z524" t="s">
        <v>52</v>
      </c>
      <c r="AA524" s="1">
        <v>0</v>
      </c>
      <c r="AB524" s="1">
        <v>14064137.279999999</v>
      </c>
      <c r="AC524" s="1">
        <v>0</v>
      </c>
      <c r="AD524" s="1">
        <v>0</v>
      </c>
      <c r="AE524" s="1">
        <v>0</v>
      </c>
      <c r="AF524" s="1">
        <v>0</v>
      </c>
      <c r="AG524" s="1">
        <v>0</v>
      </c>
      <c r="AH524" s="1">
        <v>0</v>
      </c>
      <c r="AI524" s="1">
        <v>0</v>
      </c>
      <c r="AJ524" s="1">
        <v>0</v>
      </c>
      <c r="AK524" s="1">
        <v>0</v>
      </c>
      <c r="AL524" s="1">
        <v>14064137.279999999</v>
      </c>
      <c r="AM524" s="1">
        <v>-14064137.279999999</v>
      </c>
      <c r="AN524" s="28"/>
      <c r="AO524" s="28"/>
      <c r="AP524" s="28"/>
      <c r="AQ524" s="28">
        <f t="shared" si="16"/>
        <v>0</v>
      </c>
      <c r="AR524" s="1">
        <f t="shared" si="17"/>
        <v>0</v>
      </c>
    </row>
    <row r="525" spans="1:44" x14ac:dyDescent="0.35">
      <c r="A525" t="s">
        <v>97</v>
      </c>
      <c r="B525" t="s">
        <v>104</v>
      </c>
      <c r="C525" t="s">
        <v>59</v>
      </c>
      <c r="D525" t="s">
        <v>49</v>
      </c>
      <c r="E525">
        <v>2</v>
      </c>
      <c r="F525" t="s">
        <v>86</v>
      </c>
      <c r="G525">
        <v>2.6</v>
      </c>
      <c r="H525" t="s">
        <v>370</v>
      </c>
      <c r="I525" t="s">
        <v>371</v>
      </c>
      <c r="J525" t="s">
        <v>372</v>
      </c>
      <c r="K525" t="s">
        <v>80</v>
      </c>
      <c r="L525" t="s">
        <v>81</v>
      </c>
      <c r="M525" t="s">
        <v>343</v>
      </c>
      <c r="N525" t="s">
        <v>345</v>
      </c>
      <c r="O525">
        <v>0</v>
      </c>
      <c r="P525" t="s">
        <v>346</v>
      </c>
      <c r="Q525">
        <v>34</v>
      </c>
      <c r="R525" t="s">
        <v>377</v>
      </c>
      <c r="S525" t="s">
        <v>376</v>
      </c>
      <c r="T525" t="s">
        <v>378</v>
      </c>
      <c r="U525">
        <v>4000</v>
      </c>
      <c r="V525" t="s">
        <v>155</v>
      </c>
      <c r="W525">
        <v>4211</v>
      </c>
      <c r="X525" t="s">
        <v>154</v>
      </c>
      <c r="Y525">
        <v>0</v>
      </c>
      <c r="Z525" t="s">
        <v>52</v>
      </c>
      <c r="AA525" s="1">
        <v>0</v>
      </c>
      <c r="AB525" s="1">
        <v>6380968.3300000001</v>
      </c>
      <c r="AC525" s="1">
        <v>0</v>
      </c>
      <c r="AD525" s="1">
        <v>0</v>
      </c>
      <c r="AE525" s="1">
        <v>0</v>
      </c>
      <c r="AF525" s="1">
        <v>0</v>
      </c>
      <c r="AG525" s="1">
        <v>0</v>
      </c>
      <c r="AH525" s="1">
        <v>0</v>
      </c>
      <c r="AI525" s="1">
        <v>0</v>
      </c>
      <c r="AJ525" s="1">
        <v>0</v>
      </c>
      <c r="AK525" s="1">
        <v>0</v>
      </c>
      <c r="AL525" s="1">
        <v>6380968.3300000001</v>
      </c>
      <c r="AM525" s="1">
        <v>-6380968.3300000001</v>
      </c>
      <c r="AN525" s="28"/>
      <c r="AO525" s="28"/>
      <c r="AP525" s="28"/>
      <c r="AQ525" s="28">
        <f t="shared" si="16"/>
        <v>0</v>
      </c>
      <c r="AR525" s="1">
        <f t="shared" si="17"/>
        <v>0</v>
      </c>
    </row>
    <row r="526" spans="1:44" x14ac:dyDescent="0.35">
      <c r="A526" t="s">
        <v>97</v>
      </c>
      <c r="B526" t="s">
        <v>104</v>
      </c>
      <c r="C526" t="s">
        <v>59</v>
      </c>
      <c r="D526" t="s">
        <v>49</v>
      </c>
      <c r="E526">
        <v>2</v>
      </c>
      <c r="F526" t="s">
        <v>86</v>
      </c>
      <c r="G526">
        <v>2.6</v>
      </c>
      <c r="H526" t="s">
        <v>370</v>
      </c>
      <c r="I526" t="s">
        <v>385</v>
      </c>
      <c r="J526" t="s">
        <v>386</v>
      </c>
      <c r="K526" t="s">
        <v>80</v>
      </c>
      <c r="L526" t="s">
        <v>81</v>
      </c>
      <c r="M526" t="s">
        <v>343</v>
      </c>
      <c r="N526" t="s">
        <v>345</v>
      </c>
      <c r="O526">
        <v>0</v>
      </c>
      <c r="P526" t="s">
        <v>346</v>
      </c>
      <c r="Q526">
        <v>35</v>
      </c>
      <c r="R526" t="s">
        <v>388</v>
      </c>
      <c r="S526" t="s">
        <v>387</v>
      </c>
      <c r="T526" t="s">
        <v>389</v>
      </c>
      <c r="U526">
        <v>4000</v>
      </c>
      <c r="V526" t="s">
        <v>155</v>
      </c>
      <c r="W526">
        <v>4211</v>
      </c>
      <c r="X526" t="s">
        <v>154</v>
      </c>
      <c r="Y526">
        <v>0</v>
      </c>
      <c r="Z526" t="s">
        <v>52</v>
      </c>
      <c r="AA526" s="1">
        <v>0</v>
      </c>
      <c r="AB526" s="1">
        <v>95000000</v>
      </c>
      <c r="AC526" s="1">
        <v>0</v>
      </c>
      <c r="AD526" s="1">
        <v>0</v>
      </c>
      <c r="AE526" s="1">
        <v>0</v>
      </c>
      <c r="AF526" s="1">
        <v>0</v>
      </c>
      <c r="AG526" s="1">
        <v>0</v>
      </c>
      <c r="AH526" s="1">
        <v>0</v>
      </c>
      <c r="AI526" s="1">
        <v>0</v>
      </c>
      <c r="AJ526" s="1">
        <v>0</v>
      </c>
      <c r="AK526" s="1">
        <v>0</v>
      </c>
      <c r="AL526" s="1">
        <v>95000000</v>
      </c>
      <c r="AM526" s="1">
        <v>-95000000</v>
      </c>
      <c r="AN526" s="28"/>
      <c r="AO526" s="28"/>
      <c r="AP526" s="28"/>
      <c r="AQ526" s="28">
        <f t="shared" si="16"/>
        <v>0</v>
      </c>
      <c r="AR526" s="1">
        <f t="shared" si="17"/>
        <v>0</v>
      </c>
    </row>
    <row r="527" spans="1:44" x14ac:dyDescent="0.35">
      <c r="A527" t="s">
        <v>97</v>
      </c>
      <c r="B527" t="s">
        <v>104</v>
      </c>
      <c r="C527" t="s">
        <v>59</v>
      </c>
      <c r="D527" t="s">
        <v>49</v>
      </c>
      <c r="E527">
        <v>2</v>
      </c>
      <c r="F527" t="s">
        <v>86</v>
      </c>
      <c r="G527">
        <v>2.7</v>
      </c>
      <c r="H527" t="s">
        <v>393</v>
      </c>
      <c r="I527" t="s">
        <v>394</v>
      </c>
      <c r="J527" t="s">
        <v>393</v>
      </c>
      <c r="K527" t="s">
        <v>80</v>
      </c>
      <c r="L527" t="s">
        <v>81</v>
      </c>
      <c r="M527" t="s">
        <v>343</v>
      </c>
      <c r="N527" t="s">
        <v>345</v>
      </c>
      <c r="O527">
        <v>4</v>
      </c>
      <c r="P527" t="s">
        <v>355</v>
      </c>
      <c r="Q527">
        <v>33</v>
      </c>
      <c r="R527" t="s">
        <v>396</v>
      </c>
      <c r="S527" t="s">
        <v>395</v>
      </c>
      <c r="T527" t="s">
        <v>397</v>
      </c>
      <c r="U527">
        <v>4000</v>
      </c>
      <c r="V527" t="s">
        <v>155</v>
      </c>
      <c r="W527">
        <v>4211</v>
      </c>
      <c r="X527" t="s">
        <v>154</v>
      </c>
      <c r="Y527">
        <v>0</v>
      </c>
      <c r="Z527" t="s">
        <v>52</v>
      </c>
      <c r="AA527" s="1">
        <v>0</v>
      </c>
      <c r="AB527" s="1">
        <v>9360000</v>
      </c>
      <c r="AC527" s="1">
        <v>0</v>
      </c>
      <c r="AD527" s="1">
        <v>0</v>
      </c>
      <c r="AE527" s="1">
        <v>0</v>
      </c>
      <c r="AF527" s="1">
        <v>0</v>
      </c>
      <c r="AG527" s="1">
        <v>0</v>
      </c>
      <c r="AH527" s="1">
        <v>0</v>
      </c>
      <c r="AI527" s="1">
        <v>0</v>
      </c>
      <c r="AJ527" s="1">
        <v>0</v>
      </c>
      <c r="AK527" s="1">
        <v>0</v>
      </c>
      <c r="AL527" s="1">
        <v>9360000</v>
      </c>
      <c r="AM527" s="1">
        <v>-9360000</v>
      </c>
      <c r="AN527" s="28"/>
      <c r="AO527" s="28"/>
      <c r="AP527" s="28"/>
      <c r="AQ527" s="28">
        <f t="shared" si="16"/>
        <v>0</v>
      </c>
      <c r="AR527" s="1">
        <f t="shared" si="17"/>
        <v>0</v>
      </c>
    </row>
    <row r="528" spans="1:44" x14ac:dyDescent="0.35">
      <c r="A528" t="s">
        <v>97</v>
      </c>
      <c r="B528" t="s">
        <v>104</v>
      </c>
      <c r="C528" t="s">
        <v>59</v>
      </c>
      <c r="D528" t="s">
        <v>114</v>
      </c>
      <c r="E528">
        <v>1</v>
      </c>
      <c r="F528" t="s">
        <v>41</v>
      </c>
      <c r="G528">
        <v>1.3</v>
      </c>
      <c r="H528" t="s">
        <v>42</v>
      </c>
      <c r="I528" t="s">
        <v>43</v>
      </c>
      <c r="J528" t="s">
        <v>44</v>
      </c>
      <c r="K528" t="s">
        <v>60</v>
      </c>
      <c r="L528" t="s">
        <v>61</v>
      </c>
      <c r="M528" t="s">
        <v>175</v>
      </c>
      <c r="N528" t="s">
        <v>179</v>
      </c>
      <c r="O528">
        <v>5</v>
      </c>
      <c r="P528" t="s">
        <v>55</v>
      </c>
      <c r="Q528">
        <v>3</v>
      </c>
      <c r="R528" t="s">
        <v>180</v>
      </c>
      <c r="S528" t="s">
        <v>176</v>
      </c>
      <c r="T528" t="s">
        <v>181</v>
      </c>
      <c r="U528">
        <v>5000</v>
      </c>
      <c r="V528" t="s">
        <v>115</v>
      </c>
      <c r="W528">
        <v>5111</v>
      </c>
      <c r="X528" t="s">
        <v>177</v>
      </c>
      <c r="Y528">
        <v>41</v>
      </c>
      <c r="Z528" t="s">
        <v>178</v>
      </c>
      <c r="AA528" s="1">
        <v>3652000</v>
      </c>
      <c r="AB528" s="1">
        <v>4000000</v>
      </c>
      <c r="AC528" s="1">
        <v>0</v>
      </c>
      <c r="AD528" s="1">
        <v>0</v>
      </c>
      <c r="AE528" s="1">
        <v>0</v>
      </c>
      <c r="AF528" s="1">
        <v>0</v>
      </c>
      <c r="AG528" s="1">
        <v>0</v>
      </c>
      <c r="AH528" s="1">
        <v>3652000</v>
      </c>
      <c r="AI528" s="1">
        <v>0</v>
      </c>
      <c r="AJ528" s="1">
        <v>0</v>
      </c>
      <c r="AK528" s="1">
        <v>0</v>
      </c>
      <c r="AL528" s="1">
        <v>348000</v>
      </c>
      <c r="AM528" s="1">
        <v>-348000</v>
      </c>
      <c r="AN528" s="28"/>
      <c r="AO528" s="28"/>
      <c r="AP528" s="28">
        <v>3652000</v>
      </c>
      <c r="AQ528" s="28">
        <f t="shared" si="16"/>
        <v>0</v>
      </c>
      <c r="AR528" s="1">
        <f t="shared" si="17"/>
        <v>0</v>
      </c>
    </row>
    <row r="529" spans="1:44" x14ac:dyDescent="0.35">
      <c r="A529" t="s">
        <v>97</v>
      </c>
      <c r="B529" t="s">
        <v>104</v>
      </c>
      <c r="C529" t="s">
        <v>59</v>
      </c>
      <c r="D529" t="s">
        <v>114</v>
      </c>
      <c r="E529">
        <v>1</v>
      </c>
      <c r="F529" t="s">
        <v>41</v>
      </c>
      <c r="G529">
        <v>1.3</v>
      </c>
      <c r="H529" t="s">
        <v>42</v>
      </c>
      <c r="I529" t="s">
        <v>43</v>
      </c>
      <c r="J529" t="s">
        <v>44</v>
      </c>
      <c r="K529" t="s">
        <v>60</v>
      </c>
      <c r="L529" t="s">
        <v>61</v>
      </c>
      <c r="M529" t="s">
        <v>62</v>
      </c>
      <c r="N529" t="s">
        <v>68</v>
      </c>
      <c r="O529">
        <v>5</v>
      </c>
      <c r="P529" t="s">
        <v>55</v>
      </c>
      <c r="Q529">
        <v>9</v>
      </c>
      <c r="R529" t="s">
        <v>186</v>
      </c>
      <c r="S529" t="s">
        <v>63</v>
      </c>
      <c r="T529" t="s">
        <v>69</v>
      </c>
      <c r="U529">
        <v>5000</v>
      </c>
      <c r="V529" t="s">
        <v>115</v>
      </c>
      <c r="W529">
        <v>5121</v>
      </c>
      <c r="X529" t="s">
        <v>187</v>
      </c>
      <c r="Y529">
        <v>0</v>
      </c>
      <c r="Z529" t="s">
        <v>52</v>
      </c>
      <c r="AA529" s="1">
        <v>0</v>
      </c>
      <c r="AB529" s="1">
        <v>200000</v>
      </c>
      <c r="AC529" s="1">
        <v>0</v>
      </c>
      <c r="AD529" s="1">
        <v>0</v>
      </c>
      <c r="AE529" s="1">
        <v>0</v>
      </c>
      <c r="AF529" s="1">
        <v>0</v>
      </c>
      <c r="AG529" s="1">
        <v>0</v>
      </c>
      <c r="AH529" s="1">
        <v>0</v>
      </c>
      <c r="AI529" s="1">
        <v>0</v>
      </c>
      <c r="AJ529" s="1">
        <v>0</v>
      </c>
      <c r="AK529" s="1">
        <v>0</v>
      </c>
      <c r="AL529" s="1">
        <v>200000</v>
      </c>
      <c r="AM529" s="1">
        <v>-200000</v>
      </c>
      <c r="AN529" s="28"/>
      <c r="AO529" s="28"/>
      <c r="AP529" s="28"/>
      <c r="AQ529" s="28">
        <f t="shared" si="16"/>
        <v>0</v>
      </c>
      <c r="AR529" s="1">
        <f t="shared" si="17"/>
        <v>0</v>
      </c>
    </row>
    <row r="530" spans="1:44" x14ac:dyDescent="0.35">
      <c r="A530" t="s">
        <v>97</v>
      </c>
      <c r="B530" t="s">
        <v>104</v>
      </c>
      <c r="C530" t="s">
        <v>59</v>
      </c>
      <c r="D530" t="s">
        <v>114</v>
      </c>
      <c r="E530">
        <v>1</v>
      </c>
      <c r="F530" t="s">
        <v>41</v>
      </c>
      <c r="G530">
        <v>1.3</v>
      </c>
      <c r="H530" t="s">
        <v>42</v>
      </c>
      <c r="I530" t="s">
        <v>43</v>
      </c>
      <c r="J530" t="s">
        <v>44</v>
      </c>
      <c r="K530" t="s">
        <v>60</v>
      </c>
      <c r="L530" t="s">
        <v>61</v>
      </c>
      <c r="M530" t="s">
        <v>62</v>
      </c>
      <c r="N530" t="s">
        <v>68</v>
      </c>
      <c r="O530">
        <v>5</v>
      </c>
      <c r="P530" t="s">
        <v>55</v>
      </c>
      <c r="Q530">
        <v>9</v>
      </c>
      <c r="R530" t="s">
        <v>186</v>
      </c>
      <c r="S530" t="s">
        <v>63</v>
      </c>
      <c r="T530" t="s">
        <v>69</v>
      </c>
      <c r="U530">
        <v>5000</v>
      </c>
      <c r="V530" t="s">
        <v>115</v>
      </c>
      <c r="W530">
        <v>5191</v>
      </c>
      <c r="X530" t="s">
        <v>116</v>
      </c>
      <c r="Y530">
        <v>0</v>
      </c>
      <c r="Z530" t="s">
        <v>52</v>
      </c>
      <c r="AA530" s="1">
        <v>4368.8</v>
      </c>
      <c r="AB530" s="1">
        <v>50000</v>
      </c>
      <c r="AC530" s="1">
        <v>4368.8</v>
      </c>
      <c r="AD530" s="1">
        <v>4368.8</v>
      </c>
      <c r="AE530" s="1">
        <v>4368.8</v>
      </c>
      <c r="AF530" s="1">
        <v>4368.8</v>
      </c>
      <c r="AG530" s="1">
        <v>4368.8</v>
      </c>
      <c r="AH530" s="1">
        <v>0</v>
      </c>
      <c r="AI530" s="1">
        <v>0</v>
      </c>
      <c r="AJ530" s="1">
        <v>4368.8</v>
      </c>
      <c r="AK530" s="1">
        <v>0</v>
      </c>
      <c r="AL530" s="1">
        <v>50000</v>
      </c>
      <c r="AM530" s="1">
        <v>-45631.199999999997</v>
      </c>
      <c r="AN530" s="28"/>
      <c r="AO530" s="28"/>
      <c r="AP530" s="28"/>
      <c r="AQ530" s="28">
        <f t="shared" si="16"/>
        <v>4368.8</v>
      </c>
      <c r="AR530" s="1">
        <f t="shared" si="17"/>
        <v>0</v>
      </c>
    </row>
    <row r="531" spans="1:44" x14ac:dyDescent="0.35">
      <c r="A531" t="s">
        <v>97</v>
      </c>
      <c r="B531" t="s">
        <v>104</v>
      </c>
      <c r="C531" t="s">
        <v>59</v>
      </c>
      <c r="D531" t="s">
        <v>114</v>
      </c>
      <c r="E531">
        <v>1</v>
      </c>
      <c r="F531" t="s">
        <v>41</v>
      </c>
      <c r="G531">
        <v>1.3</v>
      </c>
      <c r="H531" t="s">
        <v>42</v>
      </c>
      <c r="I531" t="s">
        <v>43</v>
      </c>
      <c r="J531" t="s">
        <v>44</v>
      </c>
      <c r="K531" t="s">
        <v>60</v>
      </c>
      <c r="L531" t="s">
        <v>61</v>
      </c>
      <c r="M531" t="s">
        <v>220</v>
      </c>
      <c r="N531" t="s">
        <v>222</v>
      </c>
      <c r="O531">
        <v>5</v>
      </c>
      <c r="P531" t="s">
        <v>55</v>
      </c>
      <c r="Q531">
        <v>16</v>
      </c>
      <c r="R531" t="s">
        <v>241</v>
      </c>
      <c r="S531" t="s">
        <v>240</v>
      </c>
      <c r="T531" t="s">
        <v>242</v>
      </c>
      <c r="U531">
        <v>5000</v>
      </c>
      <c r="V531" t="s">
        <v>115</v>
      </c>
      <c r="W531">
        <v>5211</v>
      </c>
      <c r="X531" t="s">
        <v>119</v>
      </c>
      <c r="Y531">
        <v>0</v>
      </c>
      <c r="Z531" t="s">
        <v>52</v>
      </c>
      <c r="AA531" s="1">
        <v>0</v>
      </c>
      <c r="AB531" s="1">
        <v>0</v>
      </c>
      <c r="AC531" s="1">
        <v>0</v>
      </c>
      <c r="AD531" s="1">
        <v>0</v>
      </c>
      <c r="AE531" s="1">
        <v>0</v>
      </c>
      <c r="AF531" s="1">
        <v>0</v>
      </c>
      <c r="AG531" s="1">
        <v>0</v>
      </c>
      <c r="AH531" s="1">
        <v>0</v>
      </c>
      <c r="AI531" s="1">
        <v>0</v>
      </c>
      <c r="AJ531" s="1">
        <v>670000</v>
      </c>
      <c r="AK531" s="1">
        <v>0</v>
      </c>
      <c r="AL531" s="1">
        <v>670000</v>
      </c>
      <c r="AM531" s="1">
        <v>0</v>
      </c>
      <c r="AN531" s="28"/>
      <c r="AO531" s="28"/>
      <c r="AP531" s="28"/>
      <c r="AQ531" s="28">
        <f t="shared" si="16"/>
        <v>0</v>
      </c>
      <c r="AR531" s="1">
        <f t="shared" si="17"/>
        <v>0</v>
      </c>
    </row>
    <row r="532" spans="1:44" x14ac:dyDescent="0.35">
      <c r="A532" t="s">
        <v>97</v>
      </c>
      <c r="B532" t="s">
        <v>104</v>
      </c>
      <c r="C532" t="s">
        <v>59</v>
      </c>
      <c r="D532" t="s">
        <v>114</v>
      </c>
      <c r="E532">
        <v>3</v>
      </c>
      <c r="F532" t="s">
        <v>441</v>
      </c>
      <c r="G532">
        <v>3.2</v>
      </c>
      <c r="H532" t="s">
        <v>458</v>
      </c>
      <c r="I532" t="s">
        <v>459</v>
      </c>
      <c r="J532" t="s">
        <v>460</v>
      </c>
      <c r="K532" t="s">
        <v>364</v>
      </c>
      <c r="L532" t="s">
        <v>365</v>
      </c>
      <c r="M532" t="s">
        <v>445</v>
      </c>
      <c r="N532" t="s">
        <v>447</v>
      </c>
      <c r="O532">
        <v>7</v>
      </c>
      <c r="P532" t="s">
        <v>448</v>
      </c>
      <c r="Q532">
        <v>51</v>
      </c>
      <c r="R532" t="s">
        <v>462</v>
      </c>
      <c r="S532" t="s">
        <v>461</v>
      </c>
      <c r="T532" t="s">
        <v>463</v>
      </c>
      <c r="U532">
        <v>5000</v>
      </c>
      <c r="V532" t="s">
        <v>115</v>
      </c>
      <c r="W532">
        <v>5311</v>
      </c>
      <c r="X532" t="s">
        <v>309</v>
      </c>
      <c r="Y532">
        <v>0</v>
      </c>
      <c r="Z532" t="s">
        <v>52</v>
      </c>
      <c r="AA532" s="1">
        <v>0</v>
      </c>
      <c r="AB532" s="1">
        <v>150000</v>
      </c>
      <c r="AC532" s="1">
        <v>0</v>
      </c>
      <c r="AD532" s="1">
        <v>0</v>
      </c>
      <c r="AE532" s="1">
        <v>0</v>
      </c>
      <c r="AF532" s="1">
        <v>0</v>
      </c>
      <c r="AG532" s="1">
        <v>0</v>
      </c>
      <c r="AH532" s="1">
        <v>0</v>
      </c>
      <c r="AI532" s="1">
        <v>0</v>
      </c>
      <c r="AJ532" s="1">
        <v>0</v>
      </c>
      <c r="AK532" s="1">
        <v>0</v>
      </c>
      <c r="AL532" s="1">
        <v>150000</v>
      </c>
      <c r="AM532" s="1">
        <v>-150000</v>
      </c>
      <c r="AN532" s="28"/>
      <c r="AO532" s="28"/>
      <c r="AP532" s="28"/>
      <c r="AQ532" s="28">
        <f t="shared" si="16"/>
        <v>0</v>
      </c>
      <c r="AR532" s="1">
        <f t="shared" si="17"/>
        <v>0</v>
      </c>
    </row>
    <row r="533" spans="1:44" x14ac:dyDescent="0.35">
      <c r="A533" t="s">
        <v>97</v>
      </c>
      <c r="B533" t="s">
        <v>104</v>
      </c>
      <c r="C533" t="s">
        <v>59</v>
      </c>
      <c r="D533" t="s">
        <v>114</v>
      </c>
      <c r="E533">
        <v>3</v>
      </c>
      <c r="F533" t="s">
        <v>441</v>
      </c>
      <c r="G533">
        <v>3.7</v>
      </c>
      <c r="H533" t="s">
        <v>473</v>
      </c>
      <c r="I533" t="s">
        <v>474</v>
      </c>
      <c r="J533" t="s">
        <v>473</v>
      </c>
      <c r="K533" t="s">
        <v>60</v>
      </c>
      <c r="L533" t="s">
        <v>61</v>
      </c>
      <c r="M533" t="s">
        <v>445</v>
      </c>
      <c r="N533" t="s">
        <v>447</v>
      </c>
      <c r="O533">
        <v>7</v>
      </c>
      <c r="P533" t="s">
        <v>448</v>
      </c>
      <c r="Q533">
        <v>53</v>
      </c>
      <c r="R533" t="s">
        <v>477</v>
      </c>
      <c r="S533" t="s">
        <v>475</v>
      </c>
      <c r="T533" t="s">
        <v>478</v>
      </c>
      <c r="U533">
        <v>5000</v>
      </c>
      <c r="V533" t="s">
        <v>115</v>
      </c>
      <c r="W533">
        <v>5311</v>
      </c>
      <c r="X533" t="s">
        <v>309</v>
      </c>
      <c r="Y533">
        <v>0</v>
      </c>
      <c r="Z533" t="s">
        <v>52</v>
      </c>
      <c r="AA533" s="1">
        <v>0</v>
      </c>
      <c r="AB533" s="1">
        <v>0</v>
      </c>
      <c r="AC533" s="1">
        <v>0</v>
      </c>
      <c r="AD533" s="1">
        <v>0</v>
      </c>
      <c r="AE533" s="1">
        <v>0</v>
      </c>
      <c r="AF533" s="1">
        <v>0</v>
      </c>
      <c r="AG533" s="1">
        <v>0</v>
      </c>
      <c r="AH533" s="1">
        <v>0</v>
      </c>
      <c r="AI533" s="1">
        <v>0</v>
      </c>
      <c r="AJ533" s="1">
        <v>0</v>
      </c>
      <c r="AK533" s="1">
        <v>0</v>
      </c>
      <c r="AL533" s="1">
        <v>0</v>
      </c>
      <c r="AM533" s="1">
        <v>0</v>
      </c>
      <c r="AN533" s="28"/>
      <c r="AO533" s="28"/>
      <c r="AP533" s="28"/>
      <c r="AQ533" s="28">
        <f t="shared" si="16"/>
        <v>0</v>
      </c>
      <c r="AR533" s="1">
        <f t="shared" si="17"/>
        <v>0</v>
      </c>
    </row>
    <row r="534" spans="1:44" x14ac:dyDescent="0.35">
      <c r="A534" t="s">
        <v>97</v>
      </c>
      <c r="B534" t="s">
        <v>104</v>
      </c>
      <c r="C534" t="s">
        <v>59</v>
      </c>
      <c r="D534" t="s">
        <v>114</v>
      </c>
      <c r="E534">
        <v>1</v>
      </c>
      <c r="F534" t="s">
        <v>41</v>
      </c>
      <c r="G534">
        <v>1.3</v>
      </c>
      <c r="H534" t="s">
        <v>42</v>
      </c>
      <c r="I534" t="s">
        <v>43</v>
      </c>
      <c r="J534" t="s">
        <v>44</v>
      </c>
      <c r="K534" t="s">
        <v>60</v>
      </c>
      <c r="L534" t="s">
        <v>61</v>
      </c>
      <c r="M534" t="s">
        <v>62</v>
      </c>
      <c r="N534" t="s">
        <v>68</v>
      </c>
      <c r="O534">
        <v>5</v>
      </c>
      <c r="P534" t="s">
        <v>55</v>
      </c>
      <c r="Q534">
        <v>9</v>
      </c>
      <c r="R534" t="s">
        <v>186</v>
      </c>
      <c r="S534" t="s">
        <v>63</v>
      </c>
      <c r="T534" t="s">
        <v>69</v>
      </c>
      <c r="U534">
        <v>5000</v>
      </c>
      <c r="V534" t="s">
        <v>115</v>
      </c>
      <c r="W534">
        <v>5691</v>
      </c>
      <c r="X534" t="s">
        <v>190</v>
      </c>
      <c r="Y534">
        <v>0</v>
      </c>
      <c r="Z534" t="s">
        <v>52</v>
      </c>
      <c r="AA534" s="1">
        <v>0</v>
      </c>
      <c r="AB534" s="1">
        <v>0</v>
      </c>
      <c r="AC534" s="1">
        <v>0</v>
      </c>
      <c r="AD534" s="1">
        <v>0</v>
      </c>
      <c r="AE534" s="1">
        <v>0</v>
      </c>
      <c r="AF534" s="1">
        <v>0</v>
      </c>
      <c r="AG534" s="1">
        <v>0</v>
      </c>
      <c r="AH534" s="1">
        <f>AA534-AC534</f>
        <v>0</v>
      </c>
      <c r="AI534" s="1">
        <v>0</v>
      </c>
      <c r="AJ534" s="1">
        <v>17800000</v>
      </c>
      <c r="AK534" s="1">
        <v>0</v>
      </c>
      <c r="AL534" s="1">
        <v>-17800000</v>
      </c>
      <c r="AM534" s="1">
        <v>17800000</v>
      </c>
      <c r="AN534" s="28"/>
      <c r="AO534" s="28"/>
      <c r="AP534" s="28"/>
      <c r="AQ534" s="28">
        <f t="shared" si="16"/>
        <v>0</v>
      </c>
      <c r="AR534" s="1">
        <f t="shared" si="17"/>
        <v>0</v>
      </c>
    </row>
    <row r="535" spans="1:44" x14ac:dyDescent="0.35">
      <c r="A535" t="s">
        <v>97</v>
      </c>
      <c r="B535" t="s">
        <v>104</v>
      </c>
      <c r="C535" t="s">
        <v>59</v>
      </c>
      <c r="D535" t="s">
        <v>114</v>
      </c>
      <c r="E535">
        <v>2</v>
      </c>
      <c r="F535" t="s">
        <v>86</v>
      </c>
      <c r="G535">
        <v>2.2000000000000002</v>
      </c>
      <c r="H535" t="s">
        <v>87</v>
      </c>
      <c r="I535" t="s">
        <v>88</v>
      </c>
      <c r="J535" t="s">
        <v>89</v>
      </c>
      <c r="K535" t="s">
        <v>60</v>
      </c>
      <c r="L535" t="s">
        <v>61</v>
      </c>
      <c r="M535" t="s">
        <v>163</v>
      </c>
      <c r="N535" t="s">
        <v>166</v>
      </c>
      <c r="O535">
        <v>1</v>
      </c>
      <c r="P535" t="s">
        <v>94</v>
      </c>
      <c r="Q535">
        <v>63</v>
      </c>
      <c r="R535" t="s">
        <v>318</v>
      </c>
      <c r="S535" t="s">
        <v>316</v>
      </c>
      <c r="T535" t="s">
        <v>319</v>
      </c>
      <c r="U535">
        <v>5000</v>
      </c>
      <c r="V535" t="s">
        <v>115</v>
      </c>
      <c r="W535">
        <v>5691</v>
      </c>
      <c r="X535" t="s">
        <v>190</v>
      </c>
      <c r="Y535">
        <v>56</v>
      </c>
      <c r="Z535" t="s">
        <v>320</v>
      </c>
      <c r="AA535" s="1">
        <v>0</v>
      </c>
      <c r="AB535" s="1">
        <v>0</v>
      </c>
      <c r="AC535" s="1">
        <v>0</v>
      </c>
      <c r="AD535" s="1">
        <v>0</v>
      </c>
      <c r="AE535" s="1">
        <v>0</v>
      </c>
      <c r="AF535" s="1">
        <v>0</v>
      </c>
      <c r="AG535" s="1">
        <v>0</v>
      </c>
      <c r="AH535" s="1">
        <v>0</v>
      </c>
      <c r="AI535" s="1">
        <v>20000000</v>
      </c>
      <c r="AJ535" s="1">
        <v>0</v>
      </c>
      <c r="AK535" s="1">
        <v>0</v>
      </c>
      <c r="AL535" s="1">
        <v>20000000</v>
      </c>
      <c r="AM535" s="1">
        <v>0</v>
      </c>
      <c r="AN535" s="28"/>
      <c r="AO535" s="28"/>
      <c r="AP535" s="28"/>
      <c r="AQ535" s="28">
        <f t="shared" si="16"/>
        <v>0</v>
      </c>
      <c r="AR535" s="1">
        <f t="shared" si="17"/>
        <v>0</v>
      </c>
    </row>
    <row r="536" spans="1:44" x14ac:dyDescent="0.35">
      <c r="AA536" s="17">
        <f>SUBTOTAL(9,AA2:AA535)</f>
        <v>5668639265.1999998</v>
      </c>
    </row>
    <row r="537" spans="1:44" x14ac:dyDescent="0.35">
      <c r="AA537" s="17">
        <v>318940719.10000002</v>
      </c>
    </row>
    <row r="538" spans="1:44" x14ac:dyDescent="0.35">
      <c r="AA538" s="17">
        <f>AA536-AA537</f>
        <v>5349698546.0999994</v>
      </c>
    </row>
    <row r="543" spans="1:44" x14ac:dyDescent="0.35">
      <c r="AD543" s="17">
        <f>AD2/15</f>
        <v>26105289.432</v>
      </c>
      <c r="AE543" s="17"/>
    </row>
    <row r="544" spans="1:44" x14ac:dyDescent="0.35">
      <c r="AD544" s="17">
        <f>AD543*9</f>
        <v>234947604.88800001</v>
      </c>
      <c r="AR544" s="1"/>
    </row>
    <row r="545" spans="33:33" x14ac:dyDescent="0.35">
      <c r="AG545" s="17">
        <f>AF187/7</f>
        <v>101061.96428571429</v>
      </c>
    </row>
    <row r="546" spans="33:33" x14ac:dyDescent="0.35">
      <c r="AG546" s="17">
        <f>AG545*5</f>
        <v>505309.82142857148</v>
      </c>
    </row>
  </sheetData>
  <autoFilter ref="A1:AT538" xr:uid="{1A1581D6-3914-4CA6-8A2D-1E12CF0D2245}"/>
  <sortState xmlns:xlrd2="http://schemas.microsoft.com/office/spreadsheetml/2017/richdata2" ref="A52:AT408">
    <sortCondition descending="1" ref="AR128:AR535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6A693-11CB-456B-876E-3AB8F3AF7517}">
  <dimension ref="A3:C151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8.81640625" style="32" customWidth="1"/>
    <col min="2" max="2" width="97.6328125" customWidth="1"/>
    <col min="3" max="3" width="15" bestFit="1" customWidth="1"/>
  </cols>
  <sheetData>
    <row r="3" spans="1:3" x14ac:dyDescent="0.35">
      <c r="A3" s="49" t="s">
        <v>606</v>
      </c>
    </row>
    <row r="4" spans="1:3" s="32" customFormat="1" x14ac:dyDescent="0.35">
      <c r="A4" s="36" t="s">
        <v>15</v>
      </c>
      <c r="B4" s="36" t="s">
        <v>16</v>
      </c>
      <c r="C4" s="32" t="s">
        <v>607</v>
      </c>
    </row>
    <row r="5" spans="1:3" x14ac:dyDescent="0.35">
      <c r="A5" s="32">
        <v>1111</v>
      </c>
      <c r="B5" t="s">
        <v>529</v>
      </c>
      <c r="C5" s="1">
        <v>14346961.199999999</v>
      </c>
    </row>
    <row r="6" spans="1:3" x14ac:dyDescent="0.35">
      <c r="A6" s="32">
        <v>1131</v>
      </c>
      <c r="B6" t="s">
        <v>82</v>
      </c>
      <c r="C6" s="1">
        <v>866499655.67080319</v>
      </c>
    </row>
    <row r="7" spans="1:3" x14ac:dyDescent="0.35">
      <c r="A7" s="32">
        <v>1211</v>
      </c>
      <c r="B7" t="s">
        <v>213</v>
      </c>
      <c r="C7" s="1">
        <v>8052682</v>
      </c>
    </row>
    <row r="8" spans="1:3" x14ac:dyDescent="0.35">
      <c r="A8" s="32">
        <v>1221</v>
      </c>
      <c r="B8" t="s">
        <v>65</v>
      </c>
      <c r="C8" s="1">
        <v>90698700.635504693</v>
      </c>
    </row>
    <row r="9" spans="1:3" x14ac:dyDescent="0.35">
      <c r="A9" s="32">
        <v>1231</v>
      </c>
      <c r="B9" t="s">
        <v>214</v>
      </c>
      <c r="C9" s="1">
        <v>26400</v>
      </c>
    </row>
    <row r="10" spans="1:3" x14ac:dyDescent="0.35">
      <c r="A10" s="32">
        <v>1321</v>
      </c>
      <c r="B10" t="s">
        <v>70</v>
      </c>
      <c r="C10" s="1">
        <v>13797302.161616815</v>
      </c>
    </row>
    <row r="11" spans="1:3" x14ac:dyDescent="0.35">
      <c r="A11" s="32">
        <v>1322</v>
      </c>
      <c r="B11" t="s">
        <v>71</v>
      </c>
      <c r="C11" s="1">
        <v>137973021.6161682</v>
      </c>
    </row>
    <row r="12" spans="1:3" x14ac:dyDescent="0.35">
      <c r="A12" s="32">
        <v>1331</v>
      </c>
      <c r="B12" t="s">
        <v>215</v>
      </c>
      <c r="C12" s="1">
        <v>730000</v>
      </c>
    </row>
    <row r="13" spans="1:3" x14ac:dyDescent="0.35">
      <c r="A13" s="32">
        <v>1341</v>
      </c>
      <c r="B13" t="s">
        <v>72</v>
      </c>
      <c r="C13" s="1">
        <v>1500000</v>
      </c>
    </row>
    <row r="14" spans="1:3" x14ac:dyDescent="0.35">
      <c r="A14" s="32">
        <v>1411</v>
      </c>
      <c r="B14" t="s">
        <v>74</v>
      </c>
      <c r="C14" s="1">
        <v>58286718.932178445</v>
      </c>
    </row>
    <row r="15" spans="1:3" x14ac:dyDescent="0.35">
      <c r="A15" s="32">
        <v>1421</v>
      </c>
      <c r="B15" t="s">
        <v>75</v>
      </c>
      <c r="C15" s="1">
        <v>29143359.466089223</v>
      </c>
    </row>
    <row r="16" spans="1:3" x14ac:dyDescent="0.35">
      <c r="A16" s="32">
        <v>1431</v>
      </c>
      <c r="B16" t="s">
        <v>76</v>
      </c>
      <c r="C16" s="1">
        <v>19428906.310726143</v>
      </c>
    </row>
    <row r="17" spans="1:3" x14ac:dyDescent="0.35">
      <c r="A17" s="32">
        <v>1432</v>
      </c>
      <c r="B17" t="s">
        <v>216</v>
      </c>
      <c r="C17" s="1">
        <v>170002930.21121344</v>
      </c>
    </row>
    <row r="18" spans="1:3" x14ac:dyDescent="0.35">
      <c r="A18" s="32">
        <v>1441</v>
      </c>
      <c r="B18" t="s">
        <v>217</v>
      </c>
      <c r="C18" s="1">
        <v>21662943.789999999</v>
      </c>
    </row>
    <row r="19" spans="1:3" x14ac:dyDescent="0.35">
      <c r="A19" s="32">
        <v>1521</v>
      </c>
      <c r="B19" t="s">
        <v>218</v>
      </c>
      <c r="C19" s="1">
        <v>1000000</v>
      </c>
    </row>
    <row r="20" spans="1:3" x14ac:dyDescent="0.35">
      <c r="A20" s="32">
        <v>1591</v>
      </c>
      <c r="B20" t="s">
        <v>219</v>
      </c>
      <c r="C20" s="1">
        <v>118776872</v>
      </c>
    </row>
    <row r="21" spans="1:3" x14ac:dyDescent="0.35">
      <c r="A21" s="32">
        <v>1711</v>
      </c>
      <c r="B21" t="s">
        <v>512</v>
      </c>
      <c r="C21" s="1">
        <v>25688400</v>
      </c>
    </row>
    <row r="22" spans="1:3" x14ac:dyDescent="0.35">
      <c r="A22" s="32">
        <v>2111</v>
      </c>
      <c r="B22" t="s">
        <v>103</v>
      </c>
      <c r="C22" s="1">
        <v>5072060.0600000005</v>
      </c>
    </row>
    <row r="23" spans="1:3" x14ac:dyDescent="0.35">
      <c r="A23" s="32">
        <v>2121</v>
      </c>
      <c r="B23" t="s">
        <v>278</v>
      </c>
      <c r="C23" s="1">
        <v>180</v>
      </c>
    </row>
    <row r="24" spans="1:3" x14ac:dyDescent="0.35">
      <c r="A24" s="32">
        <v>2131</v>
      </c>
      <c r="B24" t="s">
        <v>284</v>
      </c>
      <c r="C24" s="1">
        <v>400000</v>
      </c>
    </row>
    <row r="25" spans="1:3" x14ac:dyDescent="0.35">
      <c r="A25" s="32">
        <v>2141</v>
      </c>
      <c r="B25" t="s">
        <v>125</v>
      </c>
      <c r="C25" s="1">
        <v>1125090.32</v>
      </c>
    </row>
    <row r="26" spans="1:3" x14ac:dyDescent="0.35">
      <c r="A26" s="32">
        <v>2161</v>
      </c>
      <c r="B26" t="s">
        <v>126</v>
      </c>
      <c r="C26" s="1">
        <v>2729000</v>
      </c>
    </row>
    <row r="27" spans="1:3" x14ac:dyDescent="0.35">
      <c r="A27" s="32">
        <v>2171</v>
      </c>
      <c r="B27" t="s">
        <v>414</v>
      </c>
      <c r="C27" s="1">
        <v>665267.56999999995</v>
      </c>
    </row>
    <row r="28" spans="1:3" x14ac:dyDescent="0.35">
      <c r="A28" s="32">
        <v>2181</v>
      </c>
      <c r="B28" t="s">
        <v>127</v>
      </c>
      <c r="C28" s="1">
        <v>7978500</v>
      </c>
    </row>
    <row r="29" spans="1:3" x14ac:dyDescent="0.35">
      <c r="A29" s="32">
        <v>2211</v>
      </c>
      <c r="B29" t="s">
        <v>108</v>
      </c>
      <c r="C29" s="1">
        <v>2602302.16</v>
      </c>
    </row>
    <row r="30" spans="1:3" x14ac:dyDescent="0.35">
      <c r="A30" s="32">
        <v>2221</v>
      </c>
      <c r="B30" t="s">
        <v>263</v>
      </c>
      <c r="C30" s="1">
        <v>1020000</v>
      </c>
    </row>
    <row r="31" spans="1:3" x14ac:dyDescent="0.35">
      <c r="A31" s="32">
        <v>2231</v>
      </c>
      <c r="B31" t="s">
        <v>243</v>
      </c>
      <c r="C31" s="1">
        <v>12100</v>
      </c>
    </row>
    <row r="32" spans="1:3" x14ac:dyDescent="0.35">
      <c r="A32" s="32">
        <v>2351</v>
      </c>
      <c r="B32" t="s">
        <v>464</v>
      </c>
      <c r="C32" s="1">
        <v>700000</v>
      </c>
    </row>
    <row r="33" spans="1:3" x14ac:dyDescent="0.35">
      <c r="A33" s="32">
        <v>2391</v>
      </c>
      <c r="B33" t="s">
        <v>465</v>
      </c>
      <c r="C33" s="1">
        <v>700000</v>
      </c>
    </row>
    <row r="34" spans="1:3" x14ac:dyDescent="0.35">
      <c r="A34" s="32">
        <v>2411</v>
      </c>
      <c r="B34" t="s">
        <v>191</v>
      </c>
      <c r="C34" s="1">
        <v>1538820</v>
      </c>
    </row>
    <row r="35" spans="1:3" ht="24.5" customHeight="1" x14ac:dyDescent="0.35">
      <c r="A35" s="32">
        <v>2421</v>
      </c>
      <c r="B35" t="s">
        <v>192</v>
      </c>
      <c r="C35" s="1">
        <v>20499200</v>
      </c>
    </row>
    <row r="36" spans="1:3" x14ac:dyDescent="0.35">
      <c r="A36" s="32">
        <v>2441</v>
      </c>
      <c r="B36" t="s">
        <v>128</v>
      </c>
      <c r="C36" s="1">
        <v>42727</v>
      </c>
    </row>
    <row r="37" spans="1:3" x14ac:dyDescent="0.35">
      <c r="A37" s="32">
        <v>2451</v>
      </c>
      <c r="B37" t="s">
        <v>193</v>
      </c>
      <c r="C37" s="1">
        <v>24980</v>
      </c>
    </row>
    <row r="38" spans="1:3" x14ac:dyDescent="0.35">
      <c r="A38" s="32">
        <v>2461</v>
      </c>
      <c r="B38" t="s">
        <v>194</v>
      </c>
      <c r="C38" s="1">
        <v>263475000</v>
      </c>
    </row>
    <row r="39" spans="1:3" x14ac:dyDescent="0.35">
      <c r="A39" s="32">
        <v>2471</v>
      </c>
      <c r="B39" t="s">
        <v>129</v>
      </c>
      <c r="C39" s="1">
        <v>4861685</v>
      </c>
    </row>
    <row r="40" spans="1:3" x14ac:dyDescent="0.35">
      <c r="A40" s="32">
        <v>2481</v>
      </c>
      <c r="B40" t="s">
        <v>335</v>
      </c>
      <c r="C40" s="1">
        <v>10000</v>
      </c>
    </row>
    <row r="41" spans="1:3" x14ac:dyDescent="0.35">
      <c r="A41" s="32">
        <v>2491</v>
      </c>
      <c r="B41" t="s">
        <v>195</v>
      </c>
      <c r="C41" s="1">
        <v>16882500</v>
      </c>
    </row>
    <row r="42" spans="1:3" x14ac:dyDescent="0.35">
      <c r="A42" s="32">
        <v>2511</v>
      </c>
      <c r="B42" t="s">
        <v>311</v>
      </c>
      <c r="C42" s="1">
        <v>2195010</v>
      </c>
    </row>
    <row r="43" spans="1:3" x14ac:dyDescent="0.35">
      <c r="A43" s="32">
        <v>2521</v>
      </c>
      <c r="B43" t="s">
        <v>196</v>
      </c>
      <c r="C43" s="1">
        <v>1089880</v>
      </c>
    </row>
    <row r="44" spans="1:3" x14ac:dyDescent="0.35">
      <c r="A44" s="32">
        <v>2531</v>
      </c>
      <c r="B44" t="s">
        <v>130</v>
      </c>
      <c r="C44" s="1">
        <v>10842000</v>
      </c>
    </row>
    <row r="45" spans="1:3" x14ac:dyDescent="0.35">
      <c r="A45" s="32">
        <v>2541</v>
      </c>
      <c r="B45" t="s">
        <v>290</v>
      </c>
      <c r="C45" s="1">
        <v>6242500</v>
      </c>
    </row>
    <row r="46" spans="1:3" x14ac:dyDescent="0.35">
      <c r="A46" s="32">
        <v>2551</v>
      </c>
      <c r="B46" t="s">
        <v>312</v>
      </c>
      <c r="C46" s="1">
        <v>200000</v>
      </c>
    </row>
    <row r="47" spans="1:3" x14ac:dyDescent="0.35">
      <c r="A47" s="32">
        <v>2561</v>
      </c>
      <c r="B47" t="s">
        <v>197</v>
      </c>
      <c r="C47" s="1">
        <v>3370360.51</v>
      </c>
    </row>
    <row r="48" spans="1:3" x14ac:dyDescent="0.35">
      <c r="A48" s="32">
        <v>2591</v>
      </c>
      <c r="B48" t="s">
        <v>232</v>
      </c>
      <c r="C48" s="1">
        <v>4000000</v>
      </c>
    </row>
    <row r="49" spans="1:3" x14ac:dyDescent="0.35">
      <c r="A49" s="32">
        <v>2611</v>
      </c>
      <c r="B49" t="s">
        <v>198</v>
      </c>
      <c r="C49" s="1">
        <v>104356358.66</v>
      </c>
    </row>
    <row r="50" spans="1:3" x14ac:dyDescent="0.35">
      <c r="A50" s="32">
        <v>2711</v>
      </c>
      <c r="B50" t="s">
        <v>234</v>
      </c>
      <c r="C50" s="1">
        <v>5395031.8200000003</v>
      </c>
    </row>
    <row r="51" spans="1:3" x14ac:dyDescent="0.35">
      <c r="A51" s="32">
        <v>2721</v>
      </c>
      <c r="B51" t="s">
        <v>131</v>
      </c>
      <c r="C51" s="1">
        <v>6703832.4299999997</v>
      </c>
    </row>
    <row r="52" spans="1:3" x14ac:dyDescent="0.35">
      <c r="A52" s="32">
        <v>2731</v>
      </c>
      <c r="B52" t="s">
        <v>415</v>
      </c>
      <c r="C52" s="1">
        <v>0</v>
      </c>
    </row>
    <row r="53" spans="1:3" x14ac:dyDescent="0.35">
      <c r="A53" s="32">
        <v>2741</v>
      </c>
      <c r="B53" t="s">
        <v>244</v>
      </c>
      <c r="C53" s="1">
        <v>15000</v>
      </c>
    </row>
    <row r="54" spans="1:3" x14ac:dyDescent="0.35">
      <c r="A54" s="32">
        <v>2821</v>
      </c>
      <c r="B54" t="s">
        <v>279</v>
      </c>
      <c r="C54" s="1">
        <v>2641259.6800000002</v>
      </c>
    </row>
    <row r="55" spans="1:3" x14ac:dyDescent="0.35">
      <c r="A55" s="32">
        <v>2831</v>
      </c>
      <c r="B55" t="s">
        <v>294</v>
      </c>
      <c r="C55" s="1">
        <v>2100000</v>
      </c>
    </row>
    <row r="56" spans="1:3" x14ac:dyDescent="0.35">
      <c r="A56" s="32">
        <v>2911</v>
      </c>
      <c r="B56" t="s">
        <v>133</v>
      </c>
      <c r="C56" s="1">
        <v>6963037.4900000002</v>
      </c>
    </row>
    <row r="57" spans="1:3" x14ac:dyDescent="0.35">
      <c r="A57" s="32">
        <v>2921</v>
      </c>
      <c r="B57" t="s">
        <v>134</v>
      </c>
      <c r="C57" s="1">
        <v>167718.74</v>
      </c>
    </row>
    <row r="58" spans="1:3" x14ac:dyDescent="0.35">
      <c r="A58" s="32">
        <v>2931</v>
      </c>
      <c r="B58" t="s">
        <v>135</v>
      </c>
      <c r="C58" s="1">
        <v>20000</v>
      </c>
    </row>
    <row r="59" spans="1:3" x14ac:dyDescent="0.35">
      <c r="A59" s="32">
        <v>2941</v>
      </c>
      <c r="B59" t="s">
        <v>136</v>
      </c>
      <c r="C59" s="1">
        <v>631000</v>
      </c>
    </row>
    <row r="60" spans="1:3" x14ac:dyDescent="0.35">
      <c r="A60" s="32">
        <v>2961</v>
      </c>
      <c r="B60" t="s">
        <v>137</v>
      </c>
      <c r="C60" s="1">
        <v>2238894.38</v>
      </c>
    </row>
    <row r="61" spans="1:3" x14ac:dyDescent="0.35">
      <c r="A61" s="32">
        <v>2981</v>
      </c>
      <c r="B61" t="s">
        <v>199</v>
      </c>
      <c r="C61" s="1">
        <v>4212000</v>
      </c>
    </row>
    <row r="62" spans="1:3" x14ac:dyDescent="0.35">
      <c r="A62" s="32">
        <v>2991</v>
      </c>
      <c r="B62" t="s">
        <v>132</v>
      </c>
      <c r="C62" s="1">
        <v>754192</v>
      </c>
    </row>
    <row r="63" spans="1:3" x14ac:dyDescent="0.35">
      <c r="A63" s="32">
        <v>3111</v>
      </c>
      <c r="B63" t="s">
        <v>92</v>
      </c>
      <c r="C63" s="1">
        <v>359147758.83000004</v>
      </c>
    </row>
    <row r="64" spans="1:3" x14ac:dyDescent="0.35">
      <c r="A64" s="32">
        <v>3141</v>
      </c>
      <c r="B64" t="s">
        <v>200</v>
      </c>
      <c r="C64" s="1">
        <v>1900000</v>
      </c>
    </row>
    <row r="65" spans="1:3" x14ac:dyDescent="0.35">
      <c r="A65" s="32">
        <v>3161</v>
      </c>
      <c r="B65" t="s">
        <v>201</v>
      </c>
      <c r="C65" s="1">
        <v>3066106</v>
      </c>
    </row>
    <row r="66" spans="1:3" x14ac:dyDescent="0.35">
      <c r="A66" s="32">
        <v>3171</v>
      </c>
      <c r="B66" t="s">
        <v>509</v>
      </c>
      <c r="C66" s="1">
        <v>45990230.469999999</v>
      </c>
    </row>
    <row r="67" spans="1:3" x14ac:dyDescent="0.35">
      <c r="A67" s="32">
        <v>3181</v>
      </c>
      <c r="B67" t="s">
        <v>138</v>
      </c>
      <c r="C67" s="1">
        <v>50000</v>
      </c>
    </row>
    <row r="68" spans="1:3" ht="26.5" customHeight="1" x14ac:dyDescent="0.35">
      <c r="A68" s="32">
        <v>3221</v>
      </c>
      <c r="B68" t="s">
        <v>202</v>
      </c>
      <c r="C68" s="1">
        <v>6239987.5499999998</v>
      </c>
    </row>
    <row r="69" spans="1:3" x14ac:dyDescent="0.35">
      <c r="A69" s="32">
        <v>3231</v>
      </c>
      <c r="B69" t="s">
        <v>504</v>
      </c>
      <c r="C69" s="1">
        <v>28194000</v>
      </c>
    </row>
    <row r="70" spans="1:3" x14ac:dyDescent="0.35">
      <c r="A70" s="32">
        <v>3251</v>
      </c>
      <c r="B70" t="s">
        <v>203</v>
      </c>
      <c r="C70" s="1">
        <v>117958396.86</v>
      </c>
    </row>
    <row r="71" spans="1:3" x14ac:dyDescent="0.35">
      <c r="A71" s="32">
        <v>3261</v>
      </c>
      <c r="B71" t="s">
        <v>204</v>
      </c>
      <c r="C71" s="1">
        <v>151079000</v>
      </c>
    </row>
    <row r="72" spans="1:3" x14ac:dyDescent="0.35">
      <c r="A72" s="32">
        <v>3271</v>
      </c>
      <c r="B72" t="s">
        <v>139</v>
      </c>
      <c r="C72" s="1">
        <v>410000</v>
      </c>
    </row>
    <row r="73" spans="1:3" x14ac:dyDescent="0.35">
      <c r="A73" s="32">
        <v>3291</v>
      </c>
      <c r="B73" t="s">
        <v>140</v>
      </c>
      <c r="C73" s="1">
        <v>262330</v>
      </c>
    </row>
    <row r="74" spans="1:3" x14ac:dyDescent="0.35">
      <c r="A74" s="32">
        <v>3311</v>
      </c>
      <c r="B74" t="s">
        <v>109</v>
      </c>
      <c r="C74" s="1">
        <v>10018768</v>
      </c>
    </row>
    <row r="75" spans="1:3" x14ac:dyDescent="0.35">
      <c r="A75" s="32">
        <v>3321</v>
      </c>
      <c r="B75" t="s">
        <v>313</v>
      </c>
      <c r="C75" s="1">
        <v>27536580</v>
      </c>
    </row>
    <row r="76" spans="1:3" x14ac:dyDescent="0.35">
      <c r="A76" s="32">
        <v>3331</v>
      </c>
      <c r="B76" t="s">
        <v>141</v>
      </c>
      <c r="C76" s="1">
        <v>13381687.359999999</v>
      </c>
    </row>
    <row r="77" spans="1:3" x14ac:dyDescent="0.35">
      <c r="A77" s="32">
        <v>3341</v>
      </c>
      <c r="B77" t="s">
        <v>205</v>
      </c>
      <c r="C77" s="1">
        <v>9977213.5999999996</v>
      </c>
    </row>
    <row r="78" spans="1:3" x14ac:dyDescent="0.35">
      <c r="A78" s="32">
        <v>3351</v>
      </c>
      <c r="B78" t="s">
        <v>405</v>
      </c>
      <c r="C78" s="1">
        <v>0</v>
      </c>
    </row>
    <row r="79" spans="1:3" x14ac:dyDescent="0.35">
      <c r="A79" s="32">
        <v>3361</v>
      </c>
      <c r="B79" t="s">
        <v>142</v>
      </c>
      <c r="C79" s="1">
        <v>16115720</v>
      </c>
    </row>
    <row r="80" spans="1:3" x14ac:dyDescent="0.35">
      <c r="A80" s="32">
        <v>3371</v>
      </c>
      <c r="B80" t="s">
        <v>257</v>
      </c>
      <c r="C80" s="1">
        <v>7421000</v>
      </c>
    </row>
    <row r="81" spans="1:3" x14ac:dyDescent="0.35">
      <c r="A81" s="32">
        <v>3381</v>
      </c>
      <c r="B81" t="s">
        <v>206</v>
      </c>
      <c r="C81" s="1">
        <v>51450010</v>
      </c>
    </row>
    <row r="82" spans="1:3" x14ac:dyDescent="0.35">
      <c r="A82" s="32">
        <v>3391</v>
      </c>
      <c r="B82" t="s">
        <v>152</v>
      </c>
      <c r="C82" s="1">
        <v>54584733.119999997</v>
      </c>
    </row>
    <row r="83" spans="1:3" x14ac:dyDescent="0.35">
      <c r="A83" s="32">
        <v>3411</v>
      </c>
      <c r="B83" t="s">
        <v>110</v>
      </c>
      <c r="C83" s="1">
        <v>33085620.57</v>
      </c>
    </row>
    <row r="84" spans="1:3" x14ac:dyDescent="0.35">
      <c r="A84" s="32">
        <v>3421</v>
      </c>
      <c r="B84" t="s">
        <v>143</v>
      </c>
      <c r="C84" s="1">
        <v>40000000</v>
      </c>
    </row>
    <row r="85" spans="1:3" x14ac:dyDescent="0.35">
      <c r="A85" s="32">
        <v>3441</v>
      </c>
      <c r="B85" t="s">
        <v>111</v>
      </c>
      <c r="C85" s="1">
        <v>350718.88</v>
      </c>
    </row>
    <row r="86" spans="1:3" x14ac:dyDescent="0.35">
      <c r="A86" s="32">
        <v>3451</v>
      </c>
      <c r="B86" t="s">
        <v>207</v>
      </c>
      <c r="C86" s="1">
        <v>8112506.8399999999</v>
      </c>
    </row>
    <row r="87" spans="1:3" x14ac:dyDescent="0.35">
      <c r="A87" s="32">
        <v>3461</v>
      </c>
      <c r="B87" t="s">
        <v>407</v>
      </c>
      <c r="C87" s="1">
        <v>17016040</v>
      </c>
    </row>
    <row r="88" spans="1:3" x14ac:dyDescent="0.35">
      <c r="A88" s="32">
        <v>3481</v>
      </c>
      <c r="B88" t="s">
        <v>208</v>
      </c>
      <c r="C88" s="1">
        <v>350000</v>
      </c>
    </row>
    <row r="89" spans="1:3" x14ac:dyDescent="0.35">
      <c r="A89" s="32">
        <v>3511</v>
      </c>
      <c r="B89" t="s">
        <v>144</v>
      </c>
      <c r="C89" s="1">
        <v>52626080</v>
      </c>
    </row>
    <row r="90" spans="1:3" x14ac:dyDescent="0.35">
      <c r="A90" s="32">
        <v>3521</v>
      </c>
      <c r="B90" t="s">
        <v>209</v>
      </c>
      <c r="C90" s="1">
        <v>108600</v>
      </c>
    </row>
    <row r="91" spans="1:3" x14ac:dyDescent="0.35">
      <c r="A91" s="32">
        <v>3531</v>
      </c>
      <c r="B91" t="s">
        <v>505</v>
      </c>
      <c r="C91" s="1">
        <v>3738520</v>
      </c>
    </row>
    <row r="92" spans="1:3" x14ac:dyDescent="0.35">
      <c r="A92" s="32">
        <v>3541</v>
      </c>
      <c r="B92" t="s">
        <v>336</v>
      </c>
      <c r="C92" s="1">
        <v>1200000</v>
      </c>
    </row>
    <row r="93" spans="1:3" x14ac:dyDescent="0.35">
      <c r="A93" s="32">
        <v>3551</v>
      </c>
      <c r="B93" t="s">
        <v>210</v>
      </c>
      <c r="C93" s="1">
        <v>25300000</v>
      </c>
    </row>
    <row r="94" spans="1:3" x14ac:dyDescent="0.35">
      <c r="A94" s="32">
        <v>3561</v>
      </c>
      <c r="B94" t="s">
        <v>337</v>
      </c>
      <c r="C94" s="1">
        <v>50000</v>
      </c>
    </row>
    <row r="95" spans="1:3" x14ac:dyDescent="0.35">
      <c r="A95" s="32">
        <v>3571</v>
      </c>
      <c r="B95" t="s">
        <v>145</v>
      </c>
      <c r="C95" s="1">
        <v>239658794</v>
      </c>
    </row>
    <row r="96" spans="1:3" x14ac:dyDescent="0.35">
      <c r="A96" s="32">
        <v>3581</v>
      </c>
      <c r="B96" t="s">
        <v>245</v>
      </c>
      <c r="C96" s="1">
        <v>285510000</v>
      </c>
    </row>
    <row r="97" spans="1:3" x14ac:dyDescent="0.35">
      <c r="A97" s="32">
        <v>3591</v>
      </c>
      <c r="B97" t="s">
        <v>258</v>
      </c>
      <c r="C97" s="1">
        <v>17993224</v>
      </c>
    </row>
    <row r="98" spans="1:3" x14ac:dyDescent="0.35">
      <c r="A98" s="32">
        <v>3611</v>
      </c>
      <c r="B98" t="s">
        <v>225</v>
      </c>
      <c r="C98" s="1">
        <v>32506735.879999999</v>
      </c>
    </row>
    <row r="99" spans="1:3" x14ac:dyDescent="0.35">
      <c r="A99" s="32">
        <v>3631</v>
      </c>
      <c r="B99" t="s">
        <v>226</v>
      </c>
      <c r="C99" s="1">
        <v>6600000</v>
      </c>
    </row>
    <row r="100" spans="1:3" x14ac:dyDescent="0.35">
      <c r="A100" s="32">
        <v>3651</v>
      </c>
      <c r="B100" t="s">
        <v>227</v>
      </c>
      <c r="C100" s="1">
        <v>4200000</v>
      </c>
    </row>
    <row r="101" spans="1:3" ht="28" customHeight="1" x14ac:dyDescent="0.35">
      <c r="A101" s="32">
        <v>3661</v>
      </c>
      <c r="B101" t="s">
        <v>228</v>
      </c>
      <c r="C101" s="1">
        <v>6223395</v>
      </c>
    </row>
    <row r="102" spans="1:3" x14ac:dyDescent="0.35">
      <c r="A102" s="32">
        <v>3711</v>
      </c>
      <c r="B102" t="s">
        <v>147</v>
      </c>
      <c r="C102" s="1">
        <v>137200</v>
      </c>
    </row>
    <row r="103" spans="1:3" x14ac:dyDescent="0.35">
      <c r="A103" s="32">
        <v>3721</v>
      </c>
      <c r="B103" t="s">
        <v>276</v>
      </c>
      <c r="C103" s="1">
        <v>18000</v>
      </c>
    </row>
    <row r="104" spans="1:3" x14ac:dyDescent="0.35">
      <c r="A104" s="32">
        <v>3751</v>
      </c>
      <c r="B104" t="s">
        <v>148</v>
      </c>
      <c r="C104" s="1">
        <v>195300</v>
      </c>
    </row>
    <row r="105" spans="1:3" x14ac:dyDescent="0.35">
      <c r="A105" s="32">
        <v>3761</v>
      </c>
      <c r="B105" t="s">
        <v>287</v>
      </c>
      <c r="C105" s="1">
        <v>33879</v>
      </c>
    </row>
    <row r="106" spans="1:3" x14ac:dyDescent="0.35">
      <c r="A106" s="32">
        <v>3791</v>
      </c>
      <c r="B106" t="s">
        <v>112</v>
      </c>
      <c r="C106" s="1">
        <v>58000</v>
      </c>
    </row>
    <row r="107" spans="1:3" x14ac:dyDescent="0.35">
      <c r="A107" s="32">
        <v>3821</v>
      </c>
      <c r="B107" t="s">
        <v>184</v>
      </c>
      <c r="C107" s="1">
        <v>23335803.32</v>
      </c>
    </row>
    <row r="108" spans="1:3" x14ac:dyDescent="0.35">
      <c r="A108" s="32">
        <v>3841</v>
      </c>
      <c r="B108" t="s">
        <v>351</v>
      </c>
      <c r="C108" s="1">
        <v>566000</v>
      </c>
    </row>
    <row r="109" spans="1:3" x14ac:dyDescent="0.35">
      <c r="A109" s="32">
        <v>3911</v>
      </c>
      <c r="B109" t="s">
        <v>211</v>
      </c>
      <c r="C109" s="1">
        <v>500000</v>
      </c>
    </row>
    <row r="110" spans="1:3" x14ac:dyDescent="0.35">
      <c r="A110" s="32">
        <v>3921</v>
      </c>
      <c r="B110" t="s">
        <v>51</v>
      </c>
      <c r="C110" s="1">
        <v>22864695.189999998</v>
      </c>
    </row>
    <row r="111" spans="1:3" x14ac:dyDescent="0.35">
      <c r="A111" s="32">
        <v>3922</v>
      </c>
      <c r="B111" t="s">
        <v>185</v>
      </c>
      <c r="C111" s="1">
        <v>12499990</v>
      </c>
    </row>
    <row r="112" spans="1:3" x14ac:dyDescent="0.35">
      <c r="A112" s="32">
        <v>3941</v>
      </c>
      <c r="B112" t="s">
        <v>149</v>
      </c>
      <c r="C112" s="1">
        <v>23518446.73</v>
      </c>
    </row>
    <row r="113" spans="1:3" x14ac:dyDescent="0.35">
      <c r="A113" s="32">
        <v>3942</v>
      </c>
      <c r="B113" t="s">
        <v>160</v>
      </c>
      <c r="C113" s="1">
        <v>675000</v>
      </c>
    </row>
    <row r="114" spans="1:3" x14ac:dyDescent="0.35">
      <c r="A114" s="32">
        <v>3961</v>
      </c>
      <c r="B114" t="s">
        <v>150</v>
      </c>
      <c r="C114" s="1">
        <v>80000</v>
      </c>
    </row>
    <row r="115" spans="1:3" x14ac:dyDescent="0.35">
      <c r="A115" s="32">
        <v>3962</v>
      </c>
      <c r="B115" t="s">
        <v>212</v>
      </c>
      <c r="C115" s="1">
        <v>198680</v>
      </c>
    </row>
    <row r="116" spans="1:3" x14ac:dyDescent="0.35">
      <c r="A116" s="32">
        <v>4211</v>
      </c>
      <c r="B116" t="s">
        <v>154</v>
      </c>
      <c r="C116" s="1">
        <v>151418105.61000001</v>
      </c>
    </row>
    <row r="117" spans="1:3" x14ac:dyDescent="0.35">
      <c r="A117" s="32">
        <v>4251</v>
      </c>
      <c r="B117" t="s">
        <v>156</v>
      </c>
      <c r="C117" s="1">
        <v>17150000</v>
      </c>
    </row>
    <row r="118" spans="1:3" x14ac:dyDescent="0.35">
      <c r="A118" s="32">
        <v>4311</v>
      </c>
      <c r="B118" t="s">
        <v>467</v>
      </c>
      <c r="C118" s="1">
        <v>6728000</v>
      </c>
    </row>
    <row r="119" spans="1:3" x14ac:dyDescent="0.35">
      <c r="A119" s="32">
        <v>4351</v>
      </c>
      <c r="B119" t="s">
        <v>452</v>
      </c>
      <c r="C119" s="1">
        <v>10000000</v>
      </c>
    </row>
    <row r="120" spans="1:3" x14ac:dyDescent="0.35">
      <c r="A120" s="32">
        <v>4391</v>
      </c>
      <c r="B120" t="s">
        <v>456</v>
      </c>
      <c r="C120" s="1">
        <v>500000</v>
      </c>
    </row>
    <row r="121" spans="1:3" x14ac:dyDescent="0.35">
      <c r="A121" s="32">
        <v>4411</v>
      </c>
      <c r="B121" t="s">
        <v>402</v>
      </c>
      <c r="C121" s="1">
        <v>147108000</v>
      </c>
    </row>
    <row r="122" spans="1:3" x14ac:dyDescent="0.35">
      <c r="A122" s="32">
        <v>4421</v>
      </c>
      <c r="B122" t="s">
        <v>403</v>
      </c>
      <c r="C122" s="1">
        <v>200000</v>
      </c>
    </row>
    <row r="123" spans="1:3" x14ac:dyDescent="0.35">
      <c r="A123" s="32">
        <v>4431</v>
      </c>
      <c r="B123" t="s">
        <v>369</v>
      </c>
      <c r="C123" s="1">
        <v>3900000</v>
      </c>
    </row>
    <row r="124" spans="1:3" x14ac:dyDescent="0.35">
      <c r="A124" s="32">
        <v>4451</v>
      </c>
      <c r="B124" t="s">
        <v>235</v>
      </c>
      <c r="C124" s="1">
        <v>3450000</v>
      </c>
    </row>
    <row r="125" spans="1:3" x14ac:dyDescent="0.35">
      <c r="A125" s="32">
        <v>4481</v>
      </c>
      <c r="B125" t="s">
        <v>423</v>
      </c>
      <c r="C125" s="1">
        <v>1000000</v>
      </c>
    </row>
    <row r="126" spans="1:3" x14ac:dyDescent="0.35">
      <c r="A126" s="32">
        <v>5111</v>
      </c>
      <c r="B126" t="s">
        <v>177</v>
      </c>
      <c r="C126" s="1">
        <v>3745920.2</v>
      </c>
    </row>
    <row r="127" spans="1:3" x14ac:dyDescent="0.35">
      <c r="A127" s="32">
        <v>5121</v>
      </c>
      <c r="B127" t="s">
        <v>187</v>
      </c>
      <c r="C127" s="1">
        <v>514000</v>
      </c>
    </row>
    <row r="128" spans="1:3" x14ac:dyDescent="0.35">
      <c r="A128" s="32">
        <v>5151</v>
      </c>
      <c r="B128" t="s">
        <v>151</v>
      </c>
      <c r="C128" s="1">
        <v>1268070.06</v>
      </c>
    </row>
    <row r="129" spans="1:3" x14ac:dyDescent="0.35">
      <c r="A129" s="32">
        <v>5191</v>
      </c>
      <c r="B129" t="s">
        <v>116</v>
      </c>
      <c r="C129" s="1">
        <v>933368.8</v>
      </c>
    </row>
    <row r="130" spans="1:3" x14ac:dyDescent="0.35">
      <c r="A130" s="32">
        <v>5211</v>
      </c>
      <c r="B130" t="s">
        <v>119</v>
      </c>
      <c r="C130" s="1">
        <v>1935600</v>
      </c>
    </row>
    <row r="131" spans="1:3" x14ac:dyDescent="0.35">
      <c r="A131" s="32">
        <v>5231</v>
      </c>
      <c r="B131" t="s">
        <v>476</v>
      </c>
      <c r="C131" s="1">
        <v>250000</v>
      </c>
    </row>
    <row r="132" spans="1:3" x14ac:dyDescent="0.35">
      <c r="A132" s="32">
        <v>5311</v>
      </c>
      <c r="B132" t="s">
        <v>309</v>
      </c>
      <c r="C132" s="1">
        <v>4507000</v>
      </c>
    </row>
    <row r="133" spans="1:3" x14ac:dyDescent="0.35">
      <c r="A133" s="32">
        <v>5321</v>
      </c>
      <c r="B133" t="s">
        <v>310</v>
      </c>
      <c r="C133" s="1">
        <v>1093000</v>
      </c>
    </row>
    <row r="134" spans="1:3" ht="27.5" customHeight="1" x14ac:dyDescent="0.35">
      <c r="A134" s="32">
        <v>5611</v>
      </c>
      <c r="B134" t="s">
        <v>188</v>
      </c>
      <c r="C134" s="1">
        <v>1965000</v>
      </c>
    </row>
    <row r="135" spans="1:3" x14ac:dyDescent="0.35">
      <c r="A135" s="32">
        <v>5621</v>
      </c>
      <c r="B135" t="s">
        <v>260</v>
      </c>
      <c r="C135" s="1">
        <v>200000</v>
      </c>
    </row>
    <row r="136" spans="1:3" x14ac:dyDescent="0.35">
      <c r="A136" s="32">
        <v>5641</v>
      </c>
      <c r="B136" t="s">
        <v>189</v>
      </c>
      <c r="C136" s="1">
        <v>1150000</v>
      </c>
    </row>
    <row r="137" spans="1:3" x14ac:dyDescent="0.35">
      <c r="A137" s="32">
        <v>5651</v>
      </c>
      <c r="B137" t="s">
        <v>506</v>
      </c>
      <c r="C137" s="1">
        <v>112250.88</v>
      </c>
    </row>
    <row r="138" spans="1:3" x14ac:dyDescent="0.35">
      <c r="A138" s="32">
        <v>5661</v>
      </c>
      <c r="B138" t="s">
        <v>334</v>
      </c>
      <c r="C138" s="1">
        <v>500000</v>
      </c>
    </row>
    <row r="139" spans="1:3" x14ac:dyDescent="0.35">
      <c r="A139" s="32">
        <v>5671</v>
      </c>
      <c r="B139" t="s">
        <v>256</v>
      </c>
      <c r="C139" s="1">
        <v>5463500</v>
      </c>
    </row>
    <row r="140" spans="1:3" x14ac:dyDescent="0.35">
      <c r="A140" s="32">
        <v>5691</v>
      </c>
      <c r="B140" t="s">
        <v>190</v>
      </c>
      <c r="C140" s="1">
        <v>27800000</v>
      </c>
    </row>
    <row r="141" spans="1:3" x14ac:dyDescent="0.35">
      <c r="A141" s="32">
        <v>5781</v>
      </c>
      <c r="B141" t="s">
        <v>434</v>
      </c>
      <c r="C141" s="1">
        <v>200000</v>
      </c>
    </row>
    <row r="142" spans="1:3" x14ac:dyDescent="0.35">
      <c r="A142" s="32">
        <v>5811</v>
      </c>
      <c r="B142" t="s">
        <v>182</v>
      </c>
      <c r="C142" s="1">
        <v>54103734.100000001</v>
      </c>
    </row>
    <row r="143" spans="1:3" x14ac:dyDescent="0.35">
      <c r="A143" s="32">
        <v>5911</v>
      </c>
      <c r="B143" t="s">
        <v>120</v>
      </c>
      <c r="C143" s="1">
        <v>43661641.25</v>
      </c>
    </row>
    <row r="144" spans="1:3" x14ac:dyDescent="0.35">
      <c r="A144" s="32">
        <v>5971</v>
      </c>
      <c r="B144" t="s">
        <v>508</v>
      </c>
      <c r="C144" s="1">
        <v>9976541.4000000004</v>
      </c>
    </row>
    <row r="145" spans="1:3" x14ac:dyDescent="0.35">
      <c r="A145" s="32">
        <v>6121</v>
      </c>
      <c r="B145" t="s">
        <v>165</v>
      </c>
      <c r="C145" s="1">
        <v>395905842.30999994</v>
      </c>
    </row>
    <row r="146" spans="1:3" x14ac:dyDescent="0.35">
      <c r="A146" s="32">
        <v>6131</v>
      </c>
      <c r="B146" t="s">
        <v>170</v>
      </c>
      <c r="C146" s="1">
        <v>285026307.88999999</v>
      </c>
    </row>
    <row r="147" spans="1:3" x14ac:dyDescent="0.35">
      <c r="A147" s="32">
        <v>6151</v>
      </c>
      <c r="B147" t="s">
        <v>171</v>
      </c>
      <c r="C147" s="1">
        <v>658110480.79999995</v>
      </c>
    </row>
    <row r="148" spans="1:3" x14ac:dyDescent="0.35">
      <c r="A148" s="32">
        <v>6321</v>
      </c>
      <c r="B148" t="s">
        <v>121</v>
      </c>
      <c r="C148" s="1">
        <v>128180360</v>
      </c>
    </row>
    <row r="149" spans="1:3" x14ac:dyDescent="0.35">
      <c r="A149" s="32">
        <v>9111</v>
      </c>
      <c r="B149" t="s">
        <v>525</v>
      </c>
      <c r="C149" s="1">
        <v>38364867</v>
      </c>
    </row>
    <row r="150" spans="1:3" x14ac:dyDescent="0.35">
      <c r="A150" s="32">
        <v>9211</v>
      </c>
      <c r="B150" t="s">
        <v>528</v>
      </c>
      <c r="C150" s="1">
        <v>11300000</v>
      </c>
    </row>
    <row r="151" spans="1:3" x14ac:dyDescent="0.35">
      <c r="A151" s="16" t="s">
        <v>593</v>
      </c>
      <c r="C151" s="1">
        <v>5853908683.3143005</v>
      </c>
    </row>
  </sheetData>
  <pageMargins left="0.7" right="0.7" top="0.75" bottom="0.75" header="0.3" footer="0.3"/>
  <pageSetup orientation="landscape" r:id="rId2"/>
  <headerFooter>
    <oddHeader xml:space="preserve">&amp;C&amp;"-,Negrita"MUNICIPIO DE TLAJOMULCO DE ZÚÑIGA, JALISCO
TERCERA MODIFICACIÓN AL PRESUPUESTO DE EGRESOS 2025
CLASIFICACIÓN POR OBJETO DEL GASTO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02670-40CB-4C1B-BB12-B4D4CCDEE944}">
  <dimension ref="A3:B30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102.08984375" customWidth="1"/>
    <col min="2" max="2" width="17.81640625" bestFit="1" customWidth="1"/>
  </cols>
  <sheetData>
    <row r="3" spans="1:2" x14ac:dyDescent="0.35">
      <c r="A3" s="15" t="s">
        <v>610</v>
      </c>
      <c r="B3" s="32" t="s">
        <v>606</v>
      </c>
    </row>
    <row r="4" spans="1:2" x14ac:dyDescent="0.35">
      <c r="A4" s="16" t="s">
        <v>55</v>
      </c>
      <c r="B4" s="1">
        <v>118680360</v>
      </c>
    </row>
    <row r="5" spans="1:2" x14ac:dyDescent="0.35">
      <c r="A5" s="33" t="s">
        <v>117</v>
      </c>
      <c r="B5" s="1">
        <v>118680360</v>
      </c>
    </row>
    <row r="6" spans="1:2" x14ac:dyDescent="0.35">
      <c r="A6" s="34">
        <v>6321</v>
      </c>
      <c r="B6" s="1">
        <v>118680360</v>
      </c>
    </row>
    <row r="7" spans="1:2" x14ac:dyDescent="0.35">
      <c r="A7" s="50" t="s">
        <v>121</v>
      </c>
      <c r="B7" s="1">
        <v>118680360</v>
      </c>
    </row>
    <row r="8" spans="1:2" x14ac:dyDescent="0.35">
      <c r="A8" s="16" t="s">
        <v>167</v>
      </c>
      <c r="B8" s="1">
        <v>1348542631</v>
      </c>
    </row>
    <row r="9" spans="1:2" x14ac:dyDescent="0.35">
      <c r="A9" s="33" t="s">
        <v>173</v>
      </c>
      <c r="B9" s="1">
        <v>936489995</v>
      </c>
    </row>
    <row r="10" spans="1:2" x14ac:dyDescent="0.35">
      <c r="A10" s="34">
        <v>6121</v>
      </c>
      <c r="B10" s="1">
        <v>210580727.16</v>
      </c>
    </row>
    <row r="11" spans="1:2" x14ac:dyDescent="0.35">
      <c r="A11" s="50" t="s">
        <v>165</v>
      </c>
      <c r="B11" s="1">
        <v>210580727.16</v>
      </c>
    </row>
    <row r="12" spans="1:2" x14ac:dyDescent="0.35">
      <c r="A12" s="34">
        <v>6131</v>
      </c>
      <c r="B12" s="1">
        <v>268356307.89000002</v>
      </c>
    </row>
    <row r="13" spans="1:2" x14ac:dyDescent="0.35">
      <c r="A13" s="50" t="s">
        <v>170</v>
      </c>
      <c r="B13" s="1">
        <v>268356307.89000002</v>
      </c>
    </row>
    <row r="14" spans="1:2" x14ac:dyDescent="0.35">
      <c r="A14" s="34">
        <v>6151</v>
      </c>
      <c r="B14" s="1">
        <v>448052959.94999999</v>
      </c>
    </row>
    <row r="15" spans="1:2" x14ac:dyDescent="0.35">
      <c r="A15" s="50" t="s">
        <v>171</v>
      </c>
      <c r="B15" s="1">
        <v>448052959.94999999</v>
      </c>
    </row>
    <row r="16" spans="1:2" x14ac:dyDescent="0.35">
      <c r="A16" s="34">
        <v>6321</v>
      </c>
      <c r="B16" s="1">
        <v>9500000</v>
      </c>
    </row>
    <row r="17" spans="1:2" x14ac:dyDescent="0.35">
      <c r="A17" s="50" t="s">
        <v>121</v>
      </c>
      <c r="B17" s="1">
        <v>9500000</v>
      </c>
    </row>
    <row r="18" spans="1:2" x14ac:dyDescent="0.35">
      <c r="A18" s="33" t="s">
        <v>168</v>
      </c>
      <c r="B18" s="1">
        <v>333330000</v>
      </c>
    </row>
    <row r="19" spans="1:2" x14ac:dyDescent="0.35">
      <c r="A19" s="34">
        <v>6121</v>
      </c>
      <c r="B19" s="1">
        <v>140000000</v>
      </c>
    </row>
    <row r="20" spans="1:2" x14ac:dyDescent="0.35">
      <c r="A20" s="50" t="s">
        <v>165</v>
      </c>
      <c r="B20" s="1">
        <v>140000000</v>
      </c>
    </row>
    <row r="21" spans="1:2" x14ac:dyDescent="0.35">
      <c r="A21" s="34">
        <v>6131</v>
      </c>
      <c r="B21" s="1">
        <v>16670000</v>
      </c>
    </row>
    <row r="22" spans="1:2" x14ac:dyDescent="0.35">
      <c r="A22" s="50" t="s">
        <v>170</v>
      </c>
      <c r="B22" s="1">
        <v>16670000</v>
      </c>
    </row>
    <row r="23" spans="1:2" x14ac:dyDescent="0.35">
      <c r="A23" s="34">
        <v>6151</v>
      </c>
      <c r="B23" s="1">
        <v>176660000</v>
      </c>
    </row>
    <row r="24" spans="1:2" x14ac:dyDescent="0.35">
      <c r="A24" s="50" t="s">
        <v>171</v>
      </c>
      <c r="B24" s="1">
        <v>176660000</v>
      </c>
    </row>
    <row r="25" spans="1:2" x14ac:dyDescent="0.35">
      <c r="A25" s="33" t="s">
        <v>172</v>
      </c>
      <c r="B25" s="1">
        <v>78722636</v>
      </c>
    </row>
    <row r="26" spans="1:2" x14ac:dyDescent="0.35">
      <c r="A26" s="34">
        <v>6121</v>
      </c>
      <c r="B26" s="1">
        <v>45325115.149999999</v>
      </c>
    </row>
    <row r="27" spans="1:2" x14ac:dyDescent="0.35">
      <c r="A27" s="50" t="s">
        <v>165</v>
      </c>
      <c r="B27" s="1">
        <v>45325115.149999999</v>
      </c>
    </row>
    <row r="28" spans="1:2" x14ac:dyDescent="0.35">
      <c r="A28" s="34">
        <v>6151</v>
      </c>
      <c r="B28" s="1">
        <v>33397520.850000001</v>
      </c>
    </row>
    <row r="29" spans="1:2" x14ac:dyDescent="0.35">
      <c r="A29" s="50" t="s">
        <v>171</v>
      </c>
      <c r="B29" s="1">
        <v>33397520.850000001</v>
      </c>
    </row>
    <row r="30" spans="1:2" x14ac:dyDescent="0.35">
      <c r="A30" s="16" t="s">
        <v>593</v>
      </c>
      <c r="B30" s="1">
        <v>1467222991</v>
      </c>
    </row>
  </sheetData>
  <pageMargins left="0.7" right="0.7" top="0.75" bottom="0.75" header="0.3" footer="0.3"/>
  <pageSetup orientation="landscape" r:id="rId2"/>
  <headerFooter>
    <oddHeader>&amp;C&amp;"-,Negrita"MUNICIPIO DE TLAJOMULCO DE ZÚÑIGA, JALISCO
TERCERA MODIFICACIÓN AL PRESUPUESTO DE EGRESOS 2025
CLASIFICACIÓN DEL CAPITULO 6000 - INVERSIÓN PÚBLICA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2D4EB-8C91-4CD2-B642-E0B3C7AF7B1D}">
  <dimension ref="A3:B10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72.36328125" bestFit="1" customWidth="1"/>
    <col min="2" max="2" width="17.81640625" bestFit="1" customWidth="1"/>
  </cols>
  <sheetData>
    <row r="3" spans="1:2" x14ac:dyDescent="0.35">
      <c r="A3" s="15" t="s">
        <v>611</v>
      </c>
      <c r="B3" s="32" t="s">
        <v>606</v>
      </c>
    </row>
    <row r="4" spans="1:2" x14ac:dyDescent="0.35">
      <c r="A4" s="16" t="s">
        <v>55</v>
      </c>
      <c r="B4" s="1">
        <v>49664867</v>
      </c>
    </row>
    <row r="5" spans="1:2" x14ac:dyDescent="0.35">
      <c r="A5" s="33" t="s">
        <v>56</v>
      </c>
      <c r="B5" s="1">
        <v>49664867</v>
      </c>
    </row>
    <row r="6" spans="1:2" x14ac:dyDescent="0.35">
      <c r="A6" s="34">
        <v>9111</v>
      </c>
      <c r="B6" s="1">
        <v>38364867</v>
      </c>
    </row>
    <row r="7" spans="1:2" x14ac:dyDescent="0.35">
      <c r="A7" s="50" t="s">
        <v>525</v>
      </c>
      <c r="B7" s="1">
        <v>38364867</v>
      </c>
    </row>
    <row r="8" spans="1:2" x14ac:dyDescent="0.35">
      <c r="A8" s="34">
        <v>9211</v>
      </c>
      <c r="B8" s="1">
        <v>11300000</v>
      </c>
    </row>
    <row r="9" spans="1:2" x14ac:dyDescent="0.35">
      <c r="A9" s="50" t="s">
        <v>528</v>
      </c>
      <c r="B9" s="1">
        <v>11300000</v>
      </c>
    </row>
    <row r="10" spans="1:2" x14ac:dyDescent="0.35">
      <c r="A10" s="16" t="s">
        <v>593</v>
      </c>
      <c r="B10" s="1">
        <v>49664867</v>
      </c>
    </row>
  </sheetData>
  <pageMargins left="0.7" right="0.7" top="0.75" bottom="0.75" header="0.3" footer="0.3"/>
  <pageSetup orientation="portrait" r:id="rId2"/>
  <headerFooter>
    <oddHeader>&amp;C&amp;"-,Negrita"MUNICIPIO DE TLAJOMULCO DE ZÚÑIGA, JALISCO
TERCERA MODIFICACIÓN AL PRESUPUESTO DE EGRESOS 2025
CLASIFICACIÓN DEL CAPITULO 9000 - DEUDA PÚBLICA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14130-19F5-474B-A97D-83F184141919}">
  <dimension ref="A1:B29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87.453125" customWidth="1"/>
    <col min="2" max="2" width="21.453125" customWidth="1"/>
  </cols>
  <sheetData>
    <row r="1" spans="1:2" ht="14" customHeight="1" x14ac:dyDescent="0.35">
      <c r="A1" s="51" t="s">
        <v>19</v>
      </c>
      <c r="B1" s="52">
        <v>4000</v>
      </c>
    </row>
    <row r="3" spans="1:2" x14ac:dyDescent="0.35">
      <c r="A3" s="15" t="s">
        <v>608</v>
      </c>
      <c r="B3" s="32" t="s">
        <v>606</v>
      </c>
    </row>
    <row r="4" spans="1:2" x14ac:dyDescent="0.35">
      <c r="A4" s="16" t="s">
        <v>306</v>
      </c>
      <c r="B4" s="1">
        <v>650000</v>
      </c>
    </row>
    <row r="5" spans="1:2" x14ac:dyDescent="0.35">
      <c r="A5" s="33" t="s">
        <v>435</v>
      </c>
      <c r="B5" s="1">
        <v>650000</v>
      </c>
    </row>
    <row r="6" spans="1:2" x14ac:dyDescent="0.35">
      <c r="A6" s="16" t="s">
        <v>346</v>
      </c>
      <c r="B6" s="1">
        <v>259104105.61000001</v>
      </c>
    </row>
    <row r="7" spans="1:2" x14ac:dyDescent="0.35">
      <c r="A7" s="33" t="s">
        <v>367</v>
      </c>
      <c r="B7" s="1">
        <v>3900000</v>
      </c>
    </row>
    <row r="8" spans="1:2" x14ac:dyDescent="0.35">
      <c r="A8" s="33" t="s">
        <v>377</v>
      </c>
      <c r="B8" s="1">
        <v>7380968.3300000001</v>
      </c>
    </row>
    <row r="9" spans="1:2" x14ac:dyDescent="0.35">
      <c r="A9" s="33" t="s">
        <v>374</v>
      </c>
      <c r="B9" s="1">
        <v>14064137.279999999</v>
      </c>
    </row>
    <row r="10" spans="1:2" x14ac:dyDescent="0.35">
      <c r="A10" s="33" t="s">
        <v>401</v>
      </c>
      <c r="B10" s="1">
        <v>22320394.5</v>
      </c>
    </row>
    <row r="11" spans="1:2" x14ac:dyDescent="0.35">
      <c r="A11" s="33" t="s">
        <v>404</v>
      </c>
      <c r="B11" s="1">
        <v>200000</v>
      </c>
    </row>
    <row r="12" spans="1:2" x14ac:dyDescent="0.35">
      <c r="A12" s="33" t="s">
        <v>406</v>
      </c>
      <c r="B12" s="1">
        <v>12000000</v>
      </c>
    </row>
    <row r="13" spans="1:2" x14ac:dyDescent="0.35">
      <c r="A13" s="33" t="s">
        <v>408</v>
      </c>
      <c r="B13" s="1">
        <v>100738605.5</v>
      </c>
    </row>
    <row r="14" spans="1:2" x14ac:dyDescent="0.35">
      <c r="A14" s="33" t="s">
        <v>410</v>
      </c>
      <c r="B14" s="1">
        <v>1500000</v>
      </c>
    </row>
    <row r="15" spans="1:2" x14ac:dyDescent="0.35">
      <c r="A15" s="33" t="s">
        <v>409</v>
      </c>
      <c r="B15" s="1">
        <v>2000000</v>
      </c>
    </row>
    <row r="16" spans="1:2" x14ac:dyDescent="0.35">
      <c r="A16" s="33" t="s">
        <v>388</v>
      </c>
      <c r="B16" s="1">
        <v>95000000</v>
      </c>
    </row>
    <row r="17" spans="1:2" x14ac:dyDescent="0.35">
      <c r="A17" s="16" t="s">
        <v>448</v>
      </c>
      <c r="B17" s="1">
        <v>21528000</v>
      </c>
    </row>
    <row r="18" spans="1:2" x14ac:dyDescent="0.35">
      <c r="A18" s="33" t="s">
        <v>462</v>
      </c>
      <c r="B18" s="1">
        <v>8928000</v>
      </c>
    </row>
    <row r="19" spans="1:2" x14ac:dyDescent="0.35">
      <c r="A19" s="33" t="s">
        <v>477</v>
      </c>
      <c r="B19" s="1">
        <v>2100000</v>
      </c>
    </row>
    <row r="20" spans="1:2" x14ac:dyDescent="0.35">
      <c r="A20" s="33" t="s">
        <v>454</v>
      </c>
      <c r="B20" s="1">
        <v>10500000</v>
      </c>
    </row>
    <row r="21" spans="1:2" x14ac:dyDescent="0.35">
      <c r="A21" s="16" t="s">
        <v>55</v>
      </c>
      <c r="B21" s="1">
        <v>21250000</v>
      </c>
    </row>
    <row r="22" spans="1:2" x14ac:dyDescent="0.35">
      <c r="A22" s="33" t="s">
        <v>56</v>
      </c>
      <c r="B22" s="1">
        <v>20750000</v>
      </c>
    </row>
    <row r="23" spans="1:2" x14ac:dyDescent="0.35">
      <c r="A23" s="33" t="s">
        <v>230</v>
      </c>
      <c r="B23" s="1">
        <v>500000</v>
      </c>
    </row>
    <row r="24" spans="1:2" x14ac:dyDescent="0.35">
      <c r="A24" s="16" t="s">
        <v>355</v>
      </c>
      <c r="B24" s="1">
        <v>38922000</v>
      </c>
    </row>
    <row r="25" spans="1:2" x14ac:dyDescent="0.35">
      <c r="A25" s="33" t="s">
        <v>356</v>
      </c>
      <c r="B25" s="1">
        <v>19813000</v>
      </c>
    </row>
    <row r="26" spans="1:2" x14ac:dyDescent="0.35">
      <c r="A26" s="33" t="s">
        <v>427</v>
      </c>
      <c r="B26" s="1">
        <v>8749000</v>
      </c>
    </row>
    <row r="27" spans="1:2" x14ac:dyDescent="0.35">
      <c r="A27" s="33" t="s">
        <v>425</v>
      </c>
      <c r="B27" s="1">
        <v>1000000</v>
      </c>
    </row>
    <row r="28" spans="1:2" x14ac:dyDescent="0.35">
      <c r="A28" s="33" t="s">
        <v>396</v>
      </c>
      <c r="B28" s="1">
        <v>9360000</v>
      </c>
    </row>
    <row r="29" spans="1:2" x14ac:dyDescent="0.35">
      <c r="A29" s="16" t="s">
        <v>593</v>
      </c>
      <c r="B29" s="1">
        <v>341454105.61000001</v>
      </c>
    </row>
  </sheetData>
  <pageMargins left="0.7" right="0.7" top="0.9375" bottom="0.75" header="0.3" footer="0.3"/>
  <pageSetup orientation="landscape" r:id="rId2"/>
  <headerFooter>
    <oddHeader>&amp;C&amp;"-,Negrita"MUNICIPIO DE TLAJOMULCO DE ZÚÑIGA, JALISCO
TERCERA MODIFICACIÓN AL PRESUPUESTO DE EGRESOS 2025
CLASIFICACIÓN POR APOYOS Y SUBSIDIOS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26BC4-C53C-4E25-AAC3-38F80D9806CB}">
  <dimension ref="A3:B40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62.1796875" bestFit="1" customWidth="1"/>
    <col min="2" max="2" width="17.81640625" bestFit="1" customWidth="1"/>
  </cols>
  <sheetData>
    <row r="3" spans="1:2" x14ac:dyDescent="0.35">
      <c r="A3" s="15" t="s">
        <v>612</v>
      </c>
      <c r="B3" s="32" t="s">
        <v>606</v>
      </c>
    </row>
    <row r="4" spans="1:2" x14ac:dyDescent="0.35">
      <c r="A4" s="16" t="s">
        <v>441</v>
      </c>
      <c r="B4" s="1">
        <v>201732670.06</v>
      </c>
    </row>
    <row r="5" spans="1:2" x14ac:dyDescent="0.35">
      <c r="A5" s="33" t="s">
        <v>458</v>
      </c>
      <c r="B5" s="1">
        <v>11300000</v>
      </c>
    </row>
    <row r="6" spans="1:2" x14ac:dyDescent="0.35">
      <c r="A6" s="34" t="s">
        <v>460</v>
      </c>
      <c r="B6" s="1">
        <v>11300000</v>
      </c>
    </row>
    <row r="7" spans="1:2" x14ac:dyDescent="0.35">
      <c r="A7" s="33" t="s">
        <v>442</v>
      </c>
      <c r="B7" s="1">
        <v>11050000</v>
      </c>
    </row>
    <row r="8" spans="1:2" x14ac:dyDescent="0.35">
      <c r="A8" s="34" t="s">
        <v>444</v>
      </c>
      <c r="B8" s="1">
        <v>11050000</v>
      </c>
    </row>
    <row r="9" spans="1:2" x14ac:dyDescent="0.35">
      <c r="A9" s="33" t="s">
        <v>495</v>
      </c>
      <c r="B9" s="1">
        <v>170532670.06</v>
      </c>
    </row>
    <row r="10" spans="1:2" x14ac:dyDescent="0.35">
      <c r="A10" s="34" t="s">
        <v>497</v>
      </c>
      <c r="B10" s="1">
        <v>170532670.06</v>
      </c>
    </row>
    <row r="11" spans="1:2" x14ac:dyDescent="0.35">
      <c r="A11" s="33" t="s">
        <v>473</v>
      </c>
      <c r="B11" s="1">
        <v>8850000</v>
      </c>
    </row>
    <row r="12" spans="1:2" x14ac:dyDescent="0.35">
      <c r="A12" s="34" t="s">
        <v>473</v>
      </c>
      <c r="B12" s="1">
        <v>8850000</v>
      </c>
    </row>
    <row r="13" spans="1:2" x14ac:dyDescent="0.35">
      <c r="A13" s="16" t="s">
        <v>86</v>
      </c>
      <c r="B13" s="1">
        <v>1663525294.5</v>
      </c>
    </row>
    <row r="14" spans="1:2" x14ac:dyDescent="0.35">
      <c r="A14" s="33" t="s">
        <v>361</v>
      </c>
      <c r="B14" s="1">
        <v>4400000</v>
      </c>
    </row>
    <row r="15" spans="1:2" x14ac:dyDescent="0.35">
      <c r="A15" s="34" t="s">
        <v>363</v>
      </c>
      <c r="B15" s="1">
        <v>4400000</v>
      </c>
    </row>
    <row r="16" spans="1:2" x14ac:dyDescent="0.35">
      <c r="A16" s="33" t="s">
        <v>393</v>
      </c>
      <c r="B16" s="1">
        <v>234937500</v>
      </c>
    </row>
    <row r="17" spans="1:2" x14ac:dyDescent="0.35">
      <c r="A17" s="34" t="s">
        <v>393</v>
      </c>
      <c r="B17" s="1">
        <v>234937500</v>
      </c>
    </row>
    <row r="18" spans="1:2" x14ac:dyDescent="0.35">
      <c r="A18" s="33" t="s">
        <v>297</v>
      </c>
      <c r="B18" s="1">
        <v>289003000</v>
      </c>
    </row>
    <row r="19" spans="1:2" x14ac:dyDescent="0.35">
      <c r="A19" s="34" t="s">
        <v>299</v>
      </c>
      <c r="B19" s="1">
        <v>284120000</v>
      </c>
    </row>
    <row r="20" spans="1:2" x14ac:dyDescent="0.35">
      <c r="A20" s="34" t="s">
        <v>304</v>
      </c>
      <c r="B20" s="1">
        <v>4883000</v>
      </c>
    </row>
    <row r="21" spans="1:2" x14ac:dyDescent="0.35">
      <c r="A21" s="33" t="s">
        <v>370</v>
      </c>
      <c r="B21" s="1">
        <v>116445105.61</v>
      </c>
    </row>
    <row r="22" spans="1:2" x14ac:dyDescent="0.35">
      <c r="A22" s="34" t="s">
        <v>386</v>
      </c>
      <c r="B22" s="1">
        <v>95000000</v>
      </c>
    </row>
    <row r="23" spans="1:2" x14ac:dyDescent="0.35">
      <c r="A23" s="34" t="s">
        <v>372</v>
      </c>
      <c r="B23" s="1">
        <v>21445105.609999999</v>
      </c>
    </row>
    <row r="24" spans="1:2" x14ac:dyDescent="0.35">
      <c r="A24" s="33" t="s">
        <v>338</v>
      </c>
      <c r="B24" s="1">
        <v>22817000</v>
      </c>
    </row>
    <row r="25" spans="1:2" x14ac:dyDescent="0.35">
      <c r="A25" s="34" t="s">
        <v>340</v>
      </c>
      <c r="B25" s="1">
        <v>3004000</v>
      </c>
    </row>
    <row r="26" spans="1:2" x14ac:dyDescent="0.35">
      <c r="A26" s="34" t="s">
        <v>353</v>
      </c>
      <c r="B26" s="1">
        <v>19813000</v>
      </c>
    </row>
    <row r="27" spans="1:2" x14ac:dyDescent="0.35">
      <c r="A27" s="33" t="s">
        <v>328</v>
      </c>
      <c r="B27" s="1">
        <v>36769022</v>
      </c>
    </row>
    <row r="28" spans="1:2" x14ac:dyDescent="0.35">
      <c r="A28" s="34" t="s">
        <v>330</v>
      </c>
      <c r="B28" s="1">
        <v>36769022</v>
      </c>
    </row>
    <row r="29" spans="1:2" x14ac:dyDescent="0.35">
      <c r="A29" s="33" t="s">
        <v>87</v>
      </c>
      <c r="B29" s="1">
        <v>959153666.88999999</v>
      </c>
    </row>
    <row r="30" spans="1:2" x14ac:dyDescent="0.35">
      <c r="A30" s="34" t="s">
        <v>323</v>
      </c>
      <c r="B30" s="1">
        <v>360028208.86000001</v>
      </c>
    </row>
    <row r="31" spans="1:2" x14ac:dyDescent="0.35">
      <c r="A31" s="34" t="s">
        <v>89</v>
      </c>
      <c r="B31" s="1">
        <v>599125458.02999997</v>
      </c>
    </row>
    <row r="32" spans="1:2" x14ac:dyDescent="0.35">
      <c r="A32" s="16" t="s">
        <v>41</v>
      </c>
      <c r="B32" s="1">
        <v>3988650718.7543001</v>
      </c>
    </row>
    <row r="33" spans="1:2" x14ac:dyDescent="0.35">
      <c r="A33" s="33" t="s">
        <v>77</v>
      </c>
      <c r="B33" s="1">
        <v>476020064.21695817</v>
      </c>
    </row>
    <row r="34" spans="1:2" x14ac:dyDescent="0.35">
      <c r="A34" s="34" t="s">
        <v>292</v>
      </c>
      <c r="B34" s="1">
        <v>0</v>
      </c>
    </row>
    <row r="35" spans="1:2" x14ac:dyDescent="0.35">
      <c r="A35" s="34" t="s">
        <v>79</v>
      </c>
      <c r="B35" s="1">
        <v>454171185.21695817</v>
      </c>
    </row>
    <row r="36" spans="1:2" x14ac:dyDescent="0.35">
      <c r="A36" s="34" t="s">
        <v>281</v>
      </c>
      <c r="B36" s="1">
        <v>21848879</v>
      </c>
    </row>
    <row r="37" spans="1:2" x14ac:dyDescent="0.35">
      <c r="A37" s="33" t="s">
        <v>42</v>
      </c>
      <c r="B37" s="1">
        <v>3512630654.5373421</v>
      </c>
    </row>
    <row r="38" spans="1:2" x14ac:dyDescent="0.35">
      <c r="A38" s="34" t="s">
        <v>99</v>
      </c>
      <c r="B38" s="1">
        <v>2505000</v>
      </c>
    </row>
    <row r="39" spans="1:2" x14ac:dyDescent="0.35">
      <c r="A39" s="34" t="s">
        <v>44</v>
      </c>
      <c r="B39" s="1">
        <v>3510125654.5373421</v>
      </c>
    </row>
    <row r="40" spans="1:2" x14ac:dyDescent="0.35">
      <c r="A40" s="16" t="s">
        <v>593</v>
      </c>
      <c r="B40" s="1">
        <v>5853908683.3143005</v>
      </c>
    </row>
  </sheetData>
  <pageMargins left="0.7" right="0.7" top="0.75" bottom="0.75" header="0.3" footer="0.3"/>
  <pageSetup orientation="portrait" r:id="rId2"/>
  <headerFooter>
    <oddHeader>&amp;C&amp;"-,Negrita"MUNICIPIO DE TLAJOMULCO DE ZÚÑIGA, JALISCO
TERCERA MODIFICACIÓN AL PRESUPUESTO DE EGRESOS 2025
CLASIFICACIÓN FUNCIONAL DEL GASTO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35062-9B5F-44CC-91BA-65D50B4F16E1}">
  <dimension ref="A3:B980"/>
  <sheetViews>
    <sheetView view="pageLayout" zoomScaleNormal="100" workbookViewId="0">
      <selection activeCell="A12" sqref="A12"/>
    </sheetView>
  </sheetViews>
  <sheetFormatPr baseColWidth="10" defaultRowHeight="14.5" x14ac:dyDescent="0.35"/>
  <cols>
    <col min="1" max="1" width="101.81640625" customWidth="1"/>
    <col min="2" max="2" width="17.81640625" bestFit="1" customWidth="1"/>
  </cols>
  <sheetData>
    <row r="3" spans="1:2" x14ac:dyDescent="0.35">
      <c r="A3" s="15" t="s">
        <v>613</v>
      </c>
      <c r="B3" s="32" t="s">
        <v>606</v>
      </c>
    </row>
    <row r="4" spans="1:2" x14ac:dyDescent="0.35">
      <c r="A4" s="16" t="s">
        <v>381</v>
      </c>
      <c r="B4" s="1">
        <v>14064137.279999999</v>
      </c>
    </row>
    <row r="5" spans="1:2" x14ac:dyDescent="0.35">
      <c r="A5" s="33" t="s">
        <v>346</v>
      </c>
      <c r="B5" s="1">
        <v>14064137.279999999</v>
      </c>
    </row>
    <row r="6" spans="1:2" x14ac:dyDescent="0.35">
      <c r="A6" s="34" t="s">
        <v>374</v>
      </c>
      <c r="B6" s="1">
        <v>14064137.279999999</v>
      </c>
    </row>
    <row r="7" spans="1:2" x14ac:dyDescent="0.35">
      <c r="A7" s="50">
        <v>4211</v>
      </c>
      <c r="B7" s="1">
        <v>14064137.279999999</v>
      </c>
    </row>
    <row r="8" spans="1:2" x14ac:dyDescent="0.35">
      <c r="A8" s="53" t="s">
        <v>154</v>
      </c>
      <c r="B8" s="1">
        <v>14064137.279999999</v>
      </c>
    </row>
    <row r="9" spans="1:2" x14ac:dyDescent="0.35">
      <c r="A9" s="16" t="s">
        <v>360</v>
      </c>
      <c r="B9" s="1">
        <v>19813000</v>
      </c>
    </row>
    <row r="10" spans="1:2" x14ac:dyDescent="0.35">
      <c r="A10" s="33" t="s">
        <v>355</v>
      </c>
      <c r="B10" s="1">
        <v>19813000</v>
      </c>
    </row>
    <row r="11" spans="1:2" x14ac:dyDescent="0.35">
      <c r="A11" s="34" t="s">
        <v>356</v>
      </c>
      <c r="B11" s="1">
        <v>19813000</v>
      </c>
    </row>
    <row r="12" spans="1:2" x14ac:dyDescent="0.35">
      <c r="A12" s="50">
        <v>4211</v>
      </c>
      <c r="B12" s="1">
        <v>19813000</v>
      </c>
    </row>
    <row r="13" spans="1:2" x14ac:dyDescent="0.35">
      <c r="A13" s="53" t="s">
        <v>154</v>
      </c>
      <c r="B13" s="1">
        <v>19813000</v>
      </c>
    </row>
    <row r="14" spans="1:2" x14ac:dyDescent="0.35">
      <c r="A14" s="16" t="s">
        <v>345</v>
      </c>
      <c r="B14" s="1">
        <v>213412500</v>
      </c>
    </row>
    <row r="15" spans="1:2" x14ac:dyDescent="0.35">
      <c r="A15" s="33" t="s">
        <v>346</v>
      </c>
      <c r="B15" s="1">
        <v>213412500</v>
      </c>
    </row>
    <row r="16" spans="1:2" x14ac:dyDescent="0.35">
      <c r="A16" s="34" t="s">
        <v>367</v>
      </c>
      <c r="B16" s="1">
        <v>4400000</v>
      </c>
    </row>
    <row r="17" spans="1:2" x14ac:dyDescent="0.35">
      <c r="A17" s="50">
        <v>2491</v>
      </c>
      <c r="B17" s="1">
        <v>250000</v>
      </c>
    </row>
    <row r="18" spans="1:2" x14ac:dyDescent="0.35">
      <c r="A18" s="53" t="s">
        <v>195</v>
      </c>
      <c r="B18" s="1">
        <v>250000</v>
      </c>
    </row>
    <row r="19" spans="1:2" x14ac:dyDescent="0.35">
      <c r="A19" s="50">
        <v>2521</v>
      </c>
      <c r="B19" s="1">
        <v>50000</v>
      </c>
    </row>
    <row r="20" spans="1:2" x14ac:dyDescent="0.35">
      <c r="A20" s="53" t="s">
        <v>196</v>
      </c>
      <c r="B20" s="1">
        <v>50000</v>
      </c>
    </row>
    <row r="21" spans="1:2" x14ac:dyDescent="0.35">
      <c r="A21" s="50">
        <v>4431</v>
      </c>
      <c r="B21" s="1">
        <v>3900000</v>
      </c>
    </row>
    <row r="22" spans="1:2" x14ac:dyDescent="0.35">
      <c r="A22" s="53" t="s">
        <v>369</v>
      </c>
      <c r="B22" s="1">
        <v>3900000</v>
      </c>
    </row>
    <row r="23" spans="1:2" x14ac:dyDescent="0.35">
      <c r="A23" s="50">
        <v>5671</v>
      </c>
      <c r="B23" s="1">
        <v>200000</v>
      </c>
    </row>
    <row r="24" spans="1:2" x14ac:dyDescent="0.35">
      <c r="A24" s="53" t="s">
        <v>256</v>
      </c>
      <c r="B24" s="1">
        <v>200000</v>
      </c>
    </row>
    <row r="25" spans="1:2" x14ac:dyDescent="0.35">
      <c r="A25" s="34" t="s">
        <v>417</v>
      </c>
      <c r="B25" s="1">
        <v>4000000</v>
      </c>
    </row>
    <row r="26" spans="1:2" x14ac:dyDescent="0.35">
      <c r="A26" s="50">
        <v>3821</v>
      </c>
      <c r="B26" s="1">
        <v>4000000</v>
      </c>
    </row>
    <row r="27" spans="1:2" x14ac:dyDescent="0.35">
      <c r="A27" s="53" t="s">
        <v>184</v>
      </c>
      <c r="B27" s="1">
        <v>4000000</v>
      </c>
    </row>
    <row r="28" spans="1:2" x14ac:dyDescent="0.35">
      <c r="A28" s="34" t="s">
        <v>377</v>
      </c>
      <c r="B28" s="1">
        <v>0</v>
      </c>
    </row>
    <row r="29" spans="1:2" x14ac:dyDescent="0.35">
      <c r="A29" s="50">
        <v>4211</v>
      </c>
      <c r="B29" s="1">
        <v>0</v>
      </c>
    </row>
    <row r="30" spans="1:2" x14ac:dyDescent="0.35">
      <c r="A30" s="53" t="s">
        <v>154</v>
      </c>
      <c r="B30" s="1">
        <v>0</v>
      </c>
    </row>
    <row r="31" spans="1:2" x14ac:dyDescent="0.35">
      <c r="A31" s="34" t="s">
        <v>374</v>
      </c>
      <c r="B31" s="1">
        <v>0</v>
      </c>
    </row>
    <row r="32" spans="1:2" x14ac:dyDescent="0.35">
      <c r="A32" s="50">
        <v>4211</v>
      </c>
      <c r="B32" s="1">
        <v>0</v>
      </c>
    </row>
    <row r="33" spans="1:2" x14ac:dyDescent="0.35">
      <c r="A33" s="53" t="s">
        <v>154</v>
      </c>
      <c r="B33" s="1">
        <v>0</v>
      </c>
    </row>
    <row r="34" spans="1:2" x14ac:dyDescent="0.35">
      <c r="A34" s="34" t="s">
        <v>401</v>
      </c>
      <c r="B34" s="1">
        <v>30761394.5</v>
      </c>
    </row>
    <row r="35" spans="1:2" ht="20.5" customHeight="1" x14ac:dyDescent="0.35">
      <c r="A35" s="50">
        <v>2111</v>
      </c>
      <c r="B35" s="1">
        <v>14000</v>
      </c>
    </row>
    <row r="36" spans="1:2" x14ac:dyDescent="0.35">
      <c r="A36" s="53" t="s">
        <v>103</v>
      </c>
      <c r="B36" s="1">
        <v>14000</v>
      </c>
    </row>
    <row r="37" spans="1:2" x14ac:dyDescent="0.35">
      <c r="A37" s="50">
        <v>2161</v>
      </c>
      <c r="B37" s="1">
        <v>425000</v>
      </c>
    </row>
    <row r="38" spans="1:2" x14ac:dyDescent="0.35">
      <c r="A38" s="53" t="s">
        <v>126</v>
      </c>
      <c r="B38" s="1">
        <v>425000</v>
      </c>
    </row>
    <row r="39" spans="1:2" x14ac:dyDescent="0.35">
      <c r="A39" s="50">
        <v>2491</v>
      </c>
      <c r="B39" s="1">
        <v>7132500</v>
      </c>
    </row>
    <row r="40" spans="1:2" x14ac:dyDescent="0.35">
      <c r="A40" s="53" t="s">
        <v>195</v>
      </c>
      <c r="B40" s="1">
        <v>7132500</v>
      </c>
    </row>
    <row r="41" spans="1:2" x14ac:dyDescent="0.35">
      <c r="A41" s="50">
        <v>2721</v>
      </c>
      <c r="B41" s="1">
        <v>290000</v>
      </c>
    </row>
    <row r="42" spans="1:2" x14ac:dyDescent="0.35">
      <c r="A42" s="53" t="s">
        <v>131</v>
      </c>
      <c r="B42" s="1">
        <v>290000</v>
      </c>
    </row>
    <row r="43" spans="1:2" x14ac:dyDescent="0.35">
      <c r="A43" s="50">
        <v>2911</v>
      </c>
      <c r="B43" s="1">
        <v>200000</v>
      </c>
    </row>
    <row r="44" spans="1:2" x14ac:dyDescent="0.35">
      <c r="A44" s="53" t="s">
        <v>133</v>
      </c>
      <c r="B44" s="1">
        <v>200000</v>
      </c>
    </row>
    <row r="45" spans="1:2" x14ac:dyDescent="0.35">
      <c r="A45" s="50">
        <v>4411</v>
      </c>
      <c r="B45" s="1">
        <v>22320394.5</v>
      </c>
    </row>
    <row r="46" spans="1:2" x14ac:dyDescent="0.35">
      <c r="A46" s="53" t="s">
        <v>402</v>
      </c>
      <c r="B46" s="1">
        <v>22320394.5</v>
      </c>
    </row>
    <row r="47" spans="1:2" x14ac:dyDescent="0.35">
      <c r="A47" s="50">
        <v>5111</v>
      </c>
      <c r="B47" s="1">
        <v>17000</v>
      </c>
    </row>
    <row r="48" spans="1:2" x14ac:dyDescent="0.35">
      <c r="A48" s="53" t="s">
        <v>177</v>
      </c>
      <c r="B48" s="1">
        <v>17000</v>
      </c>
    </row>
    <row r="49" spans="1:2" x14ac:dyDescent="0.35">
      <c r="A49" s="50">
        <v>5151</v>
      </c>
      <c r="B49" s="1">
        <v>14000</v>
      </c>
    </row>
    <row r="50" spans="1:2" x14ac:dyDescent="0.35">
      <c r="A50" s="53" t="s">
        <v>151</v>
      </c>
      <c r="B50" s="1">
        <v>14000</v>
      </c>
    </row>
    <row r="51" spans="1:2" x14ac:dyDescent="0.35">
      <c r="A51" s="50">
        <v>5191</v>
      </c>
      <c r="B51" s="1">
        <v>13000</v>
      </c>
    </row>
    <row r="52" spans="1:2" x14ac:dyDescent="0.35">
      <c r="A52" s="53" t="s">
        <v>116</v>
      </c>
      <c r="B52" s="1">
        <v>13000</v>
      </c>
    </row>
    <row r="53" spans="1:2" x14ac:dyDescent="0.35">
      <c r="A53" s="50">
        <v>5211</v>
      </c>
      <c r="B53" s="1">
        <v>3000</v>
      </c>
    </row>
    <row r="54" spans="1:2" x14ac:dyDescent="0.35">
      <c r="A54" s="53" t="s">
        <v>119</v>
      </c>
      <c r="B54" s="1">
        <v>3000</v>
      </c>
    </row>
    <row r="55" spans="1:2" x14ac:dyDescent="0.35">
      <c r="A55" s="50">
        <v>5671</v>
      </c>
      <c r="B55" s="1">
        <v>332500</v>
      </c>
    </row>
    <row r="56" spans="1:2" x14ac:dyDescent="0.35">
      <c r="A56" s="53" t="s">
        <v>256</v>
      </c>
      <c r="B56" s="1">
        <v>332500</v>
      </c>
    </row>
    <row r="57" spans="1:2" x14ac:dyDescent="0.35">
      <c r="A57" s="34" t="s">
        <v>560</v>
      </c>
      <c r="B57" s="1">
        <v>416600</v>
      </c>
    </row>
    <row r="58" spans="1:2" x14ac:dyDescent="0.35">
      <c r="A58" s="50">
        <v>2171</v>
      </c>
      <c r="B58" s="1">
        <v>24600</v>
      </c>
    </row>
    <row r="59" spans="1:2" x14ac:dyDescent="0.35">
      <c r="A59" s="53" t="s">
        <v>414</v>
      </c>
      <c r="B59" s="1">
        <v>24600</v>
      </c>
    </row>
    <row r="60" spans="1:2" x14ac:dyDescent="0.35">
      <c r="A60" s="50">
        <v>3391</v>
      </c>
      <c r="B60" s="1">
        <v>360000</v>
      </c>
    </row>
    <row r="61" spans="1:2" x14ac:dyDescent="0.35">
      <c r="A61" s="53" t="s">
        <v>152</v>
      </c>
      <c r="B61" s="1">
        <v>360000</v>
      </c>
    </row>
    <row r="62" spans="1:2" x14ac:dyDescent="0.35">
      <c r="A62" s="50">
        <v>5121</v>
      </c>
      <c r="B62" s="1">
        <v>14000</v>
      </c>
    </row>
    <row r="63" spans="1:2" x14ac:dyDescent="0.35">
      <c r="A63" s="53" t="s">
        <v>187</v>
      </c>
      <c r="B63" s="1">
        <v>14000</v>
      </c>
    </row>
    <row r="64" spans="1:2" x14ac:dyDescent="0.35">
      <c r="A64" s="50">
        <v>5191</v>
      </c>
      <c r="B64" s="1">
        <v>18000</v>
      </c>
    </row>
    <row r="65" spans="1:2" x14ac:dyDescent="0.35">
      <c r="A65" s="53" t="s">
        <v>116</v>
      </c>
      <c r="B65" s="1">
        <v>18000</v>
      </c>
    </row>
    <row r="66" spans="1:2" x14ac:dyDescent="0.35">
      <c r="A66" s="34" t="s">
        <v>432</v>
      </c>
      <c r="B66" s="1">
        <v>30226080</v>
      </c>
    </row>
    <row r="67" spans="1:2" x14ac:dyDescent="0.35">
      <c r="A67" s="50">
        <v>3511</v>
      </c>
      <c r="B67" s="1">
        <v>30226080</v>
      </c>
    </row>
    <row r="68" spans="1:2" x14ac:dyDescent="0.35">
      <c r="A68" s="53" t="s">
        <v>144</v>
      </c>
      <c r="B68" s="1">
        <v>30226080</v>
      </c>
    </row>
    <row r="69" spans="1:2" ht="25" customHeight="1" x14ac:dyDescent="0.35">
      <c r="A69" s="34" t="s">
        <v>347</v>
      </c>
      <c r="B69" s="1">
        <v>3004000</v>
      </c>
    </row>
    <row r="70" spans="1:2" x14ac:dyDescent="0.35">
      <c r="A70" s="50">
        <v>2541</v>
      </c>
      <c r="B70" s="1">
        <v>2500</v>
      </c>
    </row>
    <row r="71" spans="1:2" x14ac:dyDescent="0.35">
      <c r="A71" s="53" t="s">
        <v>290</v>
      </c>
      <c r="B71" s="1">
        <v>2500</v>
      </c>
    </row>
    <row r="72" spans="1:2" x14ac:dyDescent="0.35">
      <c r="A72" s="50">
        <v>2911</v>
      </c>
      <c r="B72" s="1">
        <v>3500</v>
      </c>
    </row>
    <row r="73" spans="1:2" x14ac:dyDescent="0.35">
      <c r="A73" s="53" t="s">
        <v>133</v>
      </c>
      <c r="B73" s="1">
        <v>3500</v>
      </c>
    </row>
    <row r="74" spans="1:2" x14ac:dyDescent="0.35">
      <c r="A74" s="50">
        <v>3341</v>
      </c>
      <c r="B74" s="1">
        <v>212976.68</v>
      </c>
    </row>
    <row r="75" spans="1:2" x14ac:dyDescent="0.35">
      <c r="A75" s="53" t="s">
        <v>205</v>
      </c>
      <c r="B75" s="1">
        <v>212976.68</v>
      </c>
    </row>
    <row r="76" spans="1:2" x14ac:dyDescent="0.35">
      <c r="A76" s="50">
        <v>3821</v>
      </c>
      <c r="B76" s="1">
        <v>2219023.3199999998</v>
      </c>
    </row>
    <row r="77" spans="1:2" x14ac:dyDescent="0.35">
      <c r="A77" s="53" t="s">
        <v>184</v>
      </c>
      <c r="B77" s="1">
        <v>2219023.3199999998</v>
      </c>
    </row>
    <row r="78" spans="1:2" x14ac:dyDescent="0.35">
      <c r="A78" s="50">
        <v>3841</v>
      </c>
      <c r="B78" s="1">
        <v>566000</v>
      </c>
    </row>
    <row r="79" spans="1:2" x14ac:dyDescent="0.35">
      <c r="A79" s="53" t="s">
        <v>351</v>
      </c>
      <c r="B79" s="1">
        <v>566000</v>
      </c>
    </row>
    <row r="80" spans="1:2" x14ac:dyDescent="0.35">
      <c r="A80" s="34" t="s">
        <v>404</v>
      </c>
      <c r="B80" s="1">
        <v>200000</v>
      </c>
    </row>
    <row r="81" spans="1:2" x14ac:dyDescent="0.35">
      <c r="A81" s="50">
        <v>4421</v>
      </c>
      <c r="B81" s="1">
        <v>200000</v>
      </c>
    </row>
    <row r="82" spans="1:2" x14ac:dyDescent="0.35">
      <c r="A82" s="53" t="s">
        <v>403</v>
      </c>
      <c r="B82" s="1">
        <v>200000</v>
      </c>
    </row>
    <row r="83" spans="1:2" x14ac:dyDescent="0.35">
      <c r="A83" s="34" t="s">
        <v>406</v>
      </c>
      <c r="B83" s="1">
        <v>12591780</v>
      </c>
    </row>
    <row r="84" spans="1:2" x14ac:dyDescent="0.35">
      <c r="A84" s="50">
        <v>3351</v>
      </c>
      <c r="B84" s="1">
        <v>0</v>
      </c>
    </row>
    <row r="85" spans="1:2" x14ac:dyDescent="0.35">
      <c r="A85" s="53" t="s">
        <v>405</v>
      </c>
      <c r="B85" s="1">
        <v>0</v>
      </c>
    </row>
    <row r="86" spans="1:2" x14ac:dyDescent="0.35">
      <c r="A86" s="50">
        <v>3821</v>
      </c>
      <c r="B86" s="1">
        <v>591780</v>
      </c>
    </row>
    <row r="87" spans="1:2" x14ac:dyDescent="0.35">
      <c r="A87" s="53" t="s">
        <v>184</v>
      </c>
      <c r="B87" s="1">
        <v>591780</v>
      </c>
    </row>
    <row r="88" spans="1:2" x14ac:dyDescent="0.35">
      <c r="A88" s="50">
        <v>4411</v>
      </c>
      <c r="B88" s="1">
        <v>12000000</v>
      </c>
    </row>
    <row r="89" spans="1:2" x14ac:dyDescent="0.35">
      <c r="A89" s="53" t="s">
        <v>402</v>
      </c>
      <c r="B89" s="1">
        <v>12000000</v>
      </c>
    </row>
    <row r="90" spans="1:2" x14ac:dyDescent="0.35">
      <c r="A90" s="34" t="s">
        <v>408</v>
      </c>
      <c r="B90" s="1">
        <v>117754645.5</v>
      </c>
    </row>
    <row r="91" spans="1:2" x14ac:dyDescent="0.35">
      <c r="A91" s="50">
        <v>3461</v>
      </c>
      <c r="B91" s="1">
        <v>17016040</v>
      </c>
    </row>
    <row r="92" spans="1:2" x14ac:dyDescent="0.35">
      <c r="A92" s="53" t="s">
        <v>407</v>
      </c>
      <c r="B92" s="1">
        <v>17016040</v>
      </c>
    </row>
    <row r="93" spans="1:2" x14ac:dyDescent="0.35">
      <c r="A93" s="50">
        <v>4411</v>
      </c>
      <c r="B93" s="1">
        <v>100738605.5</v>
      </c>
    </row>
    <row r="94" spans="1:2" x14ac:dyDescent="0.35">
      <c r="A94" s="53" t="s">
        <v>402</v>
      </c>
      <c r="B94" s="1">
        <v>100738605.5</v>
      </c>
    </row>
    <row r="95" spans="1:2" x14ac:dyDescent="0.35">
      <c r="A95" s="34" t="s">
        <v>410</v>
      </c>
      <c r="B95" s="1">
        <v>1500000</v>
      </c>
    </row>
    <row r="96" spans="1:2" x14ac:dyDescent="0.35">
      <c r="A96" s="50">
        <v>4411</v>
      </c>
      <c r="B96" s="1">
        <v>1500000</v>
      </c>
    </row>
    <row r="97" spans="1:2" x14ac:dyDescent="0.35">
      <c r="A97" s="53" t="s">
        <v>402</v>
      </c>
      <c r="B97" s="1">
        <v>1500000</v>
      </c>
    </row>
    <row r="98" spans="1:2" x14ac:dyDescent="0.35">
      <c r="A98" s="34" t="s">
        <v>412</v>
      </c>
      <c r="B98" s="1">
        <v>6558000</v>
      </c>
    </row>
    <row r="99" spans="1:2" x14ac:dyDescent="0.35">
      <c r="A99" s="50">
        <v>2171</v>
      </c>
      <c r="B99" s="1">
        <v>640667.56999999995</v>
      </c>
    </row>
    <row r="100" spans="1:2" x14ac:dyDescent="0.35">
      <c r="A100" s="53" t="s">
        <v>414</v>
      </c>
      <c r="B100" s="1">
        <v>640667.56999999995</v>
      </c>
    </row>
    <row r="101" spans="1:2" x14ac:dyDescent="0.35">
      <c r="A101" s="50">
        <v>2411</v>
      </c>
      <c r="B101" s="1">
        <v>0</v>
      </c>
    </row>
    <row r="102" spans="1:2" ht="23.5" customHeight="1" x14ac:dyDescent="0.35">
      <c r="A102" s="53" t="s">
        <v>191</v>
      </c>
      <c r="B102" s="1">
        <v>0</v>
      </c>
    </row>
    <row r="103" spans="1:2" x14ac:dyDescent="0.35">
      <c r="A103" s="50">
        <v>2421</v>
      </c>
      <c r="B103" s="1">
        <v>3000</v>
      </c>
    </row>
    <row r="104" spans="1:2" x14ac:dyDescent="0.35">
      <c r="A104" s="53" t="s">
        <v>192</v>
      </c>
      <c r="B104" s="1">
        <v>3000</v>
      </c>
    </row>
    <row r="105" spans="1:2" x14ac:dyDescent="0.35">
      <c r="A105" s="50">
        <v>2441</v>
      </c>
      <c r="B105" s="1">
        <v>23000</v>
      </c>
    </row>
    <row r="106" spans="1:2" x14ac:dyDescent="0.35">
      <c r="A106" s="53" t="s">
        <v>128</v>
      </c>
      <c r="B106" s="1">
        <v>23000</v>
      </c>
    </row>
    <row r="107" spans="1:2" x14ac:dyDescent="0.35">
      <c r="A107" s="50">
        <v>2461</v>
      </c>
      <c r="B107" s="1">
        <v>5000</v>
      </c>
    </row>
    <row r="108" spans="1:2" x14ac:dyDescent="0.35">
      <c r="A108" s="53" t="s">
        <v>194</v>
      </c>
      <c r="B108" s="1">
        <v>5000</v>
      </c>
    </row>
    <row r="109" spans="1:2" x14ac:dyDescent="0.35">
      <c r="A109" s="50">
        <v>2471</v>
      </c>
      <c r="B109" s="1">
        <v>5000</v>
      </c>
    </row>
    <row r="110" spans="1:2" x14ac:dyDescent="0.35">
      <c r="A110" s="53" t="s">
        <v>129</v>
      </c>
      <c r="B110" s="1">
        <v>5000</v>
      </c>
    </row>
    <row r="111" spans="1:2" x14ac:dyDescent="0.35">
      <c r="A111" s="50">
        <v>2491</v>
      </c>
      <c r="B111" s="1">
        <v>0</v>
      </c>
    </row>
    <row r="112" spans="1:2" x14ac:dyDescent="0.35">
      <c r="A112" s="53" t="s">
        <v>195</v>
      </c>
      <c r="B112" s="1">
        <v>0</v>
      </c>
    </row>
    <row r="113" spans="1:2" x14ac:dyDescent="0.35">
      <c r="A113" s="50">
        <v>2521</v>
      </c>
      <c r="B113" s="1">
        <v>7500</v>
      </c>
    </row>
    <row r="114" spans="1:2" x14ac:dyDescent="0.35">
      <c r="A114" s="53" t="s">
        <v>196</v>
      </c>
      <c r="B114" s="1">
        <v>7500</v>
      </c>
    </row>
    <row r="115" spans="1:2" x14ac:dyDescent="0.35">
      <c r="A115" s="50">
        <v>2561</v>
      </c>
      <c r="B115" s="1">
        <v>3500</v>
      </c>
    </row>
    <row r="116" spans="1:2" x14ac:dyDescent="0.35">
      <c r="A116" s="53" t="s">
        <v>197</v>
      </c>
      <c r="B116" s="1">
        <v>3500</v>
      </c>
    </row>
    <row r="117" spans="1:2" x14ac:dyDescent="0.35">
      <c r="A117" s="50">
        <v>2721</v>
      </c>
      <c r="B117" s="1">
        <v>8832.43</v>
      </c>
    </row>
    <row r="118" spans="1:2" x14ac:dyDescent="0.35">
      <c r="A118" s="53" t="s">
        <v>131</v>
      </c>
      <c r="B118" s="1">
        <v>8832.43</v>
      </c>
    </row>
    <row r="119" spans="1:2" x14ac:dyDescent="0.35">
      <c r="A119" s="50">
        <v>2731</v>
      </c>
      <c r="B119" s="1">
        <v>0</v>
      </c>
    </row>
    <row r="120" spans="1:2" x14ac:dyDescent="0.35">
      <c r="A120" s="53" t="s">
        <v>415</v>
      </c>
      <c r="B120" s="1">
        <v>0</v>
      </c>
    </row>
    <row r="121" spans="1:2" x14ac:dyDescent="0.35">
      <c r="A121" s="50">
        <v>2911</v>
      </c>
      <c r="B121" s="1">
        <v>53000</v>
      </c>
    </row>
    <row r="122" spans="1:2" x14ac:dyDescent="0.35">
      <c r="A122" s="53" t="s">
        <v>133</v>
      </c>
      <c r="B122" s="1">
        <v>53000</v>
      </c>
    </row>
    <row r="123" spans="1:2" x14ac:dyDescent="0.35">
      <c r="A123" s="50">
        <v>2921</v>
      </c>
      <c r="B123" s="1">
        <v>4500</v>
      </c>
    </row>
    <row r="124" spans="1:2" x14ac:dyDescent="0.35">
      <c r="A124" s="53" t="s">
        <v>134</v>
      </c>
      <c r="B124" s="1">
        <v>4500</v>
      </c>
    </row>
    <row r="125" spans="1:2" x14ac:dyDescent="0.35">
      <c r="A125" s="50">
        <v>2941</v>
      </c>
      <c r="B125" s="1">
        <v>4000</v>
      </c>
    </row>
    <row r="126" spans="1:2" x14ac:dyDescent="0.35">
      <c r="A126" s="53" t="s">
        <v>136</v>
      </c>
      <c r="B126" s="1">
        <v>4000</v>
      </c>
    </row>
    <row r="127" spans="1:2" x14ac:dyDescent="0.35">
      <c r="A127" s="50">
        <v>3381</v>
      </c>
      <c r="B127" s="1">
        <v>0</v>
      </c>
    </row>
    <row r="128" spans="1:2" x14ac:dyDescent="0.35">
      <c r="A128" s="53" t="s">
        <v>206</v>
      </c>
      <c r="B128" s="1">
        <v>0</v>
      </c>
    </row>
    <row r="129" spans="1:2" x14ac:dyDescent="0.35">
      <c r="A129" s="50">
        <v>3391</v>
      </c>
      <c r="B129" s="1">
        <v>2950000</v>
      </c>
    </row>
    <row r="130" spans="1:2" x14ac:dyDescent="0.35">
      <c r="A130" s="53" t="s">
        <v>152</v>
      </c>
      <c r="B130" s="1">
        <v>2950000</v>
      </c>
    </row>
    <row r="131" spans="1:2" x14ac:dyDescent="0.35">
      <c r="A131" s="50">
        <v>3821</v>
      </c>
      <c r="B131" s="1">
        <v>2800000</v>
      </c>
    </row>
    <row r="132" spans="1:2" x14ac:dyDescent="0.35">
      <c r="A132" s="53" t="s">
        <v>184</v>
      </c>
      <c r="B132" s="1">
        <v>2800000</v>
      </c>
    </row>
    <row r="133" spans="1:2" x14ac:dyDescent="0.35">
      <c r="A133" s="50">
        <v>5611</v>
      </c>
      <c r="B133" s="1">
        <v>19000</v>
      </c>
    </row>
    <row r="134" spans="1:2" x14ac:dyDescent="0.35">
      <c r="A134" s="53" t="s">
        <v>188</v>
      </c>
      <c r="B134" s="1">
        <v>19000</v>
      </c>
    </row>
    <row r="135" spans="1:2" x14ac:dyDescent="0.35">
      <c r="A135" s="50">
        <v>5671</v>
      </c>
      <c r="B135" s="1">
        <v>31000</v>
      </c>
    </row>
    <row r="136" spans="1:2" ht="25" customHeight="1" x14ac:dyDescent="0.35">
      <c r="A136" s="53" t="s">
        <v>256</v>
      </c>
      <c r="B136" s="1">
        <v>31000</v>
      </c>
    </row>
    <row r="137" spans="1:2" x14ac:dyDescent="0.35">
      <c r="A137" s="34" t="s">
        <v>409</v>
      </c>
      <c r="B137" s="1">
        <v>2000000</v>
      </c>
    </row>
    <row r="138" spans="1:2" x14ac:dyDescent="0.35">
      <c r="A138" s="50">
        <v>4411</v>
      </c>
      <c r="B138" s="1">
        <v>2000000</v>
      </c>
    </row>
    <row r="139" spans="1:2" x14ac:dyDescent="0.35">
      <c r="A139" s="53" t="s">
        <v>402</v>
      </c>
      <c r="B139" s="1">
        <v>2000000</v>
      </c>
    </row>
    <row r="140" spans="1:2" x14ac:dyDescent="0.35">
      <c r="A140" s="34" t="s">
        <v>388</v>
      </c>
      <c r="B140" s="1">
        <v>0</v>
      </c>
    </row>
    <row r="141" spans="1:2" x14ac:dyDescent="0.35">
      <c r="A141" s="50">
        <v>4211</v>
      </c>
      <c r="B141" s="1">
        <v>0</v>
      </c>
    </row>
    <row r="142" spans="1:2" x14ac:dyDescent="0.35">
      <c r="A142" s="53" t="s">
        <v>154</v>
      </c>
      <c r="B142" s="1">
        <v>0</v>
      </c>
    </row>
    <row r="143" spans="1:2" x14ac:dyDescent="0.35">
      <c r="A143" s="33" t="s">
        <v>355</v>
      </c>
      <c r="B143" s="1">
        <v>0</v>
      </c>
    </row>
    <row r="144" spans="1:2" x14ac:dyDescent="0.35">
      <c r="A144" s="34" t="s">
        <v>356</v>
      </c>
      <c r="B144" s="1">
        <v>0</v>
      </c>
    </row>
    <row r="145" spans="1:2" x14ac:dyDescent="0.35">
      <c r="A145" s="50">
        <v>4211</v>
      </c>
      <c r="B145" s="1">
        <v>0</v>
      </c>
    </row>
    <row r="146" spans="1:2" x14ac:dyDescent="0.35">
      <c r="A146" s="53" t="s">
        <v>154</v>
      </c>
      <c r="B146" s="1">
        <v>0</v>
      </c>
    </row>
    <row r="147" spans="1:2" x14ac:dyDescent="0.35">
      <c r="A147" s="34" t="s">
        <v>396</v>
      </c>
      <c r="B147" s="1">
        <v>0</v>
      </c>
    </row>
    <row r="148" spans="1:2" x14ac:dyDescent="0.35">
      <c r="A148" s="50">
        <v>4211</v>
      </c>
      <c r="B148" s="1">
        <v>0</v>
      </c>
    </row>
    <row r="149" spans="1:2" x14ac:dyDescent="0.35">
      <c r="A149" s="53" t="s">
        <v>154</v>
      </c>
      <c r="B149" s="1">
        <v>0</v>
      </c>
    </row>
    <row r="150" spans="1:2" x14ac:dyDescent="0.35">
      <c r="A150" s="16" t="s">
        <v>93</v>
      </c>
      <c r="B150" s="1">
        <v>1097689544.8899999</v>
      </c>
    </row>
    <row r="151" spans="1:2" x14ac:dyDescent="0.35">
      <c r="A151" s="33" t="s">
        <v>306</v>
      </c>
      <c r="B151" s="1">
        <v>4883000</v>
      </c>
    </row>
    <row r="152" spans="1:2" x14ac:dyDescent="0.35">
      <c r="A152" s="34" t="s">
        <v>307</v>
      </c>
      <c r="B152" s="1">
        <v>4883000</v>
      </c>
    </row>
    <row r="153" spans="1:2" x14ac:dyDescent="0.35">
      <c r="A153" s="50">
        <v>2221</v>
      </c>
      <c r="B153" s="1">
        <v>800000</v>
      </c>
    </row>
    <row r="154" spans="1:2" x14ac:dyDescent="0.35">
      <c r="A154" s="53" t="s">
        <v>263</v>
      </c>
      <c r="B154" s="1">
        <v>800000</v>
      </c>
    </row>
    <row r="155" spans="1:2" x14ac:dyDescent="0.35">
      <c r="A155" s="50">
        <v>2531</v>
      </c>
      <c r="B155" s="1">
        <v>1800000</v>
      </c>
    </row>
    <row r="156" spans="1:2" x14ac:dyDescent="0.35">
      <c r="A156" s="53" t="s">
        <v>130</v>
      </c>
      <c r="B156" s="1">
        <v>1800000</v>
      </c>
    </row>
    <row r="157" spans="1:2" x14ac:dyDescent="0.35">
      <c r="A157" s="50">
        <v>2541</v>
      </c>
      <c r="B157" s="1">
        <v>1000000</v>
      </c>
    </row>
    <row r="158" spans="1:2" x14ac:dyDescent="0.35">
      <c r="A158" s="53" t="s">
        <v>290</v>
      </c>
      <c r="B158" s="1">
        <v>1000000</v>
      </c>
    </row>
    <row r="159" spans="1:2" x14ac:dyDescent="0.35">
      <c r="A159" s="50">
        <v>2721</v>
      </c>
      <c r="B159" s="1">
        <v>100000</v>
      </c>
    </row>
    <row r="160" spans="1:2" x14ac:dyDescent="0.35">
      <c r="A160" s="53" t="s">
        <v>131</v>
      </c>
      <c r="B160" s="1">
        <v>100000</v>
      </c>
    </row>
    <row r="161" spans="1:2" x14ac:dyDescent="0.35">
      <c r="A161" s="50">
        <v>2911</v>
      </c>
      <c r="B161" s="1">
        <v>150000</v>
      </c>
    </row>
    <row r="162" spans="1:2" x14ac:dyDescent="0.35">
      <c r="A162" s="53" t="s">
        <v>133</v>
      </c>
      <c r="B162" s="1">
        <v>150000</v>
      </c>
    </row>
    <row r="163" spans="1:2" x14ac:dyDescent="0.35">
      <c r="A163" s="50">
        <v>3721</v>
      </c>
      <c r="B163" s="1">
        <v>3000</v>
      </c>
    </row>
    <row r="164" spans="1:2" x14ac:dyDescent="0.35">
      <c r="A164" s="53" t="s">
        <v>276</v>
      </c>
      <c r="B164" s="1">
        <v>3000</v>
      </c>
    </row>
    <row r="165" spans="1:2" x14ac:dyDescent="0.35">
      <c r="A165" s="50">
        <v>3821</v>
      </c>
      <c r="B165" s="1">
        <v>200000</v>
      </c>
    </row>
    <row r="166" spans="1:2" x14ac:dyDescent="0.35">
      <c r="A166" s="53" t="s">
        <v>184</v>
      </c>
      <c r="B166" s="1">
        <v>200000</v>
      </c>
    </row>
    <row r="167" spans="1:2" x14ac:dyDescent="0.35">
      <c r="A167" s="50">
        <v>5191</v>
      </c>
      <c r="B167" s="1">
        <v>30000</v>
      </c>
    </row>
    <row r="168" spans="1:2" x14ac:dyDescent="0.35">
      <c r="A168" s="53" t="s">
        <v>116</v>
      </c>
      <c r="B168" s="1">
        <v>30000</v>
      </c>
    </row>
    <row r="169" spans="1:2" ht="26.5" customHeight="1" x14ac:dyDescent="0.35">
      <c r="A169" s="50">
        <v>5311</v>
      </c>
      <c r="B169" s="1">
        <v>507000</v>
      </c>
    </row>
    <row r="170" spans="1:2" x14ac:dyDescent="0.35">
      <c r="A170" s="53" t="s">
        <v>309</v>
      </c>
      <c r="B170" s="1">
        <v>507000</v>
      </c>
    </row>
    <row r="171" spans="1:2" x14ac:dyDescent="0.35">
      <c r="A171" s="50">
        <v>5321</v>
      </c>
      <c r="B171" s="1">
        <v>93000</v>
      </c>
    </row>
    <row r="172" spans="1:2" x14ac:dyDescent="0.35">
      <c r="A172" s="53" t="s">
        <v>310</v>
      </c>
      <c r="B172" s="1">
        <v>93000</v>
      </c>
    </row>
    <row r="173" spans="1:2" x14ac:dyDescent="0.35">
      <c r="A173" s="50">
        <v>5691</v>
      </c>
      <c r="B173" s="1">
        <v>200000</v>
      </c>
    </row>
    <row r="174" spans="1:2" x14ac:dyDescent="0.35">
      <c r="A174" s="53" t="s">
        <v>190</v>
      </c>
      <c r="B174" s="1">
        <v>200000</v>
      </c>
    </row>
    <row r="175" spans="1:2" x14ac:dyDescent="0.35">
      <c r="A175" s="33" t="s">
        <v>94</v>
      </c>
      <c r="B175" s="1">
        <v>376203912.03000003</v>
      </c>
    </row>
    <row r="176" spans="1:2" x14ac:dyDescent="0.35">
      <c r="A176" s="34" t="s">
        <v>95</v>
      </c>
      <c r="B176" s="1">
        <v>376203912.03000003</v>
      </c>
    </row>
    <row r="177" spans="1:2" x14ac:dyDescent="0.35">
      <c r="A177" s="50">
        <v>2411</v>
      </c>
      <c r="B177" s="1">
        <v>100000</v>
      </c>
    </row>
    <row r="178" spans="1:2" x14ac:dyDescent="0.35">
      <c r="A178" s="53" t="s">
        <v>191</v>
      </c>
      <c r="B178" s="1">
        <v>100000</v>
      </c>
    </row>
    <row r="179" spans="1:2" x14ac:dyDescent="0.35">
      <c r="A179" s="50">
        <v>2421</v>
      </c>
      <c r="B179" s="1">
        <v>1000000</v>
      </c>
    </row>
    <row r="180" spans="1:2" x14ac:dyDescent="0.35">
      <c r="A180" s="53" t="s">
        <v>192</v>
      </c>
      <c r="B180" s="1">
        <v>1000000</v>
      </c>
    </row>
    <row r="181" spans="1:2" x14ac:dyDescent="0.35">
      <c r="A181" s="50">
        <v>2461</v>
      </c>
      <c r="B181" s="1">
        <v>800000</v>
      </c>
    </row>
    <row r="182" spans="1:2" x14ac:dyDescent="0.35">
      <c r="A182" s="53" t="s">
        <v>194</v>
      </c>
      <c r="B182" s="1">
        <v>800000</v>
      </c>
    </row>
    <row r="183" spans="1:2" x14ac:dyDescent="0.35">
      <c r="A183" s="50">
        <v>2471</v>
      </c>
      <c r="B183" s="1">
        <v>3359396</v>
      </c>
    </row>
    <row r="184" spans="1:2" x14ac:dyDescent="0.35">
      <c r="A184" s="53" t="s">
        <v>129</v>
      </c>
      <c r="B184" s="1">
        <v>3359396</v>
      </c>
    </row>
    <row r="185" spans="1:2" x14ac:dyDescent="0.35">
      <c r="A185" s="50">
        <v>2491</v>
      </c>
      <c r="B185" s="1">
        <v>0</v>
      </c>
    </row>
    <row r="186" spans="1:2" x14ac:dyDescent="0.35">
      <c r="A186" s="53" t="s">
        <v>195</v>
      </c>
      <c r="B186" s="1">
        <v>0</v>
      </c>
    </row>
    <row r="187" spans="1:2" x14ac:dyDescent="0.35">
      <c r="A187" s="50">
        <v>2511</v>
      </c>
      <c r="B187" s="1">
        <v>2195010</v>
      </c>
    </row>
    <row r="188" spans="1:2" x14ac:dyDescent="0.35">
      <c r="A188" s="53" t="s">
        <v>311</v>
      </c>
      <c r="B188" s="1">
        <v>2195010</v>
      </c>
    </row>
    <row r="189" spans="1:2" x14ac:dyDescent="0.35">
      <c r="A189" s="50">
        <v>2551</v>
      </c>
      <c r="B189" s="1">
        <v>0</v>
      </c>
    </row>
    <row r="190" spans="1:2" x14ac:dyDescent="0.35">
      <c r="A190" s="53" t="s">
        <v>312</v>
      </c>
      <c r="B190" s="1">
        <v>0</v>
      </c>
    </row>
    <row r="191" spans="1:2" x14ac:dyDescent="0.35">
      <c r="A191" s="50">
        <v>2561</v>
      </c>
      <c r="B191" s="1">
        <v>3316050.51</v>
      </c>
    </row>
    <row r="192" spans="1:2" x14ac:dyDescent="0.35">
      <c r="A192" s="53" t="s">
        <v>197</v>
      </c>
      <c r="B192" s="1">
        <v>3316050.51</v>
      </c>
    </row>
    <row r="193" spans="1:2" x14ac:dyDescent="0.35">
      <c r="A193" s="50">
        <v>2721</v>
      </c>
      <c r="B193" s="1">
        <v>880000</v>
      </c>
    </row>
    <row r="194" spans="1:2" x14ac:dyDescent="0.35">
      <c r="A194" s="53" t="s">
        <v>131</v>
      </c>
      <c r="B194" s="1">
        <v>880000</v>
      </c>
    </row>
    <row r="195" spans="1:2" x14ac:dyDescent="0.35">
      <c r="A195" s="50">
        <v>2911</v>
      </c>
      <c r="B195" s="1">
        <v>1290543.49</v>
      </c>
    </row>
    <row r="196" spans="1:2" x14ac:dyDescent="0.35">
      <c r="A196" s="53" t="s">
        <v>133</v>
      </c>
      <c r="B196" s="1">
        <v>1290543.49</v>
      </c>
    </row>
    <row r="197" spans="1:2" x14ac:dyDescent="0.35">
      <c r="A197" s="50">
        <v>2981</v>
      </c>
      <c r="B197" s="1">
        <v>812000</v>
      </c>
    </row>
    <row r="198" spans="1:2" x14ac:dyDescent="0.35">
      <c r="A198" s="53" t="s">
        <v>199</v>
      </c>
      <c r="B198" s="1">
        <v>812000</v>
      </c>
    </row>
    <row r="199" spans="1:2" x14ac:dyDescent="0.35">
      <c r="A199" s="50">
        <v>3111</v>
      </c>
      <c r="B199" s="1">
        <v>252234549.97</v>
      </c>
    </row>
    <row r="200" spans="1:2" x14ac:dyDescent="0.35">
      <c r="A200" s="53" t="s">
        <v>92</v>
      </c>
      <c r="B200" s="1">
        <v>252234549.97</v>
      </c>
    </row>
    <row r="201" spans="1:2" x14ac:dyDescent="0.35">
      <c r="A201" s="50">
        <v>3261</v>
      </c>
      <c r="B201" s="1">
        <v>70000000</v>
      </c>
    </row>
    <row r="202" spans="1:2" ht="31" customHeight="1" x14ac:dyDescent="0.35">
      <c r="A202" s="53" t="s">
        <v>204</v>
      </c>
      <c r="B202" s="1">
        <v>70000000</v>
      </c>
    </row>
    <row r="203" spans="1:2" x14ac:dyDescent="0.35">
      <c r="A203" s="50">
        <v>3311</v>
      </c>
      <c r="B203" s="1">
        <v>0</v>
      </c>
    </row>
    <row r="204" spans="1:2" x14ac:dyDescent="0.35">
      <c r="A204" s="53" t="s">
        <v>109</v>
      </c>
      <c r="B204" s="1">
        <v>0</v>
      </c>
    </row>
    <row r="205" spans="1:2" x14ac:dyDescent="0.35">
      <c r="A205" s="50">
        <v>3321</v>
      </c>
      <c r="B205" s="1">
        <v>17536580</v>
      </c>
    </row>
    <row r="206" spans="1:2" x14ac:dyDescent="0.35">
      <c r="A206" s="53" t="s">
        <v>313</v>
      </c>
      <c r="B206" s="1">
        <v>17536580</v>
      </c>
    </row>
    <row r="207" spans="1:2" x14ac:dyDescent="0.35">
      <c r="A207" s="50">
        <v>3381</v>
      </c>
      <c r="B207" s="1">
        <v>11101338.060000001</v>
      </c>
    </row>
    <row r="208" spans="1:2" x14ac:dyDescent="0.35">
      <c r="A208" s="53" t="s">
        <v>206</v>
      </c>
      <c r="B208" s="1">
        <v>11101338.060000001</v>
      </c>
    </row>
    <row r="209" spans="1:2" x14ac:dyDescent="0.35">
      <c r="A209" s="50">
        <v>3571</v>
      </c>
      <c r="B209" s="1">
        <v>9000000</v>
      </c>
    </row>
    <row r="210" spans="1:2" x14ac:dyDescent="0.35">
      <c r="A210" s="53" t="s">
        <v>145</v>
      </c>
      <c r="B210" s="1">
        <v>9000000</v>
      </c>
    </row>
    <row r="211" spans="1:2" x14ac:dyDescent="0.35">
      <c r="A211" s="50">
        <v>3922</v>
      </c>
      <c r="B211" s="1">
        <v>2578444</v>
      </c>
    </row>
    <row r="212" spans="1:2" x14ac:dyDescent="0.35">
      <c r="A212" s="53" t="s">
        <v>185</v>
      </c>
      <c r="B212" s="1">
        <v>2578444</v>
      </c>
    </row>
    <row r="213" spans="1:2" x14ac:dyDescent="0.35">
      <c r="A213" s="33" t="s">
        <v>167</v>
      </c>
      <c r="B213" s="1">
        <v>716602632.86000001</v>
      </c>
    </row>
    <row r="214" spans="1:2" x14ac:dyDescent="0.35">
      <c r="A214" s="34" t="s">
        <v>301</v>
      </c>
      <c r="B214" s="1">
        <v>284120000</v>
      </c>
    </row>
    <row r="215" spans="1:2" x14ac:dyDescent="0.35">
      <c r="A215" s="50">
        <v>2161</v>
      </c>
      <c r="B215" s="1">
        <v>170000</v>
      </c>
    </row>
    <row r="216" spans="1:2" x14ac:dyDescent="0.35">
      <c r="A216" s="53" t="s">
        <v>126</v>
      </c>
      <c r="B216" s="1">
        <v>170000</v>
      </c>
    </row>
    <row r="217" spans="1:2" x14ac:dyDescent="0.35">
      <c r="A217" s="50">
        <v>2721</v>
      </c>
      <c r="B217" s="1">
        <v>100000</v>
      </c>
    </row>
    <row r="218" spans="1:2" x14ac:dyDescent="0.35">
      <c r="A218" s="53" t="s">
        <v>131</v>
      </c>
      <c r="B218" s="1">
        <v>100000</v>
      </c>
    </row>
    <row r="219" spans="1:2" x14ac:dyDescent="0.35">
      <c r="A219" s="50">
        <v>2911</v>
      </c>
      <c r="B219" s="1">
        <v>50000</v>
      </c>
    </row>
    <row r="220" spans="1:2" x14ac:dyDescent="0.35">
      <c r="A220" s="53" t="s">
        <v>133</v>
      </c>
      <c r="B220" s="1">
        <v>50000</v>
      </c>
    </row>
    <row r="221" spans="1:2" x14ac:dyDescent="0.35">
      <c r="A221" s="50">
        <v>3581</v>
      </c>
      <c r="B221" s="1">
        <v>283800000</v>
      </c>
    </row>
    <row r="222" spans="1:2" x14ac:dyDescent="0.35">
      <c r="A222" s="53" t="s">
        <v>245</v>
      </c>
      <c r="B222" s="1">
        <v>283800000</v>
      </c>
    </row>
    <row r="223" spans="1:2" x14ac:dyDescent="0.35">
      <c r="A223" s="34" t="s">
        <v>261</v>
      </c>
      <c r="B223" s="1">
        <v>1170000</v>
      </c>
    </row>
    <row r="224" spans="1:2" x14ac:dyDescent="0.35">
      <c r="A224" s="50">
        <v>2161</v>
      </c>
      <c r="B224" s="1">
        <v>50000</v>
      </c>
    </row>
    <row r="225" spans="1:2" x14ac:dyDescent="0.35">
      <c r="A225" s="53" t="s">
        <v>126</v>
      </c>
      <c r="B225" s="1">
        <v>50000</v>
      </c>
    </row>
    <row r="226" spans="1:2" x14ac:dyDescent="0.35">
      <c r="A226" s="50">
        <v>2221</v>
      </c>
      <c r="B226" s="1">
        <v>70000</v>
      </c>
    </row>
    <row r="227" spans="1:2" x14ac:dyDescent="0.35">
      <c r="A227" s="53" t="s">
        <v>263</v>
      </c>
      <c r="B227" s="1">
        <v>70000</v>
      </c>
    </row>
    <row r="228" spans="1:2" x14ac:dyDescent="0.35">
      <c r="A228" s="50">
        <v>2521</v>
      </c>
      <c r="B228" s="1">
        <v>50000</v>
      </c>
    </row>
    <row r="229" spans="1:2" x14ac:dyDescent="0.35">
      <c r="A229" s="53" t="s">
        <v>196</v>
      </c>
      <c r="B229" s="1">
        <v>50000</v>
      </c>
    </row>
    <row r="230" spans="1:2" x14ac:dyDescent="0.35">
      <c r="A230" s="50">
        <v>2721</v>
      </c>
      <c r="B230" s="1">
        <v>100000</v>
      </c>
    </row>
    <row r="231" spans="1:2" x14ac:dyDescent="0.35">
      <c r="A231" s="53" t="s">
        <v>131</v>
      </c>
      <c r="B231" s="1">
        <v>100000</v>
      </c>
    </row>
    <row r="232" spans="1:2" x14ac:dyDescent="0.35">
      <c r="A232" s="50">
        <v>2911</v>
      </c>
      <c r="B232" s="1">
        <v>300000</v>
      </c>
    </row>
    <row r="233" spans="1:2" x14ac:dyDescent="0.35">
      <c r="A233" s="53" t="s">
        <v>133</v>
      </c>
      <c r="B233" s="1">
        <v>300000</v>
      </c>
    </row>
    <row r="234" spans="1:2" x14ac:dyDescent="0.35">
      <c r="A234" s="50">
        <v>3571</v>
      </c>
      <c r="B234" s="1">
        <v>400000</v>
      </c>
    </row>
    <row r="235" spans="1:2" ht="34" customHeight="1" x14ac:dyDescent="0.35">
      <c r="A235" s="53" t="s">
        <v>145</v>
      </c>
      <c r="B235" s="1">
        <v>400000</v>
      </c>
    </row>
    <row r="236" spans="1:2" x14ac:dyDescent="0.35">
      <c r="A236" s="50">
        <v>5621</v>
      </c>
      <c r="B236" s="1">
        <v>200000</v>
      </c>
    </row>
    <row r="237" spans="1:2" x14ac:dyDescent="0.35">
      <c r="A237" s="53" t="s">
        <v>260</v>
      </c>
      <c r="B237" s="1">
        <v>200000</v>
      </c>
    </row>
    <row r="238" spans="1:2" x14ac:dyDescent="0.35">
      <c r="A238" s="34" t="s">
        <v>325</v>
      </c>
      <c r="B238" s="1">
        <v>360028208.86000001</v>
      </c>
    </row>
    <row r="239" spans="1:2" x14ac:dyDescent="0.35">
      <c r="A239" s="50">
        <v>2461</v>
      </c>
      <c r="B239" s="1">
        <v>262000000</v>
      </c>
    </row>
    <row r="240" spans="1:2" x14ac:dyDescent="0.35">
      <c r="A240" s="53" t="s">
        <v>194</v>
      </c>
      <c r="B240" s="1">
        <v>262000000</v>
      </c>
    </row>
    <row r="241" spans="1:2" x14ac:dyDescent="0.35">
      <c r="A241" s="50">
        <v>2721</v>
      </c>
      <c r="B241" s="1">
        <v>90000</v>
      </c>
    </row>
    <row r="242" spans="1:2" x14ac:dyDescent="0.35">
      <c r="A242" s="53" t="s">
        <v>131</v>
      </c>
      <c r="B242" s="1">
        <v>90000</v>
      </c>
    </row>
    <row r="243" spans="1:2" x14ac:dyDescent="0.35">
      <c r="A243" s="50">
        <v>2911</v>
      </c>
      <c r="B243" s="1">
        <v>225000</v>
      </c>
    </row>
    <row r="244" spans="1:2" x14ac:dyDescent="0.35">
      <c r="A244" s="53" t="s">
        <v>133</v>
      </c>
      <c r="B244" s="1">
        <v>225000</v>
      </c>
    </row>
    <row r="245" spans="1:2" x14ac:dyDescent="0.35">
      <c r="A245" s="50">
        <v>3111</v>
      </c>
      <c r="B245" s="1">
        <v>97713208.859999999</v>
      </c>
    </row>
    <row r="246" spans="1:2" x14ac:dyDescent="0.35">
      <c r="A246" s="53" t="s">
        <v>92</v>
      </c>
      <c r="B246" s="1">
        <v>97713208.859999999</v>
      </c>
    </row>
    <row r="247" spans="1:2" x14ac:dyDescent="0.35">
      <c r="A247" s="50">
        <v>3291</v>
      </c>
      <c r="B247" s="1">
        <v>0</v>
      </c>
    </row>
    <row r="248" spans="1:2" x14ac:dyDescent="0.35">
      <c r="A248" s="53" t="s">
        <v>140</v>
      </c>
      <c r="B248" s="1">
        <v>0</v>
      </c>
    </row>
    <row r="249" spans="1:2" x14ac:dyDescent="0.35">
      <c r="A249" s="34" t="s">
        <v>254</v>
      </c>
      <c r="B249" s="1">
        <v>71284424</v>
      </c>
    </row>
    <row r="250" spans="1:2" x14ac:dyDescent="0.35">
      <c r="A250" s="50">
        <v>2161</v>
      </c>
      <c r="B250" s="1">
        <v>1112000</v>
      </c>
    </row>
    <row r="251" spans="1:2" x14ac:dyDescent="0.35">
      <c r="A251" s="53" t="s">
        <v>126</v>
      </c>
      <c r="B251" s="1">
        <v>1112000</v>
      </c>
    </row>
    <row r="252" spans="1:2" x14ac:dyDescent="0.35">
      <c r="A252" s="50">
        <v>2411</v>
      </c>
      <c r="B252" s="1">
        <v>1407200</v>
      </c>
    </row>
    <row r="253" spans="1:2" x14ac:dyDescent="0.35">
      <c r="A253" s="53" t="s">
        <v>191</v>
      </c>
      <c r="B253" s="1">
        <v>1407200</v>
      </c>
    </row>
    <row r="254" spans="1:2" x14ac:dyDescent="0.35">
      <c r="A254" s="50">
        <v>2421</v>
      </c>
      <c r="B254" s="1">
        <v>19406000</v>
      </c>
    </row>
    <row r="255" spans="1:2" x14ac:dyDescent="0.35">
      <c r="A255" s="53" t="s">
        <v>192</v>
      </c>
      <c r="B255" s="1">
        <v>19406000</v>
      </c>
    </row>
    <row r="256" spans="1:2" x14ac:dyDescent="0.35">
      <c r="A256" s="50">
        <v>2471</v>
      </c>
      <c r="B256" s="1">
        <v>1300000</v>
      </c>
    </row>
    <row r="257" spans="1:2" x14ac:dyDescent="0.35">
      <c r="A257" s="53" t="s">
        <v>129</v>
      </c>
      <c r="B257" s="1">
        <v>1300000</v>
      </c>
    </row>
    <row r="258" spans="1:2" x14ac:dyDescent="0.35">
      <c r="A258" s="50">
        <v>2491</v>
      </c>
      <c r="B258" s="1">
        <v>8700000</v>
      </c>
    </row>
    <row r="259" spans="1:2" x14ac:dyDescent="0.35">
      <c r="A259" s="53" t="s">
        <v>195</v>
      </c>
      <c r="B259" s="1">
        <v>8700000</v>
      </c>
    </row>
    <row r="260" spans="1:2" x14ac:dyDescent="0.35">
      <c r="A260" s="50">
        <v>2521</v>
      </c>
      <c r="B260" s="1">
        <v>200000</v>
      </c>
    </row>
    <row r="261" spans="1:2" x14ac:dyDescent="0.35">
      <c r="A261" s="53" t="s">
        <v>196</v>
      </c>
      <c r="B261" s="1">
        <v>200000</v>
      </c>
    </row>
    <row r="262" spans="1:2" x14ac:dyDescent="0.35">
      <c r="A262" s="50">
        <v>2721</v>
      </c>
      <c r="B262" s="1">
        <v>1750000</v>
      </c>
    </row>
    <row r="263" spans="1:2" x14ac:dyDescent="0.35">
      <c r="A263" s="53" t="s">
        <v>131</v>
      </c>
      <c r="B263" s="1">
        <v>1750000</v>
      </c>
    </row>
    <row r="264" spans="1:2" x14ac:dyDescent="0.35">
      <c r="A264" s="50">
        <v>2911</v>
      </c>
      <c r="B264" s="1">
        <v>3520000</v>
      </c>
    </row>
    <row r="265" spans="1:2" x14ac:dyDescent="0.35">
      <c r="A265" s="53" t="s">
        <v>133</v>
      </c>
      <c r="B265" s="1">
        <v>3520000</v>
      </c>
    </row>
    <row r="266" spans="1:2" x14ac:dyDescent="0.35">
      <c r="A266" s="50">
        <v>2981</v>
      </c>
      <c r="B266" s="1">
        <v>1900000</v>
      </c>
    </row>
    <row r="267" spans="1:2" x14ac:dyDescent="0.35">
      <c r="A267" s="53" t="s">
        <v>199</v>
      </c>
      <c r="B267" s="1">
        <v>1900000</v>
      </c>
    </row>
    <row r="268" spans="1:2" ht="25" customHeight="1" x14ac:dyDescent="0.35">
      <c r="A268" s="50">
        <v>3261</v>
      </c>
      <c r="B268" s="1">
        <v>1379000</v>
      </c>
    </row>
    <row r="269" spans="1:2" x14ac:dyDescent="0.35">
      <c r="A269" s="53" t="s">
        <v>204</v>
      </c>
      <c r="B269" s="1">
        <v>1379000</v>
      </c>
    </row>
    <row r="270" spans="1:2" x14ac:dyDescent="0.35">
      <c r="A270" s="50">
        <v>3371</v>
      </c>
      <c r="B270" s="1">
        <v>7421000</v>
      </c>
    </row>
    <row r="271" spans="1:2" x14ac:dyDescent="0.35">
      <c r="A271" s="53" t="s">
        <v>257</v>
      </c>
      <c r="B271" s="1">
        <v>7421000</v>
      </c>
    </row>
    <row r="272" spans="1:2" x14ac:dyDescent="0.35">
      <c r="A272" s="50">
        <v>3591</v>
      </c>
      <c r="B272" s="1">
        <v>17993224</v>
      </c>
    </row>
    <row r="273" spans="1:2" x14ac:dyDescent="0.35">
      <c r="A273" s="53" t="s">
        <v>258</v>
      </c>
      <c r="B273" s="1">
        <v>17993224</v>
      </c>
    </row>
    <row r="274" spans="1:2" x14ac:dyDescent="0.35">
      <c r="A274" s="50">
        <v>5611</v>
      </c>
      <c r="B274" s="1">
        <v>346000</v>
      </c>
    </row>
    <row r="275" spans="1:2" x14ac:dyDescent="0.35">
      <c r="A275" s="53" t="s">
        <v>188</v>
      </c>
      <c r="B275" s="1">
        <v>346000</v>
      </c>
    </row>
    <row r="276" spans="1:2" x14ac:dyDescent="0.35">
      <c r="A276" s="50">
        <v>5671</v>
      </c>
      <c r="B276" s="1">
        <v>4850000</v>
      </c>
    </row>
    <row r="277" spans="1:2" x14ac:dyDescent="0.35">
      <c r="A277" s="53" t="s">
        <v>256</v>
      </c>
      <c r="B277" s="1">
        <v>4850000</v>
      </c>
    </row>
    <row r="278" spans="1:2" x14ac:dyDescent="0.35">
      <c r="A278" s="16" t="s">
        <v>166</v>
      </c>
      <c r="B278" s="1">
        <v>1581284177</v>
      </c>
    </row>
    <row r="279" spans="1:2" x14ac:dyDescent="0.35">
      <c r="A279" s="33" t="s">
        <v>306</v>
      </c>
      <c r="B279" s="1">
        <v>9820000</v>
      </c>
    </row>
    <row r="280" spans="1:2" x14ac:dyDescent="0.35">
      <c r="A280" s="34" t="s">
        <v>439</v>
      </c>
      <c r="B280" s="1">
        <v>8970000</v>
      </c>
    </row>
    <row r="281" spans="1:2" x14ac:dyDescent="0.35">
      <c r="A281" s="50">
        <v>3331</v>
      </c>
      <c r="B281" s="1">
        <v>3770000</v>
      </c>
    </row>
    <row r="282" spans="1:2" x14ac:dyDescent="0.35">
      <c r="A282" s="53" t="s">
        <v>141</v>
      </c>
      <c r="B282" s="1">
        <v>3770000</v>
      </c>
    </row>
    <row r="283" spans="1:2" x14ac:dyDescent="0.35">
      <c r="A283" s="50">
        <v>3391</v>
      </c>
      <c r="B283" s="1">
        <v>5200000</v>
      </c>
    </row>
    <row r="284" spans="1:2" x14ac:dyDescent="0.35">
      <c r="A284" s="53" t="s">
        <v>152</v>
      </c>
      <c r="B284" s="1">
        <v>5200000</v>
      </c>
    </row>
    <row r="285" spans="1:2" x14ac:dyDescent="0.35">
      <c r="A285" s="34" t="s">
        <v>435</v>
      </c>
      <c r="B285" s="1">
        <v>850000</v>
      </c>
    </row>
    <row r="286" spans="1:2" x14ac:dyDescent="0.35">
      <c r="A286" s="50">
        <v>2591</v>
      </c>
      <c r="B286" s="1">
        <v>0</v>
      </c>
    </row>
    <row r="287" spans="1:2" x14ac:dyDescent="0.35">
      <c r="A287" s="53" t="s">
        <v>232</v>
      </c>
      <c r="B287" s="1">
        <v>0</v>
      </c>
    </row>
    <row r="288" spans="1:2" x14ac:dyDescent="0.35">
      <c r="A288" s="50">
        <v>4211</v>
      </c>
      <c r="B288" s="1">
        <v>200000</v>
      </c>
    </row>
    <row r="289" spans="1:2" x14ac:dyDescent="0.35">
      <c r="A289" s="53" t="s">
        <v>154</v>
      </c>
      <c r="B289" s="1">
        <v>200000</v>
      </c>
    </row>
    <row r="290" spans="1:2" x14ac:dyDescent="0.35">
      <c r="A290" s="50">
        <v>4411</v>
      </c>
      <c r="B290" s="1">
        <v>450000</v>
      </c>
    </row>
    <row r="291" spans="1:2" x14ac:dyDescent="0.35">
      <c r="A291" s="53" t="s">
        <v>402</v>
      </c>
      <c r="B291" s="1">
        <v>450000</v>
      </c>
    </row>
    <row r="292" spans="1:2" x14ac:dyDescent="0.35">
      <c r="A292" s="50">
        <v>5781</v>
      </c>
      <c r="B292" s="1">
        <v>200000</v>
      </c>
    </row>
    <row r="293" spans="1:2" x14ac:dyDescent="0.35">
      <c r="A293" s="53" t="s">
        <v>434</v>
      </c>
      <c r="B293" s="1">
        <v>200000</v>
      </c>
    </row>
    <row r="294" spans="1:2" x14ac:dyDescent="0.35">
      <c r="A294" s="33" t="s">
        <v>94</v>
      </c>
      <c r="B294" s="1">
        <v>222921546</v>
      </c>
    </row>
    <row r="295" spans="1:2" x14ac:dyDescent="0.35">
      <c r="A295" s="34" t="s">
        <v>318</v>
      </c>
      <c r="B295" s="1">
        <v>222921546</v>
      </c>
    </row>
    <row r="296" spans="1:2" x14ac:dyDescent="0.35">
      <c r="A296" s="50">
        <v>2511</v>
      </c>
      <c r="B296" s="1">
        <v>0</v>
      </c>
    </row>
    <row r="297" spans="1:2" x14ac:dyDescent="0.35">
      <c r="A297" s="53" t="s">
        <v>311</v>
      </c>
      <c r="B297" s="1">
        <v>0</v>
      </c>
    </row>
    <row r="298" spans="1:2" x14ac:dyDescent="0.35">
      <c r="A298" s="50">
        <v>2551</v>
      </c>
      <c r="B298" s="1">
        <v>200000</v>
      </c>
    </row>
    <row r="299" spans="1:2" x14ac:dyDescent="0.35">
      <c r="A299" s="53" t="s">
        <v>312</v>
      </c>
      <c r="B299" s="1">
        <v>200000</v>
      </c>
    </row>
    <row r="300" spans="1:2" x14ac:dyDescent="0.35">
      <c r="A300" s="50">
        <v>2721</v>
      </c>
      <c r="B300" s="1">
        <v>300000</v>
      </c>
    </row>
    <row r="301" spans="1:2" ht="26" customHeight="1" x14ac:dyDescent="0.35">
      <c r="A301" s="53" t="s">
        <v>131</v>
      </c>
      <c r="B301" s="1">
        <v>300000</v>
      </c>
    </row>
    <row r="302" spans="1:2" x14ac:dyDescent="0.35">
      <c r="A302" s="50">
        <v>2911</v>
      </c>
      <c r="B302" s="1">
        <v>100000</v>
      </c>
    </row>
    <row r="303" spans="1:2" x14ac:dyDescent="0.35">
      <c r="A303" s="53" t="s">
        <v>133</v>
      </c>
      <c r="B303" s="1">
        <v>100000</v>
      </c>
    </row>
    <row r="304" spans="1:2" x14ac:dyDescent="0.35">
      <c r="A304" s="50">
        <v>2981</v>
      </c>
      <c r="B304" s="1">
        <v>1000000</v>
      </c>
    </row>
    <row r="305" spans="1:2" x14ac:dyDescent="0.35">
      <c r="A305" s="53" t="s">
        <v>199</v>
      </c>
      <c r="B305" s="1">
        <v>1000000</v>
      </c>
    </row>
    <row r="306" spans="1:2" x14ac:dyDescent="0.35">
      <c r="A306" s="50">
        <v>3261</v>
      </c>
      <c r="B306" s="1">
        <v>0</v>
      </c>
    </row>
    <row r="307" spans="1:2" x14ac:dyDescent="0.35">
      <c r="A307" s="53" t="s">
        <v>204</v>
      </c>
      <c r="B307" s="1">
        <v>0</v>
      </c>
    </row>
    <row r="308" spans="1:2" x14ac:dyDescent="0.35">
      <c r="A308" s="50">
        <v>3311</v>
      </c>
      <c r="B308" s="1">
        <v>2000000</v>
      </c>
    </row>
    <row r="309" spans="1:2" x14ac:dyDescent="0.35">
      <c r="A309" s="53" t="s">
        <v>109</v>
      </c>
      <c r="B309" s="1">
        <v>2000000</v>
      </c>
    </row>
    <row r="310" spans="1:2" x14ac:dyDescent="0.35">
      <c r="A310" s="50">
        <v>3321</v>
      </c>
      <c r="B310" s="1">
        <v>10000000</v>
      </c>
    </row>
    <row r="311" spans="1:2" x14ac:dyDescent="0.35">
      <c r="A311" s="53" t="s">
        <v>313</v>
      </c>
      <c r="B311" s="1">
        <v>10000000</v>
      </c>
    </row>
    <row r="312" spans="1:2" x14ac:dyDescent="0.35">
      <c r="A312" s="50">
        <v>3381</v>
      </c>
      <c r="B312" s="1">
        <v>0</v>
      </c>
    </row>
    <row r="313" spans="1:2" x14ac:dyDescent="0.35">
      <c r="A313" s="53" t="s">
        <v>206</v>
      </c>
      <c r="B313" s="1">
        <v>0</v>
      </c>
    </row>
    <row r="314" spans="1:2" x14ac:dyDescent="0.35">
      <c r="A314" s="50">
        <v>3571</v>
      </c>
      <c r="B314" s="1">
        <v>200000000</v>
      </c>
    </row>
    <row r="315" spans="1:2" x14ac:dyDescent="0.35">
      <c r="A315" s="53" t="s">
        <v>145</v>
      </c>
      <c r="B315" s="1">
        <v>200000000</v>
      </c>
    </row>
    <row r="316" spans="1:2" x14ac:dyDescent="0.35">
      <c r="A316" s="50">
        <v>3922</v>
      </c>
      <c r="B316" s="1">
        <v>8421546</v>
      </c>
    </row>
    <row r="317" spans="1:2" x14ac:dyDescent="0.35">
      <c r="A317" s="53" t="s">
        <v>185</v>
      </c>
      <c r="B317" s="1">
        <v>8421546</v>
      </c>
    </row>
    <row r="318" spans="1:2" x14ac:dyDescent="0.35">
      <c r="A318" s="50">
        <v>5691</v>
      </c>
      <c r="B318" s="1">
        <v>900000</v>
      </c>
    </row>
    <row r="319" spans="1:2" x14ac:dyDescent="0.35">
      <c r="A319" s="53" t="s">
        <v>190</v>
      </c>
      <c r="B319" s="1">
        <v>900000</v>
      </c>
    </row>
    <row r="320" spans="1:2" x14ac:dyDescent="0.35">
      <c r="A320" s="33" t="s">
        <v>167</v>
      </c>
      <c r="B320" s="1">
        <v>1348542631</v>
      </c>
    </row>
    <row r="321" spans="1:2" x14ac:dyDescent="0.35">
      <c r="A321" s="34" t="s">
        <v>173</v>
      </c>
      <c r="B321" s="1">
        <v>936489995</v>
      </c>
    </row>
    <row r="322" spans="1:2" x14ac:dyDescent="0.35">
      <c r="A322" s="50">
        <v>6121</v>
      </c>
      <c r="B322" s="1">
        <v>210580727.16</v>
      </c>
    </row>
    <row r="323" spans="1:2" x14ac:dyDescent="0.35">
      <c r="A323" s="53" t="s">
        <v>165</v>
      </c>
      <c r="B323" s="1">
        <v>210580727.16</v>
      </c>
    </row>
    <row r="324" spans="1:2" x14ac:dyDescent="0.35">
      <c r="A324" s="50">
        <v>6131</v>
      </c>
      <c r="B324" s="1">
        <v>268356307.89000002</v>
      </c>
    </row>
    <row r="325" spans="1:2" x14ac:dyDescent="0.35">
      <c r="A325" s="53" t="s">
        <v>170</v>
      </c>
      <c r="B325" s="1">
        <v>268356307.89000002</v>
      </c>
    </row>
    <row r="326" spans="1:2" x14ac:dyDescent="0.35">
      <c r="A326" s="50">
        <v>6151</v>
      </c>
      <c r="B326" s="1">
        <v>448052959.94999999</v>
      </c>
    </row>
    <row r="327" spans="1:2" x14ac:dyDescent="0.35">
      <c r="A327" s="53" t="s">
        <v>171</v>
      </c>
      <c r="B327" s="1">
        <v>448052959.94999999</v>
      </c>
    </row>
    <row r="328" spans="1:2" x14ac:dyDescent="0.35">
      <c r="A328" s="50">
        <v>6321</v>
      </c>
      <c r="B328" s="1">
        <v>9500000</v>
      </c>
    </row>
    <row r="329" spans="1:2" x14ac:dyDescent="0.35">
      <c r="A329" s="53" t="s">
        <v>121</v>
      </c>
      <c r="B329" s="1">
        <v>9500000</v>
      </c>
    </row>
    <row r="330" spans="1:2" x14ac:dyDescent="0.35">
      <c r="A330" s="34" t="s">
        <v>168</v>
      </c>
      <c r="B330" s="1">
        <v>333330000</v>
      </c>
    </row>
    <row r="331" spans="1:2" x14ac:dyDescent="0.35">
      <c r="A331" s="50">
        <v>6121</v>
      </c>
      <c r="B331" s="1">
        <v>140000000</v>
      </c>
    </row>
    <row r="332" spans="1:2" x14ac:dyDescent="0.35">
      <c r="A332" s="53" t="s">
        <v>165</v>
      </c>
      <c r="B332" s="1">
        <v>140000000</v>
      </c>
    </row>
    <row r="333" spans="1:2" x14ac:dyDescent="0.35">
      <c r="A333" s="50">
        <v>6131</v>
      </c>
      <c r="B333" s="1">
        <v>16670000</v>
      </c>
    </row>
    <row r="334" spans="1:2" ht="26" customHeight="1" x14ac:dyDescent="0.35">
      <c r="A334" s="53" t="s">
        <v>170</v>
      </c>
      <c r="B334" s="1">
        <v>16670000</v>
      </c>
    </row>
    <row r="335" spans="1:2" x14ac:dyDescent="0.35">
      <c r="A335" s="50">
        <v>6151</v>
      </c>
      <c r="B335" s="1">
        <v>176660000</v>
      </c>
    </row>
    <row r="336" spans="1:2" x14ac:dyDescent="0.35">
      <c r="A336" s="53" t="s">
        <v>171</v>
      </c>
      <c r="B336" s="1">
        <v>176660000</v>
      </c>
    </row>
    <row r="337" spans="1:2" x14ac:dyDescent="0.35">
      <c r="A337" s="34" t="s">
        <v>172</v>
      </c>
      <c r="B337" s="1">
        <v>78722636</v>
      </c>
    </row>
    <row r="338" spans="1:2" x14ac:dyDescent="0.35">
      <c r="A338" s="50">
        <v>6121</v>
      </c>
      <c r="B338" s="1">
        <v>45325115.149999999</v>
      </c>
    </row>
    <row r="339" spans="1:2" x14ac:dyDescent="0.35">
      <c r="A339" s="53" t="s">
        <v>165</v>
      </c>
      <c r="B339" s="1">
        <v>45325115.149999999</v>
      </c>
    </row>
    <row r="340" spans="1:2" x14ac:dyDescent="0.35">
      <c r="A340" s="50">
        <v>6151</v>
      </c>
      <c r="B340" s="1">
        <v>33397520.850000001</v>
      </c>
    </row>
    <row r="341" spans="1:2" x14ac:dyDescent="0.35">
      <c r="A341" s="53" t="s">
        <v>171</v>
      </c>
      <c r="B341" s="1">
        <v>33397520.850000001</v>
      </c>
    </row>
    <row r="342" spans="1:2" x14ac:dyDescent="0.35">
      <c r="A342" s="16" t="s">
        <v>500</v>
      </c>
      <c r="B342" s="1">
        <v>170532670.06</v>
      </c>
    </row>
    <row r="343" spans="1:2" x14ac:dyDescent="0.35">
      <c r="A343" s="33" t="s">
        <v>55</v>
      </c>
      <c r="B343" s="1">
        <v>170532670.06</v>
      </c>
    </row>
    <row r="344" spans="1:2" x14ac:dyDescent="0.35">
      <c r="A344" s="34" t="s">
        <v>501</v>
      </c>
      <c r="B344" s="1">
        <v>77609395.310000002</v>
      </c>
    </row>
    <row r="345" spans="1:2" x14ac:dyDescent="0.35">
      <c r="A345" s="50">
        <v>2141</v>
      </c>
      <c r="B345" s="1">
        <v>1050000</v>
      </c>
    </row>
    <row r="346" spans="1:2" x14ac:dyDescent="0.35">
      <c r="A346" s="53" t="s">
        <v>125</v>
      </c>
      <c r="B346" s="1">
        <v>1050000</v>
      </c>
    </row>
    <row r="347" spans="1:2" x14ac:dyDescent="0.35">
      <c r="A347" s="50">
        <v>2461</v>
      </c>
      <c r="B347" s="1">
        <v>600000</v>
      </c>
    </row>
    <row r="348" spans="1:2" x14ac:dyDescent="0.35">
      <c r="A348" s="53" t="s">
        <v>194</v>
      </c>
      <c r="B348" s="1">
        <v>600000</v>
      </c>
    </row>
    <row r="349" spans="1:2" x14ac:dyDescent="0.35">
      <c r="A349" s="50">
        <v>2491</v>
      </c>
      <c r="B349" s="1">
        <v>500000</v>
      </c>
    </row>
    <row r="350" spans="1:2" x14ac:dyDescent="0.35">
      <c r="A350" s="53" t="s">
        <v>195</v>
      </c>
      <c r="B350" s="1">
        <v>500000</v>
      </c>
    </row>
    <row r="351" spans="1:2" x14ac:dyDescent="0.35">
      <c r="A351" s="50">
        <v>2721</v>
      </c>
      <c r="B351" s="1">
        <v>50000</v>
      </c>
    </row>
    <row r="352" spans="1:2" x14ac:dyDescent="0.35">
      <c r="A352" s="53" t="s">
        <v>131</v>
      </c>
      <c r="B352" s="1">
        <v>50000</v>
      </c>
    </row>
    <row r="353" spans="1:2" x14ac:dyDescent="0.35">
      <c r="A353" s="50">
        <v>2911</v>
      </c>
      <c r="B353" s="1">
        <v>300000</v>
      </c>
    </row>
    <row r="354" spans="1:2" x14ac:dyDescent="0.35">
      <c r="A354" s="53" t="s">
        <v>133</v>
      </c>
      <c r="B354" s="1">
        <v>300000</v>
      </c>
    </row>
    <row r="355" spans="1:2" x14ac:dyDescent="0.35">
      <c r="A355" s="50">
        <v>2941</v>
      </c>
      <c r="B355" s="1">
        <v>600000</v>
      </c>
    </row>
    <row r="356" spans="1:2" x14ac:dyDescent="0.35">
      <c r="A356" s="53" t="s">
        <v>136</v>
      </c>
      <c r="B356" s="1">
        <v>600000</v>
      </c>
    </row>
    <row r="357" spans="1:2" x14ac:dyDescent="0.35">
      <c r="A357" s="50">
        <v>2991</v>
      </c>
      <c r="B357" s="1">
        <v>600000</v>
      </c>
    </row>
    <row r="358" spans="1:2" x14ac:dyDescent="0.35">
      <c r="A358" s="53" t="s">
        <v>132</v>
      </c>
      <c r="B358" s="1">
        <v>600000</v>
      </c>
    </row>
    <row r="359" spans="1:2" x14ac:dyDescent="0.35">
      <c r="A359" s="50">
        <v>3141</v>
      </c>
      <c r="B359" s="1">
        <v>1200000</v>
      </c>
    </row>
    <row r="360" spans="1:2" x14ac:dyDescent="0.35">
      <c r="A360" s="53" t="s">
        <v>200</v>
      </c>
      <c r="B360" s="1">
        <v>1200000</v>
      </c>
    </row>
    <row r="361" spans="1:2" x14ac:dyDescent="0.35">
      <c r="A361" s="50">
        <v>3161</v>
      </c>
      <c r="B361" s="1">
        <v>13200</v>
      </c>
    </row>
    <row r="362" spans="1:2" x14ac:dyDescent="0.35">
      <c r="A362" s="53" t="s">
        <v>201</v>
      </c>
      <c r="B362" s="1">
        <v>13200</v>
      </c>
    </row>
    <row r="363" spans="1:2" x14ac:dyDescent="0.35">
      <c r="A363" s="50">
        <v>3181</v>
      </c>
      <c r="B363" s="1">
        <v>30000</v>
      </c>
    </row>
    <row r="364" spans="1:2" x14ac:dyDescent="0.35">
      <c r="A364" s="53" t="s">
        <v>138</v>
      </c>
      <c r="B364" s="1">
        <v>30000</v>
      </c>
    </row>
    <row r="365" spans="1:2" x14ac:dyDescent="0.35">
      <c r="A365" s="50">
        <v>3231</v>
      </c>
      <c r="B365" s="1">
        <v>23000000</v>
      </c>
    </row>
    <row r="366" spans="1:2" x14ac:dyDescent="0.35">
      <c r="A366" s="53" t="s">
        <v>504</v>
      </c>
      <c r="B366" s="1">
        <v>23000000</v>
      </c>
    </row>
    <row r="367" spans="1:2" ht="20" customHeight="1" x14ac:dyDescent="0.35">
      <c r="A367" s="50">
        <v>3391</v>
      </c>
      <c r="B367" s="1">
        <v>1949364</v>
      </c>
    </row>
    <row r="368" spans="1:2" x14ac:dyDescent="0.35">
      <c r="A368" s="53" t="s">
        <v>152</v>
      </c>
      <c r="B368" s="1">
        <v>1949364</v>
      </c>
    </row>
    <row r="369" spans="1:2" x14ac:dyDescent="0.35">
      <c r="A369" s="50">
        <v>3531</v>
      </c>
      <c r="B369" s="1">
        <v>3738520</v>
      </c>
    </row>
    <row r="370" spans="1:2" x14ac:dyDescent="0.35">
      <c r="A370" s="53" t="s">
        <v>505</v>
      </c>
      <c r="B370" s="1">
        <v>3738520</v>
      </c>
    </row>
    <row r="371" spans="1:2" x14ac:dyDescent="0.35">
      <c r="A371" s="50">
        <v>3711</v>
      </c>
      <c r="B371" s="1">
        <v>35000</v>
      </c>
    </row>
    <row r="372" spans="1:2" x14ac:dyDescent="0.35">
      <c r="A372" s="53" t="s">
        <v>147</v>
      </c>
      <c r="B372" s="1">
        <v>35000</v>
      </c>
    </row>
    <row r="373" spans="1:2" x14ac:dyDescent="0.35">
      <c r="A373" s="50">
        <v>3751</v>
      </c>
      <c r="B373" s="1">
        <v>35000</v>
      </c>
    </row>
    <row r="374" spans="1:2" x14ac:dyDescent="0.35">
      <c r="A374" s="53" t="s">
        <v>148</v>
      </c>
      <c r="B374" s="1">
        <v>35000</v>
      </c>
    </row>
    <row r="375" spans="1:2" x14ac:dyDescent="0.35">
      <c r="A375" s="50">
        <v>5151</v>
      </c>
      <c r="B375" s="1">
        <v>684670.06</v>
      </c>
    </row>
    <row r="376" spans="1:2" x14ac:dyDescent="0.35">
      <c r="A376" s="53" t="s">
        <v>151</v>
      </c>
      <c r="B376" s="1">
        <v>684670.06</v>
      </c>
    </row>
    <row r="377" spans="1:2" x14ac:dyDescent="0.35">
      <c r="A377" s="50">
        <v>5191</v>
      </c>
      <c r="B377" s="1">
        <v>450000</v>
      </c>
    </row>
    <row r="378" spans="1:2" x14ac:dyDescent="0.35">
      <c r="A378" s="53" t="s">
        <v>116</v>
      </c>
      <c r="B378" s="1">
        <v>450000</v>
      </c>
    </row>
    <row r="379" spans="1:2" x14ac:dyDescent="0.35">
      <c r="A379" s="50">
        <v>5211</v>
      </c>
      <c r="B379" s="1">
        <v>1000000</v>
      </c>
    </row>
    <row r="380" spans="1:2" x14ac:dyDescent="0.35">
      <c r="A380" s="53" t="s">
        <v>119</v>
      </c>
      <c r="B380" s="1">
        <v>1000000</v>
      </c>
    </row>
    <row r="381" spans="1:2" x14ac:dyDescent="0.35">
      <c r="A381" s="50">
        <v>5231</v>
      </c>
      <c r="B381" s="1">
        <v>200000</v>
      </c>
    </row>
    <row r="382" spans="1:2" x14ac:dyDescent="0.35">
      <c r="A382" s="53" t="s">
        <v>476</v>
      </c>
      <c r="B382" s="1">
        <v>200000</v>
      </c>
    </row>
    <row r="383" spans="1:2" x14ac:dyDescent="0.35">
      <c r="A383" s="50">
        <v>5911</v>
      </c>
      <c r="B383" s="1">
        <v>41573641.25</v>
      </c>
    </row>
    <row r="384" spans="1:2" x14ac:dyDescent="0.35">
      <c r="A384" s="53" t="s">
        <v>120</v>
      </c>
      <c r="B384" s="1">
        <v>41573641.25</v>
      </c>
    </row>
    <row r="385" spans="1:2" x14ac:dyDescent="0.35">
      <c r="A385" s="34" t="s">
        <v>507</v>
      </c>
      <c r="B385" s="1">
        <v>92923274.75</v>
      </c>
    </row>
    <row r="386" spans="1:2" x14ac:dyDescent="0.35">
      <c r="A386" s="50">
        <v>3171</v>
      </c>
      <c r="B386" s="1">
        <v>45990230.469999999</v>
      </c>
    </row>
    <row r="387" spans="1:2" x14ac:dyDescent="0.35">
      <c r="A387" s="53" t="s">
        <v>509</v>
      </c>
      <c r="B387" s="1">
        <v>45990230.469999999</v>
      </c>
    </row>
    <row r="388" spans="1:2" x14ac:dyDescent="0.35">
      <c r="A388" s="50">
        <v>3231</v>
      </c>
      <c r="B388" s="1">
        <v>5194000</v>
      </c>
    </row>
    <row r="389" spans="1:2" x14ac:dyDescent="0.35">
      <c r="A389" s="53" t="s">
        <v>504</v>
      </c>
      <c r="B389" s="1">
        <v>5194000</v>
      </c>
    </row>
    <row r="390" spans="1:2" x14ac:dyDescent="0.35">
      <c r="A390" s="50">
        <v>3331</v>
      </c>
      <c r="B390" s="1">
        <v>7000252</v>
      </c>
    </row>
    <row r="391" spans="1:2" x14ac:dyDescent="0.35">
      <c r="A391" s="53" t="s">
        <v>141</v>
      </c>
      <c r="B391" s="1">
        <v>7000252</v>
      </c>
    </row>
    <row r="392" spans="1:2" x14ac:dyDescent="0.35">
      <c r="A392" s="50">
        <v>3361</v>
      </c>
      <c r="B392" s="1">
        <v>0</v>
      </c>
    </row>
    <row r="393" spans="1:2" x14ac:dyDescent="0.35">
      <c r="A393" s="53" t="s">
        <v>142</v>
      </c>
      <c r="B393" s="1">
        <v>0</v>
      </c>
    </row>
    <row r="394" spans="1:2" x14ac:dyDescent="0.35">
      <c r="A394" s="50">
        <v>5651</v>
      </c>
      <c r="B394" s="1">
        <v>112250.88</v>
      </c>
    </row>
    <row r="395" spans="1:2" x14ac:dyDescent="0.35">
      <c r="A395" s="53" t="s">
        <v>506</v>
      </c>
      <c r="B395" s="1">
        <v>112250.88</v>
      </c>
    </row>
    <row r="396" spans="1:2" x14ac:dyDescent="0.35">
      <c r="A396" s="50">
        <v>5691</v>
      </c>
      <c r="B396" s="1">
        <v>24650000</v>
      </c>
    </row>
    <row r="397" spans="1:2" x14ac:dyDescent="0.35">
      <c r="A397" s="53" t="s">
        <v>190</v>
      </c>
      <c r="B397" s="1">
        <v>24650000</v>
      </c>
    </row>
    <row r="398" spans="1:2" x14ac:dyDescent="0.35">
      <c r="A398" s="50">
        <v>5971</v>
      </c>
      <c r="B398" s="1">
        <v>9976541.4000000004</v>
      </c>
    </row>
    <row r="399" spans="1:2" x14ac:dyDescent="0.35">
      <c r="A399" s="53" t="s">
        <v>508</v>
      </c>
      <c r="B399" s="1">
        <v>9976541.4000000004</v>
      </c>
    </row>
    <row r="400" spans="1:2" x14ac:dyDescent="0.35">
      <c r="A400" s="16" t="s">
        <v>447</v>
      </c>
      <c r="B400" s="1">
        <v>31200000</v>
      </c>
    </row>
    <row r="401" spans="1:2" ht="29.5" customHeight="1" x14ac:dyDescent="0.35">
      <c r="A401" s="33" t="s">
        <v>448</v>
      </c>
      <c r="B401" s="1">
        <v>31200000</v>
      </c>
    </row>
    <row r="402" spans="1:2" x14ac:dyDescent="0.35">
      <c r="A402" s="34" t="s">
        <v>449</v>
      </c>
      <c r="B402" s="1">
        <v>550000</v>
      </c>
    </row>
    <row r="403" spans="1:2" x14ac:dyDescent="0.35">
      <c r="A403" s="50">
        <v>3751</v>
      </c>
      <c r="B403" s="1">
        <v>30000</v>
      </c>
    </row>
    <row r="404" spans="1:2" x14ac:dyDescent="0.35">
      <c r="A404" s="53" t="s">
        <v>148</v>
      </c>
      <c r="B404" s="1">
        <v>30000</v>
      </c>
    </row>
    <row r="405" spans="1:2" x14ac:dyDescent="0.35">
      <c r="A405" s="50">
        <v>3821</v>
      </c>
      <c r="B405" s="1">
        <v>470000</v>
      </c>
    </row>
    <row r="406" spans="1:2" x14ac:dyDescent="0.35">
      <c r="A406" s="53" t="s">
        <v>184</v>
      </c>
      <c r="B406" s="1">
        <v>470000</v>
      </c>
    </row>
    <row r="407" spans="1:2" x14ac:dyDescent="0.35">
      <c r="A407" s="50">
        <v>5671</v>
      </c>
      <c r="B407" s="1">
        <v>50000</v>
      </c>
    </row>
    <row r="408" spans="1:2" x14ac:dyDescent="0.35">
      <c r="A408" s="53" t="s">
        <v>256</v>
      </c>
      <c r="B408" s="1">
        <v>50000</v>
      </c>
    </row>
    <row r="409" spans="1:2" x14ac:dyDescent="0.35">
      <c r="A409" s="34" t="s">
        <v>462</v>
      </c>
      <c r="B409" s="1">
        <v>11300000</v>
      </c>
    </row>
    <row r="410" spans="1:2" x14ac:dyDescent="0.35">
      <c r="A410" s="50">
        <v>2351</v>
      </c>
      <c r="B410" s="1">
        <v>500000</v>
      </c>
    </row>
    <row r="411" spans="1:2" x14ac:dyDescent="0.35">
      <c r="A411" s="53" t="s">
        <v>464</v>
      </c>
      <c r="B411" s="1">
        <v>500000</v>
      </c>
    </row>
    <row r="412" spans="1:2" x14ac:dyDescent="0.35">
      <c r="A412" s="50">
        <v>2391</v>
      </c>
      <c r="B412" s="1">
        <v>700000</v>
      </c>
    </row>
    <row r="413" spans="1:2" x14ac:dyDescent="0.35">
      <c r="A413" s="53" t="s">
        <v>465</v>
      </c>
      <c r="B413" s="1">
        <v>700000</v>
      </c>
    </row>
    <row r="414" spans="1:2" x14ac:dyDescent="0.35">
      <c r="A414" s="50">
        <v>2721</v>
      </c>
      <c r="B414" s="1">
        <v>200000</v>
      </c>
    </row>
    <row r="415" spans="1:2" x14ac:dyDescent="0.35">
      <c r="A415" s="53" t="s">
        <v>131</v>
      </c>
      <c r="B415" s="1">
        <v>200000</v>
      </c>
    </row>
    <row r="416" spans="1:2" x14ac:dyDescent="0.35">
      <c r="A416" s="50">
        <v>2911</v>
      </c>
      <c r="B416" s="1">
        <v>222000</v>
      </c>
    </row>
    <row r="417" spans="1:2" x14ac:dyDescent="0.35">
      <c r="A417" s="53" t="s">
        <v>133</v>
      </c>
      <c r="B417" s="1">
        <v>222000</v>
      </c>
    </row>
    <row r="418" spans="1:2" x14ac:dyDescent="0.35">
      <c r="A418" s="50">
        <v>3821</v>
      </c>
      <c r="B418" s="1">
        <v>500000</v>
      </c>
    </row>
    <row r="419" spans="1:2" x14ac:dyDescent="0.35">
      <c r="A419" s="53" t="s">
        <v>184</v>
      </c>
      <c r="B419" s="1">
        <v>500000</v>
      </c>
    </row>
    <row r="420" spans="1:2" x14ac:dyDescent="0.35">
      <c r="A420" s="50">
        <v>4311</v>
      </c>
      <c r="B420" s="1">
        <v>6728000</v>
      </c>
    </row>
    <row r="421" spans="1:2" x14ac:dyDescent="0.35">
      <c r="A421" s="53" t="s">
        <v>467</v>
      </c>
      <c r="B421" s="1">
        <v>6728000</v>
      </c>
    </row>
    <row r="422" spans="1:2" x14ac:dyDescent="0.35">
      <c r="A422" s="50">
        <v>4411</v>
      </c>
      <c r="B422" s="1">
        <v>2200000</v>
      </c>
    </row>
    <row r="423" spans="1:2" x14ac:dyDescent="0.35">
      <c r="A423" s="53" t="s">
        <v>402</v>
      </c>
      <c r="B423" s="1">
        <v>2200000</v>
      </c>
    </row>
    <row r="424" spans="1:2" x14ac:dyDescent="0.35">
      <c r="A424" s="50">
        <v>5211</v>
      </c>
      <c r="B424" s="1">
        <v>250000</v>
      </c>
    </row>
    <row r="425" spans="1:2" x14ac:dyDescent="0.35">
      <c r="A425" s="53" t="s">
        <v>119</v>
      </c>
      <c r="B425" s="1">
        <v>250000</v>
      </c>
    </row>
    <row r="426" spans="1:2" x14ac:dyDescent="0.35">
      <c r="A426" s="50">
        <v>5311</v>
      </c>
      <c r="B426" s="1">
        <v>0</v>
      </c>
    </row>
    <row r="427" spans="1:2" x14ac:dyDescent="0.35">
      <c r="A427" s="53" t="s">
        <v>309</v>
      </c>
      <c r="B427" s="1">
        <v>0</v>
      </c>
    </row>
    <row r="428" spans="1:2" x14ac:dyDescent="0.35">
      <c r="A428" s="34" t="s">
        <v>477</v>
      </c>
      <c r="B428" s="1">
        <v>8850000</v>
      </c>
    </row>
    <row r="429" spans="1:2" x14ac:dyDescent="0.35">
      <c r="A429" s="50">
        <v>2211</v>
      </c>
      <c r="B429" s="1">
        <v>600000</v>
      </c>
    </row>
    <row r="430" spans="1:2" x14ac:dyDescent="0.35">
      <c r="A430" s="53" t="s">
        <v>108</v>
      </c>
      <c r="B430" s="1">
        <v>600000</v>
      </c>
    </row>
    <row r="431" spans="1:2" x14ac:dyDescent="0.35">
      <c r="A431" s="50">
        <v>2221</v>
      </c>
      <c r="B431" s="1">
        <v>150000</v>
      </c>
    </row>
    <row r="432" spans="1:2" x14ac:dyDescent="0.35">
      <c r="A432" s="53" t="s">
        <v>263</v>
      </c>
      <c r="B432" s="1">
        <v>150000</v>
      </c>
    </row>
    <row r="433" spans="1:2" x14ac:dyDescent="0.35">
      <c r="A433" s="50">
        <v>2351</v>
      </c>
      <c r="B433" s="1">
        <v>200000</v>
      </c>
    </row>
    <row r="434" spans="1:2" ht="27.5" customHeight="1" x14ac:dyDescent="0.35">
      <c r="A434" s="53" t="s">
        <v>464</v>
      </c>
      <c r="B434" s="1">
        <v>200000</v>
      </c>
    </row>
    <row r="435" spans="1:2" x14ac:dyDescent="0.35">
      <c r="A435" s="50">
        <v>3261</v>
      </c>
      <c r="B435" s="1">
        <v>600000</v>
      </c>
    </row>
    <row r="436" spans="1:2" x14ac:dyDescent="0.35">
      <c r="A436" s="53" t="s">
        <v>204</v>
      </c>
      <c r="B436" s="1">
        <v>600000</v>
      </c>
    </row>
    <row r="437" spans="1:2" x14ac:dyDescent="0.35">
      <c r="A437" s="50">
        <v>3821</v>
      </c>
      <c r="B437" s="1">
        <v>5150000</v>
      </c>
    </row>
    <row r="438" spans="1:2" x14ac:dyDescent="0.35">
      <c r="A438" s="53" t="s">
        <v>184</v>
      </c>
      <c r="B438" s="1">
        <v>5150000</v>
      </c>
    </row>
    <row r="439" spans="1:2" x14ac:dyDescent="0.35">
      <c r="A439" s="50">
        <v>4211</v>
      </c>
      <c r="B439" s="1">
        <v>2000000</v>
      </c>
    </row>
    <row r="440" spans="1:2" x14ac:dyDescent="0.35">
      <c r="A440" s="53" t="s">
        <v>154</v>
      </c>
      <c r="B440" s="1">
        <v>2000000</v>
      </c>
    </row>
    <row r="441" spans="1:2" x14ac:dyDescent="0.35">
      <c r="A441" s="50">
        <v>4411</v>
      </c>
      <c r="B441" s="1">
        <v>100000</v>
      </c>
    </row>
    <row r="442" spans="1:2" x14ac:dyDescent="0.35">
      <c r="A442" s="53" t="s">
        <v>402</v>
      </c>
      <c r="B442" s="1">
        <v>100000</v>
      </c>
    </row>
    <row r="443" spans="1:2" x14ac:dyDescent="0.35">
      <c r="A443" s="50">
        <v>5231</v>
      </c>
      <c r="B443" s="1">
        <v>50000</v>
      </c>
    </row>
    <row r="444" spans="1:2" x14ac:dyDescent="0.35">
      <c r="A444" s="53" t="s">
        <v>476</v>
      </c>
      <c r="B444" s="1">
        <v>50000</v>
      </c>
    </row>
    <row r="445" spans="1:2" x14ac:dyDescent="0.35">
      <c r="A445" s="50">
        <v>5311</v>
      </c>
      <c r="B445" s="1">
        <v>0</v>
      </c>
    </row>
    <row r="446" spans="1:2" x14ac:dyDescent="0.35">
      <c r="A446" s="53" t="s">
        <v>309</v>
      </c>
      <c r="B446" s="1">
        <v>0</v>
      </c>
    </row>
    <row r="447" spans="1:2" x14ac:dyDescent="0.35">
      <c r="A447" s="34" t="s">
        <v>454</v>
      </c>
      <c r="B447" s="1">
        <v>10500000</v>
      </c>
    </row>
    <row r="448" spans="1:2" x14ac:dyDescent="0.35">
      <c r="A448" s="50">
        <v>4351</v>
      </c>
      <c r="B448" s="1">
        <v>10000000</v>
      </c>
    </row>
    <row r="449" spans="1:2" x14ac:dyDescent="0.35">
      <c r="A449" s="53" t="s">
        <v>452</v>
      </c>
      <c r="B449" s="1">
        <v>10000000</v>
      </c>
    </row>
    <row r="450" spans="1:2" x14ac:dyDescent="0.35">
      <c r="A450" s="50">
        <v>4391</v>
      </c>
      <c r="B450" s="1">
        <v>500000</v>
      </c>
    </row>
    <row r="451" spans="1:2" x14ac:dyDescent="0.35">
      <c r="A451" s="53" t="s">
        <v>456</v>
      </c>
      <c r="B451" s="1">
        <v>500000</v>
      </c>
    </row>
    <row r="452" spans="1:2" x14ac:dyDescent="0.35">
      <c r="A452" s="16" t="s">
        <v>272</v>
      </c>
      <c r="B452" s="1">
        <v>68315879</v>
      </c>
    </row>
    <row r="453" spans="1:2" x14ac:dyDescent="0.35">
      <c r="A453" s="33" t="s">
        <v>167</v>
      </c>
      <c r="B453" s="1">
        <v>36769022</v>
      </c>
    </row>
    <row r="454" spans="1:2" x14ac:dyDescent="0.35">
      <c r="A454" s="34" t="s">
        <v>332</v>
      </c>
      <c r="B454" s="1">
        <v>36769022</v>
      </c>
    </row>
    <row r="455" spans="1:2" x14ac:dyDescent="0.35">
      <c r="A455" s="50">
        <v>2161</v>
      </c>
      <c r="B455" s="1">
        <v>350000</v>
      </c>
    </row>
    <row r="456" spans="1:2" x14ac:dyDescent="0.35">
      <c r="A456" s="53" t="s">
        <v>126</v>
      </c>
      <c r="B456" s="1">
        <v>350000</v>
      </c>
    </row>
    <row r="457" spans="1:2" x14ac:dyDescent="0.35">
      <c r="A457" s="50">
        <v>2421</v>
      </c>
      <c r="B457" s="1">
        <v>10000</v>
      </c>
    </row>
    <row r="458" spans="1:2" x14ac:dyDescent="0.35">
      <c r="A458" s="53" t="s">
        <v>192</v>
      </c>
      <c r="B458" s="1">
        <v>10000</v>
      </c>
    </row>
    <row r="459" spans="1:2" x14ac:dyDescent="0.35">
      <c r="A459" s="50">
        <v>2461</v>
      </c>
      <c r="B459" s="1">
        <v>50000</v>
      </c>
    </row>
    <row r="460" spans="1:2" x14ac:dyDescent="0.35">
      <c r="A460" s="53" t="s">
        <v>194</v>
      </c>
      <c r="B460" s="1">
        <v>50000</v>
      </c>
    </row>
    <row r="461" spans="1:2" x14ac:dyDescent="0.35">
      <c r="A461" s="50">
        <v>2481</v>
      </c>
      <c r="B461" s="1">
        <v>10000</v>
      </c>
    </row>
    <row r="462" spans="1:2" x14ac:dyDescent="0.35">
      <c r="A462" s="53" t="s">
        <v>335</v>
      </c>
      <c r="B462" s="1">
        <v>10000</v>
      </c>
    </row>
    <row r="463" spans="1:2" x14ac:dyDescent="0.35">
      <c r="A463" s="50">
        <v>2491</v>
      </c>
      <c r="B463" s="1">
        <v>100000</v>
      </c>
    </row>
    <row r="464" spans="1:2" x14ac:dyDescent="0.35">
      <c r="A464" s="53" t="s">
        <v>195</v>
      </c>
      <c r="B464" s="1">
        <v>100000</v>
      </c>
    </row>
    <row r="465" spans="1:2" x14ac:dyDescent="0.35">
      <c r="A465" s="50">
        <v>2521</v>
      </c>
      <c r="B465" s="1">
        <v>782000</v>
      </c>
    </row>
    <row r="466" spans="1:2" x14ac:dyDescent="0.35">
      <c r="A466" s="53" t="s">
        <v>196</v>
      </c>
      <c r="B466" s="1">
        <v>782000</v>
      </c>
    </row>
    <row r="467" spans="1:2" ht="20.5" customHeight="1" x14ac:dyDescent="0.35">
      <c r="A467" s="50">
        <v>2531</v>
      </c>
      <c r="B467" s="1">
        <v>9000000</v>
      </c>
    </row>
    <row r="468" spans="1:2" x14ac:dyDescent="0.35">
      <c r="A468" s="53" t="s">
        <v>130</v>
      </c>
      <c r="B468" s="1">
        <v>9000000</v>
      </c>
    </row>
    <row r="469" spans="1:2" x14ac:dyDescent="0.35">
      <c r="A469" s="50">
        <v>2541</v>
      </c>
      <c r="B469" s="1">
        <v>5200000</v>
      </c>
    </row>
    <row r="470" spans="1:2" x14ac:dyDescent="0.35">
      <c r="A470" s="53" t="s">
        <v>290</v>
      </c>
      <c r="B470" s="1">
        <v>5200000</v>
      </c>
    </row>
    <row r="471" spans="1:2" x14ac:dyDescent="0.35">
      <c r="A471" s="50">
        <v>2561</v>
      </c>
      <c r="B471" s="1">
        <v>30000</v>
      </c>
    </row>
    <row r="472" spans="1:2" x14ac:dyDescent="0.35">
      <c r="A472" s="53" t="s">
        <v>197</v>
      </c>
      <c r="B472" s="1">
        <v>30000</v>
      </c>
    </row>
    <row r="473" spans="1:2" x14ac:dyDescent="0.35">
      <c r="A473" s="50">
        <v>2711</v>
      </c>
      <c r="B473" s="1">
        <v>87022</v>
      </c>
    </row>
    <row r="474" spans="1:2" x14ac:dyDescent="0.35">
      <c r="A474" s="53" t="s">
        <v>234</v>
      </c>
      <c r="B474" s="1">
        <v>87022</v>
      </c>
    </row>
    <row r="475" spans="1:2" x14ac:dyDescent="0.35">
      <c r="A475" s="50">
        <v>2721</v>
      </c>
      <c r="B475" s="1">
        <v>300000</v>
      </c>
    </row>
    <row r="476" spans="1:2" x14ac:dyDescent="0.35">
      <c r="A476" s="53" t="s">
        <v>131</v>
      </c>
      <c r="B476" s="1">
        <v>300000</v>
      </c>
    </row>
    <row r="477" spans="1:2" x14ac:dyDescent="0.35">
      <c r="A477" s="50">
        <v>2911</v>
      </c>
      <c r="B477" s="1">
        <v>250000</v>
      </c>
    </row>
    <row r="478" spans="1:2" x14ac:dyDescent="0.35">
      <c r="A478" s="53" t="s">
        <v>133</v>
      </c>
      <c r="B478" s="1">
        <v>250000</v>
      </c>
    </row>
    <row r="479" spans="1:2" x14ac:dyDescent="0.35">
      <c r="A479" s="50">
        <v>3391</v>
      </c>
      <c r="B479" s="1">
        <v>11500000</v>
      </c>
    </row>
    <row r="480" spans="1:2" x14ac:dyDescent="0.35">
      <c r="A480" s="53" t="s">
        <v>152</v>
      </c>
      <c r="B480" s="1">
        <v>11500000</v>
      </c>
    </row>
    <row r="481" spans="1:2" x14ac:dyDescent="0.35">
      <c r="A481" s="50">
        <v>3541</v>
      </c>
      <c r="B481" s="1">
        <v>1200000</v>
      </c>
    </row>
    <row r="482" spans="1:2" x14ac:dyDescent="0.35">
      <c r="A482" s="53" t="s">
        <v>336</v>
      </c>
      <c r="B482" s="1">
        <v>1200000</v>
      </c>
    </row>
    <row r="483" spans="1:2" x14ac:dyDescent="0.35">
      <c r="A483" s="50">
        <v>3561</v>
      </c>
      <c r="B483" s="1">
        <v>50000</v>
      </c>
    </row>
    <row r="484" spans="1:2" x14ac:dyDescent="0.35">
      <c r="A484" s="53" t="s">
        <v>337</v>
      </c>
      <c r="B484" s="1">
        <v>50000</v>
      </c>
    </row>
    <row r="485" spans="1:2" x14ac:dyDescent="0.35">
      <c r="A485" s="50">
        <v>3581</v>
      </c>
      <c r="B485" s="1">
        <v>1700000</v>
      </c>
    </row>
    <row r="486" spans="1:2" x14ac:dyDescent="0.35">
      <c r="A486" s="53" t="s">
        <v>245</v>
      </c>
      <c r="B486" s="1">
        <v>1700000</v>
      </c>
    </row>
    <row r="487" spans="1:2" x14ac:dyDescent="0.35">
      <c r="A487" s="50">
        <v>5111</v>
      </c>
      <c r="B487" s="1">
        <v>500000</v>
      </c>
    </row>
    <row r="488" spans="1:2" x14ac:dyDescent="0.35">
      <c r="A488" s="53" t="s">
        <v>177</v>
      </c>
      <c r="B488" s="1">
        <v>500000</v>
      </c>
    </row>
    <row r="489" spans="1:2" x14ac:dyDescent="0.35">
      <c r="A489" s="50">
        <v>5311</v>
      </c>
      <c r="B489" s="1">
        <v>4000000</v>
      </c>
    </row>
    <row r="490" spans="1:2" x14ac:dyDescent="0.35">
      <c r="A490" s="53" t="s">
        <v>309</v>
      </c>
      <c r="B490" s="1">
        <v>4000000</v>
      </c>
    </row>
    <row r="491" spans="1:2" x14ac:dyDescent="0.35">
      <c r="A491" s="50">
        <v>5321</v>
      </c>
      <c r="B491" s="1">
        <v>1000000</v>
      </c>
    </row>
    <row r="492" spans="1:2" x14ac:dyDescent="0.35">
      <c r="A492" s="53" t="s">
        <v>310</v>
      </c>
      <c r="B492" s="1">
        <v>1000000</v>
      </c>
    </row>
    <row r="493" spans="1:2" x14ac:dyDescent="0.35">
      <c r="A493" s="50">
        <v>5641</v>
      </c>
      <c r="B493" s="1">
        <v>100000</v>
      </c>
    </row>
    <row r="494" spans="1:2" x14ac:dyDescent="0.35">
      <c r="A494" s="53" t="s">
        <v>189</v>
      </c>
      <c r="B494" s="1">
        <v>100000</v>
      </c>
    </row>
    <row r="495" spans="1:2" x14ac:dyDescent="0.35">
      <c r="A495" s="50">
        <v>5661</v>
      </c>
      <c r="B495" s="1">
        <v>500000</v>
      </c>
    </row>
    <row r="496" spans="1:2" x14ac:dyDescent="0.35">
      <c r="A496" s="53" t="s">
        <v>334</v>
      </c>
      <c r="B496" s="1">
        <v>500000</v>
      </c>
    </row>
    <row r="497" spans="1:2" x14ac:dyDescent="0.35">
      <c r="A497" s="50">
        <v>5691</v>
      </c>
      <c r="B497" s="1">
        <v>50000</v>
      </c>
    </row>
    <row r="498" spans="1:2" x14ac:dyDescent="0.35">
      <c r="A498" s="53" t="s">
        <v>190</v>
      </c>
      <c r="B498" s="1">
        <v>50000</v>
      </c>
    </row>
    <row r="499" spans="1:2" x14ac:dyDescent="0.35">
      <c r="A499" s="33" t="s">
        <v>84</v>
      </c>
      <c r="B499" s="1">
        <v>31546857</v>
      </c>
    </row>
    <row r="500" spans="1:2" x14ac:dyDescent="0.35">
      <c r="A500" s="34" t="s">
        <v>285</v>
      </c>
      <c r="B500" s="1">
        <v>3718879</v>
      </c>
    </row>
    <row r="501" spans="1:2" ht="23.5" customHeight="1" x14ac:dyDescent="0.35">
      <c r="A501" s="50">
        <v>2131</v>
      </c>
      <c r="B501" s="1">
        <v>400000</v>
      </c>
    </row>
    <row r="502" spans="1:2" x14ac:dyDescent="0.35">
      <c r="A502" s="53" t="s">
        <v>284</v>
      </c>
      <c r="B502" s="1">
        <v>400000</v>
      </c>
    </row>
    <row r="503" spans="1:2" x14ac:dyDescent="0.35">
      <c r="A503" s="50">
        <v>2211</v>
      </c>
      <c r="B503" s="1">
        <v>390000</v>
      </c>
    </row>
    <row r="504" spans="1:2" x14ac:dyDescent="0.35">
      <c r="A504" s="53" t="s">
        <v>108</v>
      </c>
      <c r="B504" s="1">
        <v>390000</v>
      </c>
    </row>
    <row r="505" spans="1:2" x14ac:dyDescent="0.35">
      <c r="A505" s="50">
        <v>2231</v>
      </c>
      <c r="B505" s="1">
        <v>5000</v>
      </c>
    </row>
    <row r="506" spans="1:2" x14ac:dyDescent="0.35">
      <c r="A506" s="53" t="s">
        <v>243</v>
      </c>
      <c r="B506" s="1">
        <v>5000</v>
      </c>
    </row>
    <row r="507" spans="1:2" x14ac:dyDescent="0.35">
      <c r="A507" s="50">
        <v>2711</v>
      </c>
      <c r="B507" s="1">
        <v>2000000</v>
      </c>
    </row>
    <row r="508" spans="1:2" x14ac:dyDescent="0.35">
      <c r="A508" s="53" t="s">
        <v>234</v>
      </c>
      <c r="B508" s="1">
        <v>2000000</v>
      </c>
    </row>
    <row r="509" spans="1:2" x14ac:dyDescent="0.35">
      <c r="A509" s="50">
        <v>2961</v>
      </c>
      <c r="B509" s="1">
        <v>50000</v>
      </c>
    </row>
    <row r="510" spans="1:2" x14ac:dyDescent="0.35">
      <c r="A510" s="53" t="s">
        <v>137</v>
      </c>
      <c r="B510" s="1">
        <v>50000</v>
      </c>
    </row>
    <row r="511" spans="1:2" x14ac:dyDescent="0.35">
      <c r="A511" s="50">
        <v>3521</v>
      </c>
      <c r="B511" s="1">
        <v>40000</v>
      </c>
    </row>
    <row r="512" spans="1:2" x14ac:dyDescent="0.35">
      <c r="A512" s="53" t="s">
        <v>209</v>
      </c>
      <c r="B512" s="1">
        <v>40000</v>
      </c>
    </row>
    <row r="513" spans="1:2" x14ac:dyDescent="0.35">
      <c r="A513" s="50">
        <v>3571</v>
      </c>
      <c r="B513" s="1">
        <v>100000</v>
      </c>
    </row>
    <row r="514" spans="1:2" x14ac:dyDescent="0.35">
      <c r="A514" s="53" t="s">
        <v>145</v>
      </c>
      <c r="B514" s="1">
        <v>100000</v>
      </c>
    </row>
    <row r="515" spans="1:2" x14ac:dyDescent="0.35">
      <c r="A515" s="50">
        <v>3751</v>
      </c>
      <c r="B515" s="1">
        <v>50000</v>
      </c>
    </row>
    <row r="516" spans="1:2" x14ac:dyDescent="0.35">
      <c r="A516" s="53" t="s">
        <v>148</v>
      </c>
      <c r="B516" s="1">
        <v>50000</v>
      </c>
    </row>
    <row r="517" spans="1:2" x14ac:dyDescent="0.35">
      <c r="A517" s="50">
        <v>3761</v>
      </c>
      <c r="B517" s="1">
        <v>33879</v>
      </c>
    </row>
    <row r="518" spans="1:2" x14ac:dyDescent="0.35">
      <c r="A518" s="53" t="s">
        <v>287</v>
      </c>
      <c r="B518" s="1">
        <v>33879</v>
      </c>
    </row>
    <row r="519" spans="1:2" x14ac:dyDescent="0.35">
      <c r="A519" s="50">
        <v>3821</v>
      </c>
      <c r="B519" s="1">
        <v>250000</v>
      </c>
    </row>
    <row r="520" spans="1:2" x14ac:dyDescent="0.35">
      <c r="A520" s="53" t="s">
        <v>184</v>
      </c>
      <c r="B520" s="1">
        <v>250000</v>
      </c>
    </row>
    <row r="521" spans="1:2" x14ac:dyDescent="0.35">
      <c r="A521" s="50">
        <v>3921</v>
      </c>
      <c r="B521" s="1">
        <v>400000</v>
      </c>
    </row>
    <row r="522" spans="1:2" x14ac:dyDescent="0.35">
      <c r="A522" s="53" t="s">
        <v>51</v>
      </c>
      <c r="B522" s="1">
        <v>400000</v>
      </c>
    </row>
    <row r="523" spans="1:2" x14ac:dyDescent="0.35">
      <c r="A523" s="34" t="s">
        <v>273</v>
      </c>
      <c r="B523" s="1">
        <v>6432000</v>
      </c>
    </row>
    <row r="524" spans="1:2" x14ac:dyDescent="0.35">
      <c r="A524" s="50">
        <v>3341</v>
      </c>
      <c r="B524" s="1">
        <v>6417000</v>
      </c>
    </row>
    <row r="525" spans="1:2" x14ac:dyDescent="0.35">
      <c r="A525" s="53" t="s">
        <v>205</v>
      </c>
      <c r="B525" s="1">
        <v>6417000</v>
      </c>
    </row>
    <row r="526" spans="1:2" x14ac:dyDescent="0.35">
      <c r="A526" s="50">
        <v>3721</v>
      </c>
      <c r="B526" s="1">
        <v>15000</v>
      </c>
    </row>
    <row r="527" spans="1:2" x14ac:dyDescent="0.35">
      <c r="A527" s="53" t="s">
        <v>276</v>
      </c>
      <c r="B527" s="1">
        <v>15000</v>
      </c>
    </row>
    <row r="528" spans="1:2" x14ac:dyDescent="0.35">
      <c r="A528" s="34" t="s">
        <v>295</v>
      </c>
      <c r="B528" s="1">
        <v>0</v>
      </c>
    </row>
    <row r="529" spans="1:2" x14ac:dyDescent="0.35">
      <c r="A529" s="50">
        <v>2831</v>
      </c>
      <c r="B529" s="1">
        <v>0</v>
      </c>
    </row>
    <row r="530" spans="1:2" x14ac:dyDescent="0.35">
      <c r="A530" s="53" t="s">
        <v>294</v>
      </c>
      <c r="B530" s="1">
        <v>0</v>
      </c>
    </row>
    <row r="531" spans="1:2" x14ac:dyDescent="0.35">
      <c r="A531" s="50">
        <v>3341</v>
      </c>
      <c r="B531" s="1">
        <v>0</v>
      </c>
    </row>
    <row r="532" spans="1:2" x14ac:dyDescent="0.35">
      <c r="A532" s="53" t="s">
        <v>205</v>
      </c>
      <c r="B532" s="1">
        <v>0</v>
      </c>
    </row>
    <row r="533" spans="1:2" x14ac:dyDescent="0.35">
      <c r="A533" s="34" t="s">
        <v>277</v>
      </c>
      <c r="B533" s="1">
        <v>9765978</v>
      </c>
    </row>
    <row r="534" spans="1:2" x14ac:dyDescent="0.35">
      <c r="A534" s="50">
        <v>2111</v>
      </c>
      <c r="B534" s="1">
        <v>3100</v>
      </c>
    </row>
    <row r="535" spans="1:2" ht="26" customHeight="1" x14ac:dyDescent="0.35">
      <c r="A535" s="53" t="s">
        <v>103</v>
      </c>
      <c r="B535" s="1">
        <v>3100</v>
      </c>
    </row>
    <row r="536" spans="1:2" x14ac:dyDescent="0.35">
      <c r="A536" s="50">
        <v>2121</v>
      </c>
      <c r="B536" s="1">
        <v>180</v>
      </c>
    </row>
    <row r="537" spans="1:2" x14ac:dyDescent="0.35">
      <c r="A537" s="53" t="s">
        <v>278</v>
      </c>
      <c r="B537" s="1">
        <v>180</v>
      </c>
    </row>
    <row r="538" spans="1:2" x14ac:dyDescent="0.35">
      <c r="A538" s="50">
        <v>2141</v>
      </c>
      <c r="B538" s="1">
        <v>22590.32</v>
      </c>
    </row>
    <row r="539" spans="1:2" x14ac:dyDescent="0.35">
      <c r="A539" s="53" t="s">
        <v>125</v>
      </c>
      <c r="B539" s="1">
        <v>22590.32</v>
      </c>
    </row>
    <row r="540" spans="1:2" x14ac:dyDescent="0.35">
      <c r="A540" s="50">
        <v>2181</v>
      </c>
      <c r="B540" s="1">
        <v>47500</v>
      </c>
    </row>
    <row r="541" spans="1:2" x14ac:dyDescent="0.35">
      <c r="A541" s="53" t="s">
        <v>127</v>
      </c>
      <c r="B541" s="1">
        <v>47500</v>
      </c>
    </row>
    <row r="542" spans="1:2" x14ac:dyDescent="0.35">
      <c r="A542" s="50">
        <v>2211</v>
      </c>
      <c r="B542" s="1">
        <v>839854.16</v>
      </c>
    </row>
    <row r="543" spans="1:2" x14ac:dyDescent="0.35">
      <c r="A543" s="53" t="s">
        <v>108</v>
      </c>
      <c r="B543" s="1">
        <v>839854.16</v>
      </c>
    </row>
    <row r="544" spans="1:2" x14ac:dyDescent="0.35">
      <c r="A544" s="50">
        <v>2231</v>
      </c>
      <c r="B544" s="1">
        <v>2100</v>
      </c>
    </row>
    <row r="545" spans="1:2" x14ac:dyDescent="0.35">
      <c r="A545" s="53" t="s">
        <v>243</v>
      </c>
      <c r="B545" s="1">
        <v>2100</v>
      </c>
    </row>
    <row r="546" spans="1:2" x14ac:dyDescent="0.35">
      <c r="A546" s="50">
        <v>2711</v>
      </c>
      <c r="B546" s="1">
        <v>5201.82</v>
      </c>
    </row>
    <row r="547" spans="1:2" x14ac:dyDescent="0.35">
      <c r="A547" s="53" t="s">
        <v>234</v>
      </c>
      <c r="B547" s="1">
        <v>5201.82</v>
      </c>
    </row>
    <row r="548" spans="1:2" x14ac:dyDescent="0.35">
      <c r="A548" s="50">
        <v>2821</v>
      </c>
      <c r="B548" s="1">
        <v>2641259.6800000002</v>
      </c>
    </row>
    <row r="549" spans="1:2" x14ac:dyDescent="0.35">
      <c r="A549" s="53" t="s">
        <v>279</v>
      </c>
      <c r="B549" s="1">
        <v>2641259.6800000002</v>
      </c>
    </row>
    <row r="550" spans="1:2" x14ac:dyDescent="0.35">
      <c r="A550" s="50">
        <v>2831</v>
      </c>
      <c r="B550" s="1">
        <v>2100000</v>
      </c>
    </row>
    <row r="551" spans="1:2" x14ac:dyDescent="0.35">
      <c r="A551" s="53" t="s">
        <v>294</v>
      </c>
      <c r="B551" s="1">
        <v>2100000</v>
      </c>
    </row>
    <row r="552" spans="1:2" x14ac:dyDescent="0.35">
      <c r="A552" s="50">
        <v>2921</v>
      </c>
      <c r="B552" s="1">
        <v>218.74</v>
      </c>
    </row>
    <row r="553" spans="1:2" x14ac:dyDescent="0.35">
      <c r="A553" s="53" t="s">
        <v>134</v>
      </c>
      <c r="B553" s="1">
        <v>218.74</v>
      </c>
    </row>
    <row r="554" spans="1:2" x14ac:dyDescent="0.35">
      <c r="A554" s="50">
        <v>2961</v>
      </c>
      <c r="B554" s="1">
        <v>973.28</v>
      </c>
    </row>
    <row r="555" spans="1:2" x14ac:dyDescent="0.35">
      <c r="A555" s="53" t="s">
        <v>137</v>
      </c>
      <c r="B555" s="1">
        <v>973.28</v>
      </c>
    </row>
    <row r="556" spans="1:2" x14ac:dyDescent="0.35">
      <c r="A556" s="50">
        <v>3161</v>
      </c>
      <c r="B556" s="1">
        <v>411700</v>
      </c>
    </row>
    <row r="557" spans="1:2" x14ac:dyDescent="0.35">
      <c r="A557" s="53" t="s">
        <v>201</v>
      </c>
      <c r="B557" s="1">
        <v>411700</v>
      </c>
    </row>
    <row r="558" spans="1:2" x14ac:dyDescent="0.35">
      <c r="A558" s="50">
        <v>3361</v>
      </c>
      <c r="B558" s="1">
        <v>1049120</v>
      </c>
    </row>
    <row r="559" spans="1:2" x14ac:dyDescent="0.35">
      <c r="A559" s="53" t="s">
        <v>142</v>
      </c>
      <c r="B559" s="1">
        <v>1049120</v>
      </c>
    </row>
    <row r="560" spans="1:2" x14ac:dyDescent="0.35">
      <c r="A560" s="50">
        <v>3391</v>
      </c>
      <c r="B560" s="1">
        <v>2385500</v>
      </c>
    </row>
    <row r="561" spans="1:2" x14ac:dyDescent="0.35">
      <c r="A561" s="53" t="s">
        <v>152</v>
      </c>
      <c r="B561" s="1">
        <v>2385500</v>
      </c>
    </row>
    <row r="562" spans="1:2" x14ac:dyDescent="0.35">
      <c r="A562" s="50">
        <v>3711</v>
      </c>
      <c r="B562" s="1">
        <v>35000</v>
      </c>
    </row>
    <row r="563" spans="1:2" x14ac:dyDescent="0.35">
      <c r="A563" s="53" t="s">
        <v>147</v>
      </c>
      <c r="B563" s="1">
        <v>35000</v>
      </c>
    </row>
    <row r="564" spans="1:2" x14ac:dyDescent="0.35">
      <c r="A564" s="50">
        <v>3751</v>
      </c>
      <c r="B564" s="1">
        <v>35000</v>
      </c>
    </row>
    <row r="565" spans="1:2" x14ac:dyDescent="0.35">
      <c r="A565" s="53" t="s">
        <v>148</v>
      </c>
      <c r="B565" s="1">
        <v>35000</v>
      </c>
    </row>
    <row r="566" spans="1:2" x14ac:dyDescent="0.35">
      <c r="A566" s="50">
        <v>3941</v>
      </c>
      <c r="B566" s="1">
        <v>88000</v>
      </c>
    </row>
    <row r="567" spans="1:2" x14ac:dyDescent="0.35">
      <c r="A567" s="53" t="s">
        <v>149</v>
      </c>
      <c r="B567" s="1">
        <v>88000</v>
      </c>
    </row>
    <row r="568" spans="1:2" ht="23" customHeight="1" x14ac:dyDescent="0.35">
      <c r="A568" s="50">
        <v>3962</v>
      </c>
      <c r="B568" s="1">
        <v>98680</v>
      </c>
    </row>
    <row r="569" spans="1:2" x14ac:dyDescent="0.35">
      <c r="A569" s="53" t="s">
        <v>212</v>
      </c>
      <c r="B569" s="1">
        <v>98680</v>
      </c>
    </row>
    <row r="570" spans="1:2" x14ac:dyDescent="0.35">
      <c r="A570" s="34" t="s">
        <v>289</v>
      </c>
      <c r="B570" s="1">
        <v>4630000</v>
      </c>
    </row>
    <row r="571" spans="1:2" x14ac:dyDescent="0.35">
      <c r="A571" s="50">
        <v>2531</v>
      </c>
      <c r="B571" s="1">
        <v>40000</v>
      </c>
    </row>
    <row r="572" spans="1:2" x14ac:dyDescent="0.35">
      <c r="A572" s="53" t="s">
        <v>130</v>
      </c>
      <c r="B572" s="1">
        <v>40000</v>
      </c>
    </row>
    <row r="573" spans="1:2" x14ac:dyDescent="0.35">
      <c r="A573" s="50">
        <v>2541</v>
      </c>
      <c r="B573" s="1">
        <v>40000</v>
      </c>
    </row>
    <row r="574" spans="1:2" x14ac:dyDescent="0.35">
      <c r="A574" s="53" t="s">
        <v>290</v>
      </c>
      <c r="B574" s="1">
        <v>40000</v>
      </c>
    </row>
    <row r="575" spans="1:2" x14ac:dyDescent="0.35">
      <c r="A575" s="50">
        <v>2721</v>
      </c>
      <c r="B575" s="1">
        <v>2500000</v>
      </c>
    </row>
    <row r="576" spans="1:2" x14ac:dyDescent="0.35">
      <c r="A576" s="53" t="s">
        <v>131</v>
      </c>
      <c r="B576" s="1">
        <v>2500000</v>
      </c>
    </row>
    <row r="577" spans="1:2" x14ac:dyDescent="0.35">
      <c r="A577" s="50">
        <v>2911</v>
      </c>
      <c r="B577" s="1">
        <v>50000</v>
      </c>
    </row>
    <row r="578" spans="1:2" x14ac:dyDescent="0.35">
      <c r="A578" s="53" t="s">
        <v>133</v>
      </c>
      <c r="B578" s="1">
        <v>50000</v>
      </c>
    </row>
    <row r="579" spans="1:2" x14ac:dyDescent="0.35">
      <c r="A579" s="50">
        <v>5691</v>
      </c>
      <c r="B579" s="1">
        <v>2000000</v>
      </c>
    </row>
    <row r="580" spans="1:2" x14ac:dyDescent="0.35">
      <c r="A580" s="53" t="s">
        <v>190</v>
      </c>
      <c r="B580" s="1">
        <v>2000000</v>
      </c>
    </row>
    <row r="581" spans="1:2" x14ac:dyDescent="0.35">
      <c r="A581" s="34" t="s">
        <v>516</v>
      </c>
      <c r="B581" s="1">
        <v>7000000</v>
      </c>
    </row>
    <row r="582" spans="1:2" x14ac:dyDescent="0.35">
      <c r="A582" s="50">
        <v>3251</v>
      </c>
      <c r="B582" s="1">
        <v>7000000</v>
      </c>
    </row>
    <row r="583" spans="1:2" x14ac:dyDescent="0.35">
      <c r="A583" s="53" t="s">
        <v>203</v>
      </c>
      <c r="B583" s="1">
        <v>7000000</v>
      </c>
    </row>
    <row r="584" spans="1:2" x14ac:dyDescent="0.35">
      <c r="A584" s="16" t="s">
        <v>267</v>
      </c>
      <c r="B584" s="1">
        <v>0</v>
      </c>
    </row>
    <row r="585" spans="1:2" x14ac:dyDescent="0.35">
      <c r="A585" s="33" t="s">
        <v>55</v>
      </c>
      <c r="B585" s="1">
        <v>0</v>
      </c>
    </row>
    <row r="586" spans="1:2" x14ac:dyDescent="0.35">
      <c r="A586" s="34" t="s">
        <v>268</v>
      </c>
      <c r="B586" s="1">
        <v>0</v>
      </c>
    </row>
    <row r="587" spans="1:2" x14ac:dyDescent="0.35">
      <c r="A587" s="50">
        <v>5191</v>
      </c>
      <c r="B587" s="1">
        <v>0</v>
      </c>
    </row>
    <row r="588" spans="1:2" x14ac:dyDescent="0.35">
      <c r="A588" s="53" t="s">
        <v>116</v>
      </c>
      <c r="B588" s="1">
        <v>0</v>
      </c>
    </row>
    <row r="589" spans="1:2" x14ac:dyDescent="0.35">
      <c r="A589" s="16" t="s">
        <v>400</v>
      </c>
      <c r="B589" s="1">
        <v>9360000</v>
      </c>
    </row>
    <row r="590" spans="1:2" x14ac:dyDescent="0.35">
      <c r="A590" s="33" t="s">
        <v>355</v>
      </c>
      <c r="B590" s="1">
        <v>9360000</v>
      </c>
    </row>
    <row r="591" spans="1:2" x14ac:dyDescent="0.35">
      <c r="A591" s="34" t="s">
        <v>396</v>
      </c>
      <c r="B591" s="1">
        <v>9360000</v>
      </c>
    </row>
    <row r="592" spans="1:2" x14ac:dyDescent="0.35">
      <c r="A592" s="50">
        <v>4211</v>
      </c>
      <c r="B592" s="1">
        <v>9360000</v>
      </c>
    </row>
    <row r="593" spans="1:2" x14ac:dyDescent="0.35">
      <c r="A593" s="53" t="s">
        <v>154</v>
      </c>
      <c r="B593" s="1">
        <v>9360000</v>
      </c>
    </row>
    <row r="594" spans="1:2" x14ac:dyDescent="0.35">
      <c r="A594" s="16" t="s">
        <v>384</v>
      </c>
      <c r="B594" s="1">
        <v>7380968.3300000001</v>
      </c>
    </row>
    <row r="595" spans="1:2" x14ac:dyDescent="0.35">
      <c r="A595" s="33" t="s">
        <v>346</v>
      </c>
      <c r="B595" s="1">
        <v>7380968.3300000001</v>
      </c>
    </row>
    <row r="596" spans="1:2" x14ac:dyDescent="0.35">
      <c r="A596" s="34" t="s">
        <v>377</v>
      </c>
      <c r="B596" s="1">
        <v>7380968.3300000001</v>
      </c>
    </row>
    <row r="597" spans="1:2" x14ac:dyDescent="0.35">
      <c r="A597" s="50">
        <v>4211</v>
      </c>
      <c r="B597" s="1">
        <v>7380968.3300000001</v>
      </c>
    </row>
    <row r="598" spans="1:2" x14ac:dyDescent="0.35">
      <c r="A598" s="53" t="s">
        <v>154</v>
      </c>
      <c r="B598" s="1">
        <v>7380968.3300000001</v>
      </c>
    </row>
    <row r="599" spans="1:2" x14ac:dyDescent="0.35">
      <c r="A599" s="16" t="s">
        <v>222</v>
      </c>
      <c r="B599" s="1">
        <v>87889408</v>
      </c>
    </row>
    <row r="600" spans="1:2" x14ac:dyDescent="0.35">
      <c r="A600" s="33" t="s">
        <v>55</v>
      </c>
      <c r="B600" s="1">
        <v>87889408</v>
      </c>
    </row>
    <row r="601" spans="1:2" x14ac:dyDescent="0.35">
      <c r="A601" s="34" t="s">
        <v>241</v>
      </c>
      <c r="B601" s="1">
        <v>7340000</v>
      </c>
    </row>
    <row r="602" spans="1:2" ht="22" customHeight="1" x14ac:dyDescent="0.35">
      <c r="A602" s="50">
        <v>2141</v>
      </c>
      <c r="B602" s="1">
        <v>0</v>
      </c>
    </row>
    <row r="603" spans="1:2" x14ac:dyDescent="0.35">
      <c r="A603" s="53" t="s">
        <v>125</v>
      </c>
      <c r="B603" s="1">
        <v>0</v>
      </c>
    </row>
    <row r="604" spans="1:2" x14ac:dyDescent="0.35">
      <c r="A604" s="50">
        <v>2211</v>
      </c>
      <c r="B604" s="1">
        <v>150000</v>
      </c>
    </row>
    <row r="605" spans="1:2" x14ac:dyDescent="0.35">
      <c r="A605" s="53" t="s">
        <v>108</v>
      </c>
      <c r="B605" s="1">
        <v>150000</v>
      </c>
    </row>
    <row r="606" spans="1:2" x14ac:dyDescent="0.35">
      <c r="A606" s="50">
        <v>2231</v>
      </c>
      <c r="B606" s="1">
        <v>5000</v>
      </c>
    </row>
    <row r="607" spans="1:2" x14ac:dyDescent="0.35">
      <c r="A607" s="53" t="s">
        <v>243</v>
      </c>
      <c r="B607" s="1">
        <v>5000</v>
      </c>
    </row>
    <row r="608" spans="1:2" x14ac:dyDescent="0.35">
      <c r="A608" s="50">
        <v>2461</v>
      </c>
      <c r="B608" s="1">
        <v>10000</v>
      </c>
    </row>
    <row r="609" spans="1:2" x14ac:dyDescent="0.35">
      <c r="A609" s="53" t="s">
        <v>194</v>
      </c>
      <c r="B609" s="1">
        <v>10000</v>
      </c>
    </row>
    <row r="610" spans="1:2" x14ac:dyDescent="0.35">
      <c r="A610" s="50">
        <v>2741</v>
      </c>
      <c r="B610" s="1">
        <v>15000</v>
      </c>
    </row>
    <row r="611" spans="1:2" x14ac:dyDescent="0.35">
      <c r="A611" s="53" t="s">
        <v>244</v>
      </c>
      <c r="B611" s="1">
        <v>15000</v>
      </c>
    </row>
    <row r="612" spans="1:2" x14ac:dyDescent="0.35">
      <c r="A612" s="50">
        <v>3291</v>
      </c>
      <c r="B612" s="1">
        <v>100000</v>
      </c>
    </row>
    <row r="613" spans="1:2" x14ac:dyDescent="0.35">
      <c r="A613" s="53" t="s">
        <v>140</v>
      </c>
      <c r="B613" s="1">
        <v>100000</v>
      </c>
    </row>
    <row r="614" spans="1:2" x14ac:dyDescent="0.35">
      <c r="A614" s="50">
        <v>3581</v>
      </c>
      <c r="B614" s="1">
        <v>10000</v>
      </c>
    </row>
    <row r="615" spans="1:2" x14ac:dyDescent="0.35">
      <c r="A615" s="53" t="s">
        <v>245</v>
      </c>
      <c r="B615" s="1">
        <v>10000</v>
      </c>
    </row>
    <row r="616" spans="1:2" x14ac:dyDescent="0.35">
      <c r="A616" s="50">
        <v>3821</v>
      </c>
      <c r="B616" s="1">
        <v>6550000</v>
      </c>
    </row>
    <row r="617" spans="1:2" x14ac:dyDescent="0.35">
      <c r="A617" s="53" t="s">
        <v>184</v>
      </c>
      <c r="B617" s="1">
        <v>6550000</v>
      </c>
    </row>
    <row r="618" spans="1:2" x14ac:dyDescent="0.35">
      <c r="A618" s="50">
        <v>5121</v>
      </c>
      <c r="B618" s="1">
        <v>500000</v>
      </c>
    </row>
    <row r="619" spans="1:2" x14ac:dyDescent="0.35">
      <c r="A619" s="53" t="s">
        <v>187</v>
      </c>
      <c r="B619" s="1">
        <v>500000</v>
      </c>
    </row>
    <row r="620" spans="1:2" x14ac:dyDescent="0.35">
      <c r="A620" s="50">
        <v>5211</v>
      </c>
      <c r="B620" s="1">
        <v>0</v>
      </c>
    </row>
    <row r="621" spans="1:2" x14ac:dyDescent="0.35">
      <c r="A621" s="53" t="s">
        <v>119</v>
      </c>
      <c r="B621" s="1">
        <v>0</v>
      </c>
    </row>
    <row r="622" spans="1:2" x14ac:dyDescent="0.35">
      <c r="A622" s="34" t="s">
        <v>223</v>
      </c>
      <c r="B622" s="1">
        <v>50361735.879999995</v>
      </c>
    </row>
    <row r="623" spans="1:2" x14ac:dyDescent="0.35">
      <c r="A623" s="50">
        <v>3181</v>
      </c>
      <c r="B623" s="1">
        <v>5000</v>
      </c>
    </row>
    <row r="624" spans="1:2" x14ac:dyDescent="0.35">
      <c r="A624" s="53" t="s">
        <v>138</v>
      </c>
      <c r="B624" s="1">
        <v>5000</v>
      </c>
    </row>
    <row r="625" spans="1:2" x14ac:dyDescent="0.35">
      <c r="A625" s="50">
        <v>3391</v>
      </c>
      <c r="B625" s="1">
        <v>826605</v>
      </c>
    </row>
    <row r="626" spans="1:2" x14ac:dyDescent="0.35">
      <c r="A626" s="53" t="s">
        <v>152</v>
      </c>
      <c r="B626" s="1">
        <v>826605</v>
      </c>
    </row>
    <row r="627" spans="1:2" x14ac:dyDescent="0.35">
      <c r="A627" s="50">
        <v>3611</v>
      </c>
      <c r="B627" s="1">
        <v>32506735.879999999</v>
      </c>
    </row>
    <row r="628" spans="1:2" x14ac:dyDescent="0.35">
      <c r="A628" s="53" t="s">
        <v>225</v>
      </c>
      <c r="B628" s="1">
        <v>32506735.879999999</v>
      </c>
    </row>
    <row r="629" spans="1:2" x14ac:dyDescent="0.35">
      <c r="A629" s="50">
        <v>3631</v>
      </c>
      <c r="B629" s="1">
        <v>6600000</v>
      </c>
    </row>
    <row r="630" spans="1:2" x14ac:dyDescent="0.35">
      <c r="A630" s="53" t="s">
        <v>226</v>
      </c>
      <c r="B630" s="1">
        <v>6600000</v>
      </c>
    </row>
    <row r="631" spans="1:2" x14ac:dyDescent="0.35">
      <c r="A631" s="50">
        <v>3651</v>
      </c>
      <c r="B631" s="1">
        <v>4200000</v>
      </c>
    </row>
    <row r="632" spans="1:2" x14ac:dyDescent="0.35">
      <c r="A632" s="53" t="s">
        <v>227</v>
      </c>
      <c r="B632" s="1">
        <v>4200000</v>
      </c>
    </row>
    <row r="633" spans="1:2" x14ac:dyDescent="0.35">
      <c r="A633" s="50">
        <v>3661</v>
      </c>
      <c r="B633" s="1">
        <v>6223395</v>
      </c>
    </row>
    <row r="634" spans="1:2" x14ac:dyDescent="0.35">
      <c r="A634" s="53" t="s">
        <v>228</v>
      </c>
      <c r="B634" s="1">
        <v>6223395</v>
      </c>
    </row>
    <row r="635" spans="1:2" x14ac:dyDescent="0.35">
      <c r="A635" s="34" t="s">
        <v>238</v>
      </c>
      <c r="B635" s="1">
        <v>3613264.12</v>
      </c>
    </row>
    <row r="636" spans="1:2" ht="23.5" customHeight="1" x14ac:dyDescent="0.35">
      <c r="A636" s="50">
        <v>3391</v>
      </c>
      <c r="B636" s="1">
        <v>3613264.12</v>
      </c>
    </row>
    <row r="637" spans="1:2" x14ac:dyDescent="0.35">
      <c r="A637" s="53" t="s">
        <v>152</v>
      </c>
      <c r="B637" s="1">
        <v>3613264.12</v>
      </c>
    </row>
    <row r="638" spans="1:2" x14ac:dyDescent="0.35">
      <c r="A638" s="34" t="s">
        <v>230</v>
      </c>
      <c r="B638" s="1">
        <v>26574408</v>
      </c>
    </row>
    <row r="639" spans="1:2" x14ac:dyDescent="0.35">
      <c r="A639" s="50">
        <v>2591</v>
      </c>
      <c r="B639" s="1">
        <v>4000000</v>
      </c>
    </row>
    <row r="640" spans="1:2" x14ac:dyDescent="0.35">
      <c r="A640" s="53" t="s">
        <v>232</v>
      </c>
      <c r="B640" s="1">
        <v>4000000</v>
      </c>
    </row>
    <row r="641" spans="1:2" x14ac:dyDescent="0.35">
      <c r="A641" s="50">
        <v>2711</v>
      </c>
      <c r="B641" s="1">
        <v>3302808</v>
      </c>
    </row>
    <row r="642" spans="1:2" x14ac:dyDescent="0.35">
      <c r="A642" s="53" t="s">
        <v>234</v>
      </c>
      <c r="B642" s="1">
        <v>3302808</v>
      </c>
    </row>
    <row r="643" spans="1:2" x14ac:dyDescent="0.35">
      <c r="A643" s="50">
        <v>2941</v>
      </c>
      <c r="B643" s="1">
        <v>0</v>
      </c>
    </row>
    <row r="644" spans="1:2" x14ac:dyDescent="0.35">
      <c r="A644" s="53" t="s">
        <v>136</v>
      </c>
      <c r="B644" s="1">
        <v>0</v>
      </c>
    </row>
    <row r="645" spans="1:2" x14ac:dyDescent="0.35">
      <c r="A645" s="50">
        <v>3361</v>
      </c>
      <c r="B645" s="1">
        <v>15056600</v>
      </c>
    </row>
    <row r="646" spans="1:2" x14ac:dyDescent="0.35">
      <c r="A646" s="53" t="s">
        <v>142</v>
      </c>
      <c r="B646" s="1">
        <v>15056600</v>
      </c>
    </row>
    <row r="647" spans="1:2" x14ac:dyDescent="0.35">
      <c r="A647" s="50">
        <v>3391</v>
      </c>
      <c r="B647" s="1">
        <v>3000000</v>
      </c>
    </row>
    <row r="648" spans="1:2" x14ac:dyDescent="0.35">
      <c r="A648" s="53" t="s">
        <v>152</v>
      </c>
      <c r="B648" s="1">
        <v>3000000</v>
      </c>
    </row>
    <row r="649" spans="1:2" x14ac:dyDescent="0.35">
      <c r="A649" s="50">
        <v>3711</v>
      </c>
      <c r="B649" s="1">
        <v>25000</v>
      </c>
    </row>
    <row r="650" spans="1:2" x14ac:dyDescent="0.35">
      <c r="A650" s="53" t="s">
        <v>147</v>
      </c>
      <c r="B650" s="1">
        <v>25000</v>
      </c>
    </row>
    <row r="651" spans="1:2" x14ac:dyDescent="0.35">
      <c r="A651" s="50">
        <v>3751</v>
      </c>
      <c r="B651" s="1">
        <v>20000</v>
      </c>
    </row>
    <row r="652" spans="1:2" x14ac:dyDescent="0.35">
      <c r="A652" s="53" t="s">
        <v>148</v>
      </c>
      <c r="B652" s="1">
        <v>20000</v>
      </c>
    </row>
    <row r="653" spans="1:2" x14ac:dyDescent="0.35">
      <c r="A653" s="50">
        <v>4451</v>
      </c>
      <c r="B653" s="1">
        <v>500000</v>
      </c>
    </row>
    <row r="654" spans="1:2" x14ac:dyDescent="0.35">
      <c r="A654" s="53" t="s">
        <v>235</v>
      </c>
      <c r="B654" s="1">
        <v>500000</v>
      </c>
    </row>
    <row r="655" spans="1:2" x14ac:dyDescent="0.35">
      <c r="A655" s="50">
        <v>5211</v>
      </c>
      <c r="B655" s="1">
        <v>670000</v>
      </c>
    </row>
    <row r="656" spans="1:2" x14ac:dyDescent="0.35">
      <c r="A656" s="53" t="s">
        <v>119</v>
      </c>
      <c r="B656" s="1">
        <v>670000</v>
      </c>
    </row>
    <row r="657" spans="1:2" x14ac:dyDescent="0.35">
      <c r="A657" s="16" t="s">
        <v>68</v>
      </c>
      <c r="B657" s="1">
        <v>2032070686.4742997</v>
      </c>
    </row>
    <row r="658" spans="1:2" x14ac:dyDescent="0.35">
      <c r="A658" s="33" t="s">
        <v>55</v>
      </c>
      <c r="B658" s="1">
        <v>1587597479.2573419</v>
      </c>
    </row>
    <row r="659" spans="1:2" x14ac:dyDescent="0.35">
      <c r="A659" s="34" t="s">
        <v>186</v>
      </c>
      <c r="B659" s="1">
        <v>323820955.86000001</v>
      </c>
    </row>
    <row r="660" spans="1:2" x14ac:dyDescent="0.35">
      <c r="A660" s="50">
        <v>2111</v>
      </c>
      <c r="B660" s="1">
        <v>2684960</v>
      </c>
    </row>
    <row r="661" spans="1:2" x14ac:dyDescent="0.35">
      <c r="A661" s="53" t="s">
        <v>103</v>
      </c>
      <c r="B661" s="1">
        <v>2684960</v>
      </c>
    </row>
    <row r="662" spans="1:2" x14ac:dyDescent="0.35">
      <c r="A662" s="50">
        <v>2141</v>
      </c>
      <c r="B662" s="1">
        <v>2500</v>
      </c>
    </row>
    <row r="663" spans="1:2" x14ac:dyDescent="0.35">
      <c r="A663" s="53" t="s">
        <v>125</v>
      </c>
      <c r="B663" s="1">
        <v>2500</v>
      </c>
    </row>
    <row r="664" spans="1:2" x14ac:dyDescent="0.35">
      <c r="A664" s="50">
        <v>2161</v>
      </c>
      <c r="B664" s="1">
        <v>620000</v>
      </c>
    </row>
    <row r="665" spans="1:2" x14ac:dyDescent="0.35">
      <c r="A665" s="53" t="s">
        <v>126</v>
      </c>
      <c r="B665" s="1">
        <v>620000</v>
      </c>
    </row>
    <row r="666" spans="1:2" x14ac:dyDescent="0.35">
      <c r="A666" s="50">
        <v>2211</v>
      </c>
      <c r="B666" s="1">
        <v>542448</v>
      </c>
    </row>
    <row r="667" spans="1:2" x14ac:dyDescent="0.35">
      <c r="A667" s="53" t="s">
        <v>108</v>
      </c>
      <c r="B667" s="1">
        <v>542448</v>
      </c>
    </row>
    <row r="668" spans="1:2" x14ac:dyDescent="0.35">
      <c r="A668" s="50">
        <v>2411</v>
      </c>
      <c r="B668" s="1">
        <v>31620</v>
      </c>
    </row>
    <row r="669" spans="1:2" x14ac:dyDescent="0.35">
      <c r="A669" s="53" t="s">
        <v>191</v>
      </c>
      <c r="B669" s="1">
        <v>31620</v>
      </c>
    </row>
    <row r="670" spans="1:2" ht="17.5" customHeight="1" x14ac:dyDescent="0.35">
      <c r="A670" s="50">
        <v>2421</v>
      </c>
      <c r="B670" s="1">
        <v>80200</v>
      </c>
    </row>
    <row r="671" spans="1:2" x14ac:dyDescent="0.35">
      <c r="A671" s="53" t="s">
        <v>192</v>
      </c>
      <c r="B671" s="1">
        <v>80200</v>
      </c>
    </row>
    <row r="672" spans="1:2" x14ac:dyDescent="0.35">
      <c r="A672" s="50">
        <v>2441</v>
      </c>
      <c r="B672" s="1">
        <v>15727</v>
      </c>
    </row>
    <row r="673" spans="1:2" x14ac:dyDescent="0.35">
      <c r="A673" s="53" t="s">
        <v>128</v>
      </c>
      <c r="B673" s="1">
        <v>15727</v>
      </c>
    </row>
    <row r="674" spans="1:2" x14ac:dyDescent="0.35">
      <c r="A674" s="50">
        <v>2451</v>
      </c>
      <c r="B674" s="1">
        <v>24980</v>
      </c>
    </row>
    <row r="675" spans="1:2" x14ac:dyDescent="0.35">
      <c r="A675" s="53" t="s">
        <v>193</v>
      </c>
      <c r="B675" s="1">
        <v>24980</v>
      </c>
    </row>
    <row r="676" spans="1:2" x14ac:dyDescent="0.35">
      <c r="A676" s="50">
        <v>2461</v>
      </c>
      <c r="B676" s="1">
        <v>10000</v>
      </c>
    </row>
    <row r="677" spans="1:2" x14ac:dyDescent="0.35">
      <c r="A677" s="53" t="s">
        <v>194</v>
      </c>
      <c r="B677" s="1">
        <v>10000</v>
      </c>
    </row>
    <row r="678" spans="1:2" x14ac:dyDescent="0.35">
      <c r="A678" s="50">
        <v>2471</v>
      </c>
      <c r="B678" s="1">
        <v>185289</v>
      </c>
    </row>
    <row r="679" spans="1:2" x14ac:dyDescent="0.35">
      <c r="A679" s="53" t="s">
        <v>129</v>
      </c>
      <c r="B679" s="1">
        <v>185289</v>
      </c>
    </row>
    <row r="680" spans="1:2" x14ac:dyDescent="0.35">
      <c r="A680" s="50">
        <v>2491</v>
      </c>
      <c r="B680" s="1">
        <v>200000</v>
      </c>
    </row>
    <row r="681" spans="1:2" x14ac:dyDescent="0.35">
      <c r="A681" s="53" t="s">
        <v>195</v>
      </c>
      <c r="B681" s="1">
        <v>200000</v>
      </c>
    </row>
    <row r="682" spans="1:2" x14ac:dyDescent="0.35">
      <c r="A682" s="50">
        <v>2521</v>
      </c>
      <c r="B682" s="1">
        <v>380</v>
      </c>
    </row>
    <row r="683" spans="1:2" x14ac:dyDescent="0.35">
      <c r="A683" s="53" t="s">
        <v>196</v>
      </c>
      <c r="B683" s="1">
        <v>380</v>
      </c>
    </row>
    <row r="684" spans="1:2" x14ac:dyDescent="0.35">
      <c r="A684" s="50">
        <v>2561</v>
      </c>
      <c r="B684" s="1">
        <v>20810</v>
      </c>
    </row>
    <row r="685" spans="1:2" x14ac:dyDescent="0.35">
      <c r="A685" s="53" t="s">
        <v>197</v>
      </c>
      <c r="B685" s="1">
        <v>20810</v>
      </c>
    </row>
    <row r="686" spans="1:2" x14ac:dyDescent="0.35">
      <c r="A686" s="50">
        <v>2611</v>
      </c>
      <c r="B686" s="1">
        <v>42764800</v>
      </c>
    </row>
    <row r="687" spans="1:2" x14ac:dyDescent="0.35">
      <c r="A687" s="53" t="s">
        <v>198</v>
      </c>
      <c r="B687" s="1">
        <v>42764800</v>
      </c>
    </row>
    <row r="688" spans="1:2" x14ac:dyDescent="0.35">
      <c r="A688" s="50">
        <v>2911</v>
      </c>
      <c r="B688" s="1">
        <v>238994</v>
      </c>
    </row>
    <row r="689" spans="1:2" x14ac:dyDescent="0.35">
      <c r="A689" s="53" t="s">
        <v>133</v>
      </c>
      <c r="B689" s="1">
        <v>238994</v>
      </c>
    </row>
    <row r="690" spans="1:2" x14ac:dyDescent="0.35">
      <c r="A690" s="50">
        <v>2921</v>
      </c>
      <c r="B690" s="1">
        <v>160000</v>
      </c>
    </row>
    <row r="691" spans="1:2" x14ac:dyDescent="0.35">
      <c r="A691" s="53" t="s">
        <v>134</v>
      </c>
      <c r="B691" s="1">
        <v>160000</v>
      </c>
    </row>
    <row r="692" spans="1:2" x14ac:dyDescent="0.35">
      <c r="A692" s="50">
        <v>2961</v>
      </c>
      <c r="B692" s="1">
        <v>2100000</v>
      </c>
    </row>
    <row r="693" spans="1:2" x14ac:dyDescent="0.35">
      <c r="A693" s="53" t="s">
        <v>137</v>
      </c>
      <c r="B693" s="1">
        <v>2100000</v>
      </c>
    </row>
    <row r="694" spans="1:2" x14ac:dyDescent="0.35">
      <c r="A694" s="50">
        <v>2981</v>
      </c>
      <c r="B694" s="1">
        <v>500000</v>
      </c>
    </row>
    <row r="695" spans="1:2" x14ac:dyDescent="0.35">
      <c r="A695" s="53" t="s">
        <v>199</v>
      </c>
      <c r="B695" s="1">
        <v>500000</v>
      </c>
    </row>
    <row r="696" spans="1:2" x14ac:dyDescent="0.35">
      <c r="A696" s="50">
        <v>2991</v>
      </c>
      <c r="B696" s="1">
        <v>154192</v>
      </c>
    </row>
    <row r="697" spans="1:2" x14ac:dyDescent="0.35">
      <c r="A697" s="53" t="s">
        <v>132</v>
      </c>
      <c r="B697" s="1">
        <v>154192</v>
      </c>
    </row>
    <row r="698" spans="1:2" x14ac:dyDescent="0.35">
      <c r="A698" s="50">
        <v>3111</v>
      </c>
      <c r="B698" s="1">
        <v>9200000</v>
      </c>
    </row>
    <row r="699" spans="1:2" x14ac:dyDescent="0.35">
      <c r="A699" s="53" t="s">
        <v>92</v>
      </c>
      <c r="B699" s="1">
        <v>9200000</v>
      </c>
    </row>
    <row r="700" spans="1:2" x14ac:dyDescent="0.35">
      <c r="A700" s="50">
        <v>3141</v>
      </c>
      <c r="B700" s="1">
        <v>700000</v>
      </c>
    </row>
    <row r="701" spans="1:2" x14ac:dyDescent="0.35">
      <c r="A701" s="53" t="s">
        <v>200</v>
      </c>
      <c r="B701" s="1">
        <v>700000</v>
      </c>
    </row>
    <row r="702" spans="1:2" x14ac:dyDescent="0.35">
      <c r="A702" s="50">
        <v>3161</v>
      </c>
      <c r="B702" s="1">
        <v>2641206</v>
      </c>
    </row>
    <row r="703" spans="1:2" x14ac:dyDescent="0.35">
      <c r="A703" s="53" t="s">
        <v>201</v>
      </c>
      <c r="B703" s="1">
        <v>2641206</v>
      </c>
    </row>
    <row r="704" spans="1:2" ht="26.5" customHeight="1" x14ac:dyDescent="0.35">
      <c r="A704" s="50">
        <v>3221</v>
      </c>
      <c r="B704" s="1">
        <v>6239987.5499999998</v>
      </c>
    </row>
    <row r="705" spans="1:2" x14ac:dyDescent="0.35">
      <c r="A705" s="53" t="s">
        <v>202</v>
      </c>
      <c r="B705" s="1">
        <v>6239987.5499999998</v>
      </c>
    </row>
    <row r="706" spans="1:2" x14ac:dyDescent="0.35">
      <c r="A706" s="50">
        <v>3251</v>
      </c>
      <c r="B706" s="1">
        <v>42000000</v>
      </c>
    </row>
    <row r="707" spans="1:2" x14ac:dyDescent="0.35">
      <c r="A707" s="53" t="s">
        <v>203</v>
      </c>
      <c r="B707" s="1">
        <v>42000000</v>
      </c>
    </row>
    <row r="708" spans="1:2" x14ac:dyDescent="0.35">
      <c r="A708" s="50">
        <v>3261</v>
      </c>
      <c r="B708" s="1">
        <v>79100000</v>
      </c>
    </row>
    <row r="709" spans="1:2" x14ac:dyDescent="0.35">
      <c r="A709" s="53" t="s">
        <v>204</v>
      </c>
      <c r="B709" s="1">
        <v>79100000</v>
      </c>
    </row>
    <row r="710" spans="1:2" x14ac:dyDescent="0.35">
      <c r="A710" s="50">
        <v>3291</v>
      </c>
      <c r="B710" s="1">
        <v>22330</v>
      </c>
    </row>
    <row r="711" spans="1:2" x14ac:dyDescent="0.35">
      <c r="A711" s="53" t="s">
        <v>140</v>
      </c>
      <c r="B711" s="1">
        <v>22330</v>
      </c>
    </row>
    <row r="712" spans="1:2" x14ac:dyDescent="0.35">
      <c r="A712" s="50">
        <v>3311</v>
      </c>
      <c r="B712" s="1">
        <v>3090000</v>
      </c>
    </row>
    <row r="713" spans="1:2" x14ac:dyDescent="0.35">
      <c r="A713" s="53" t="s">
        <v>109</v>
      </c>
      <c r="B713" s="1">
        <v>3090000</v>
      </c>
    </row>
    <row r="714" spans="1:2" x14ac:dyDescent="0.35">
      <c r="A714" s="50">
        <v>3331</v>
      </c>
      <c r="B714" s="1">
        <v>231500</v>
      </c>
    </row>
    <row r="715" spans="1:2" x14ac:dyDescent="0.35">
      <c r="A715" s="53" t="s">
        <v>141</v>
      </c>
      <c r="B715" s="1">
        <v>231500</v>
      </c>
    </row>
    <row r="716" spans="1:2" x14ac:dyDescent="0.35">
      <c r="A716" s="50">
        <v>3341</v>
      </c>
      <c r="B716" s="1">
        <v>2796004.92</v>
      </c>
    </row>
    <row r="717" spans="1:2" x14ac:dyDescent="0.35">
      <c r="A717" s="53" t="s">
        <v>205</v>
      </c>
      <c r="B717" s="1">
        <v>2796004.92</v>
      </c>
    </row>
    <row r="718" spans="1:2" x14ac:dyDescent="0.35">
      <c r="A718" s="50">
        <v>3381</v>
      </c>
      <c r="B718" s="1">
        <v>40348671.939999998</v>
      </c>
    </row>
    <row r="719" spans="1:2" x14ac:dyDescent="0.35">
      <c r="A719" s="53" t="s">
        <v>206</v>
      </c>
      <c r="B719" s="1">
        <v>40348671.939999998</v>
      </c>
    </row>
    <row r="720" spans="1:2" x14ac:dyDescent="0.35">
      <c r="A720" s="50">
        <v>3441</v>
      </c>
      <c r="B720" s="1">
        <v>340718.88</v>
      </c>
    </row>
    <row r="721" spans="1:2" x14ac:dyDescent="0.35">
      <c r="A721" s="53" t="s">
        <v>111</v>
      </c>
      <c r="B721" s="1">
        <v>340718.88</v>
      </c>
    </row>
    <row r="722" spans="1:2" x14ac:dyDescent="0.35">
      <c r="A722" s="50">
        <v>3451</v>
      </c>
      <c r="B722" s="1">
        <v>8112506.8399999999</v>
      </c>
    </row>
    <row r="723" spans="1:2" x14ac:dyDescent="0.35">
      <c r="A723" s="53" t="s">
        <v>207</v>
      </c>
      <c r="B723" s="1">
        <v>8112506.8399999999</v>
      </c>
    </row>
    <row r="724" spans="1:2" x14ac:dyDescent="0.35">
      <c r="A724" s="50">
        <v>3481</v>
      </c>
      <c r="B724" s="1">
        <v>350000</v>
      </c>
    </row>
    <row r="725" spans="1:2" x14ac:dyDescent="0.35">
      <c r="A725" s="53" t="s">
        <v>208</v>
      </c>
      <c r="B725" s="1">
        <v>350000</v>
      </c>
    </row>
    <row r="726" spans="1:2" x14ac:dyDescent="0.35">
      <c r="A726" s="50">
        <v>3511</v>
      </c>
      <c r="B726" s="1">
        <v>2400000</v>
      </c>
    </row>
    <row r="727" spans="1:2" x14ac:dyDescent="0.35">
      <c r="A727" s="53" t="s">
        <v>144</v>
      </c>
      <c r="B727" s="1">
        <v>2400000</v>
      </c>
    </row>
    <row r="728" spans="1:2" x14ac:dyDescent="0.35">
      <c r="A728" s="50">
        <v>3521</v>
      </c>
      <c r="B728" s="1">
        <v>68600</v>
      </c>
    </row>
    <row r="729" spans="1:2" x14ac:dyDescent="0.35">
      <c r="A729" s="53" t="s">
        <v>209</v>
      </c>
      <c r="B729" s="1">
        <v>68600</v>
      </c>
    </row>
    <row r="730" spans="1:2" x14ac:dyDescent="0.35">
      <c r="A730" s="50">
        <v>3551</v>
      </c>
      <c r="B730" s="1">
        <v>25300000</v>
      </c>
    </row>
    <row r="731" spans="1:2" x14ac:dyDescent="0.35">
      <c r="A731" s="53" t="s">
        <v>210</v>
      </c>
      <c r="B731" s="1">
        <v>25300000</v>
      </c>
    </row>
    <row r="732" spans="1:2" x14ac:dyDescent="0.35">
      <c r="A732" s="50">
        <v>3571</v>
      </c>
      <c r="B732" s="1">
        <v>20158794</v>
      </c>
    </row>
    <row r="733" spans="1:2" x14ac:dyDescent="0.35">
      <c r="A733" s="53" t="s">
        <v>145</v>
      </c>
      <c r="B733" s="1">
        <v>20158794</v>
      </c>
    </row>
    <row r="734" spans="1:2" x14ac:dyDescent="0.35">
      <c r="A734" s="50">
        <v>3711</v>
      </c>
      <c r="B734" s="1">
        <v>10000</v>
      </c>
    </row>
    <row r="735" spans="1:2" x14ac:dyDescent="0.35">
      <c r="A735" s="53" t="s">
        <v>147</v>
      </c>
      <c r="B735" s="1">
        <v>10000</v>
      </c>
    </row>
    <row r="736" spans="1:2" x14ac:dyDescent="0.35">
      <c r="A736" s="50">
        <v>3751</v>
      </c>
      <c r="B736" s="1">
        <v>0</v>
      </c>
    </row>
    <row r="737" spans="1:2" ht="20.5" customHeight="1" x14ac:dyDescent="0.35">
      <c r="A737" s="53" t="s">
        <v>148</v>
      </c>
      <c r="B737" s="1">
        <v>0</v>
      </c>
    </row>
    <row r="738" spans="1:2" x14ac:dyDescent="0.35">
      <c r="A738" s="50">
        <v>3821</v>
      </c>
      <c r="B738" s="1">
        <v>460000</v>
      </c>
    </row>
    <row r="739" spans="1:2" x14ac:dyDescent="0.35">
      <c r="A739" s="53" t="s">
        <v>184</v>
      </c>
      <c r="B739" s="1">
        <v>460000</v>
      </c>
    </row>
    <row r="740" spans="1:2" x14ac:dyDescent="0.35">
      <c r="A740" s="50">
        <v>3911</v>
      </c>
      <c r="B740" s="1">
        <v>500000</v>
      </c>
    </row>
    <row r="741" spans="1:2" x14ac:dyDescent="0.35">
      <c r="A741" s="53" t="s">
        <v>211</v>
      </c>
      <c r="B741" s="1">
        <v>500000</v>
      </c>
    </row>
    <row r="742" spans="1:2" x14ac:dyDescent="0.35">
      <c r="A742" s="50">
        <v>3922</v>
      </c>
      <c r="B742" s="1">
        <v>1000000</v>
      </c>
    </row>
    <row r="743" spans="1:2" x14ac:dyDescent="0.35">
      <c r="A743" s="53" t="s">
        <v>185</v>
      </c>
      <c r="B743" s="1">
        <v>1000000</v>
      </c>
    </row>
    <row r="744" spans="1:2" x14ac:dyDescent="0.35">
      <c r="A744" s="50">
        <v>3941</v>
      </c>
      <c r="B744" s="1">
        <v>22430446.73</v>
      </c>
    </row>
    <row r="745" spans="1:2" x14ac:dyDescent="0.35">
      <c r="A745" s="53" t="s">
        <v>149</v>
      </c>
      <c r="B745" s="1">
        <v>22430446.73</v>
      </c>
    </row>
    <row r="746" spans="1:2" x14ac:dyDescent="0.35">
      <c r="A746" s="50">
        <v>3962</v>
      </c>
      <c r="B746" s="1">
        <v>100000</v>
      </c>
    </row>
    <row r="747" spans="1:2" x14ac:dyDescent="0.35">
      <c r="A747" s="53" t="s">
        <v>212</v>
      </c>
      <c r="B747" s="1">
        <v>100000</v>
      </c>
    </row>
    <row r="748" spans="1:2" x14ac:dyDescent="0.35">
      <c r="A748" s="50">
        <v>5111</v>
      </c>
      <c r="B748" s="1">
        <v>3228920.2</v>
      </c>
    </row>
    <row r="749" spans="1:2" x14ac:dyDescent="0.35">
      <c r="A749" s="53" t="s">
        <v>177</v>
      </c>
      <c r="B749" s="1">
        <v>3228920.2</v>
      </c>
    </row>
    <row r="750" spans="1:2" x14ac:dyDescent="0.35">
      <c r="A750" s="50">
        <v>5121</v>
      </c>
      <c r="B750" s="1">
        <v>0</v>
      </c>
    </row>
    <row r="751" spans="1:2" x14ac:dyDescent="0.35">
      <c r="A751" s="53" t="s">
        <v>187</v>
      </c>
      <c r="B751" s="1">
        <v>0</v>
      </c>
    </row>
    <row r="752" spans="1:2" x14ac:dyDescent="0.35">
      <c r="A752" s="50">
        <v>5191</v>
      </c>
      <c r="B752" s="1">
        <v>4368.8</v>
      </c>
    </row>
    <row r="753" spans="1:2" x14ac:dyDescent="0.35">
      <c r="A753" s="53" t="s">
        <v>116</v>
      </c>
      <c r="B753" s="1">
        <v>4368.8</v>
      </c>
    </row>
    <row r="754" spans="1:2" x14ac:dyDescent="0.35">
      <c r="A754" s="50">
        <v>5611</v>
      </c>
      <c r="B754" s="1">
        <v>1600000</v>
      </c>
    </row>
    <row r="755" spans="1:2" x14ac:dyDescent="0.35">
      <c r="A755" s="53" t="s">
        <v>188</v>
      </c>
      <c r="B755" s="1">
        <v>1600000</v>
      </c>
    </row>
    <row r="756" spans="1:2" x14ac:dyDescent="0.35">
      <c r="A756" s="50">
        <v>5641</v>
      </c>
      <c r="B756" s="1">
        <v>1050000</v>
      </c>
    </row>
    <row r="757" spans="1:2" x14ac:dyDescent="0.35">
      <c r="A757" s="53" t="s">
        <v>189</v>
      </c>
      <c r="B757" s="1">
        <v>1050000</v>
      </c>
    </row>
    <row r="758" spans="1:2" x14ac:dyDescent="0.35">
      <c r="A758" s="50">
        <v>5691</v>
      </c>
      <c r="B758" s="1">
        <v>0</v>
      </c>
    </row>
    <row r="759" spans="1:2" x14ac:dyDescent="0.35">
      <c r="A759" s="53" t="s">
        <v>190</v>
      </c>
      <c r="B759" s="1">
        <v>0</v>
      </c>
    </row>
    <row r="760" spans="1:2" x14ac:dyDescent="0.35">
      <c r="A760" s="34" t="s">
        <v>64</v>
      </c>
      <c r="B760" s="1">
        <v>1263776523.397342</v>
      </c>
    </row>
    <row r="761" spans="1:2" x14ac:dyDescent="0.35">
      <c r="A761" s="50">
        <v>1111</v>
      </c>
      <c r="B761" s="1">
        <v>14346961.199999999</v>
      </c>
    </row>
    <row r="762" spans="1:2" x14ac:dyDescent="0.35">
      <c r="A762" s="53" t="s">
        <v>529</v>
      </c>
      <c r="B762" s="1">
        <v>14346961.199999999</v>
      </c>
    </row>
    <row r="763" spans="1:2" x14ac:dyDescent="0.35">
      <c r="A763" s="50">
        <v>1131</v>
      </c>
      <c r="B763" s="1">
        <v>667034033.76999998</v>
      </c>
    </row>
    <row r="764" spans="1:2" x14ac:dyDescent="0.35">
      <c r="A764" s="53" t="s">
        <v>82</v>
      </c>
      <c r="B764" s="1">
        <v>667034033.76999998</v>
      </c>
    </row>
    <row r="765" spans="1:2" x14ac:dyDescent="0.35">
      <c r="A765" s="50">
        <v>1211</v>
      </c>
      <c r="B765" s="1">
        <v>8052682</v>
      </c>
    </row>
    <row r="766" spans="1:2" x14ac:dyDescent="0.35">
      <c r="A766" s="53" t="s">
        <v>213</v>
      </c>
      <c r="B766" s="1">
        <v>8052682</v>
      </c>
    </row>
    <row r="767" spans="1:2" x14ac:dyDescent="0.35">
      <c r="A767" s="50">
        <v>1221</v>
      </c>
      <c r="B767" s="1">
        <v>90698700.635504693</v>
      </c>
    </row>
    <row r="768" spans="1:2" x14ac:dyDescent="0.35">
      <c r="A768" s="53" t="s">
        <v>65</v>
      </c>
      <c r="B768" s="1">
        <v>90698700.635504693</v>
      </c>
    </row>
    <row r="769" spans="1:2" x14ac:dyDescent="0.35">
      <c r="A769" s="50">
        <v>1231</v>
      </c>
      <c r="B769" s="1">
        <v>26400</v>
      </c>
    </row>
    <row r="770" spans="1:2" x14ac:dyDescent="0.35">
      <c r="A770" s="53" t="s">
        <v>214</v>
      </c>
      <c r="B770" s="1">
        <v>26400</v>
      </c>
    </row>
    <row r="771" spans="1:2" ht="20" customHeight="1" x14ac:dyDescent="0.35">
      <c r="A771" s="50">
        <v>1321</v>
      </c>
      <c r="B771" s="1">
        <v>11026946.301883485</v>
      </c>
    </row>
    <row r="772" spans="1:2" x14ac:dyDescent="0.35">
      <c r="A772" s="53" t="s">
        <v>70</v>
      </c>
      <c r="B772" s="1">
        <v>11026946.301883485</v>
      </c>
    </row>
    <row r="773" spans="1:2" x14ac:dyDescent="0.35">
      <c r="A773" s="50">
        <v>1322</v>
      </c>
      <c r="B773" s="1">
        <v>110269463.01883501</v>
      </c>
    </row>
    <row r="774" spans="1:2" x14ac:dyDescent="0.35">
      <c r="A774" s="53" t="s">
        <v>71</v>
      </c>
      <c r="B774" s="1">
        <v>110269463.01883501</v>
      </c>
    </row>
    <row r="775" spans="1:2" x14ac:dyDescent="0.35">
      <c r="A775" s="50">
        <v>1331</v>
      </c>
      <c r="B775" s="1">
        <v>730000</v>
      </c>
    </row>
    <row r="776" spans="1:2" x14ac:dyDescent="0.35">
      <c r="A776" s="53" t="s">
        <v>215</v>
      </c>
      <c r="B776" s="1">
        <v>730000</v>
      </c>
    </row>
    <row r="777" spans="1:2" x14ac:dyDescent="0.35">
      <c r="A777" s="50">
        <v>1341</v>
      </c>
      <c r="B777" s="1">
        <v>1500000</v>
      </c>
    </row>
    <row r="778" spans="1:2" x14ac:dyDescent="0.35">
      <c r="A778" s="53" t="s">
        <v>72</v>
      </c>
      <c r="B778" s="1">
        <v>1500000</v>
      </c>
    </row>
    <row r="779" spans="1:2" x14ac:dyDescent="0.35">
      <c r="A779" s="50">
        <v>1411</v>
      </c>
      <c r="B779" s="1">
        <v>46318781.618130244</v>
      </c>
    </row>
    <row r="780" spans="1:2" x14ac:dyDescent="0.35">
      <c r="A780" s="53" t="s">
        <v>74</v>
      </c>
      <c r="B780" s="1">
        <v>46318781.618130244</v>
      </c>
    </row>
    <row r="781" spans="1:2" x14ac:dyDescent="0.35">
      <c r="A781" s="50">
        <v>1421</v>
      </c>
      <c r="B781" s="1">
        <v>23159390.809065122</v>
      </c>
    </row>
    <row r="782" spans="1:2" x14ac:dyDescent="0.35">
      <c r="A782" s="53" t="s">
        <v>75</v>
      </c>
      <c r="B782" s="1">
        <v>23159390.809065122</v>
      </c>
    </row>
    <row r="783" spans="1:2" x14ac:dyDescent="0.35">
      <c r="A783" s="50">
        <v>1431</v>
      </c>
      <c r="B783" s="1">
        <v>15439593.872710098</v>
      </c>
    </row>
    <row r="784" spans="1:2" x14ac:dyDescent="0.35">
      <c r="A784" s="53" t="s">
        <v>76</v>
      </c>
      <c r="B784" s="1">
        <v>15439593.872710098</v>
      </c>
    </row>
    <row r="785" spans="1:2" x14ac:dyDescent="0.35">
      <c r="A785" s="50">
        <v>1432</v>
      </c>
      <c r="B785" s="1">
        <v>168668384.59121343</v>
      </c>
    </row>
    <row r="786" spans="1:2" x14ac:dyDescent="0.35">
      <c r="A786" s="53" t="s">
        <v>216</v>
      </c>
      <c r="B786" s="1">
        <v>168668384.59121343</v>
      </c>
    </row>
    <row r="787" spans="1:2" x14ac:dyDescent="0.35">
      <c r="A787" s="50">
        <v>1441</v>
      </c>
      <c r="B787" s="1">
        <v>13356175.300000001</v>
      </c>
    </row>
    <row r="788" spans="1:2" x14ac:dyDescent="0.35">
      <c r="A788" s="53" t="s">
        <v>217</v>
      </c>
      <c r="B788" s="1">
        <v>13356175.300000001</v>
      </c>
    </row>
    <row r="789" spans="1:2" x14ac:dyDescent="0.35">
      <c r="A789" s="50">
        <v>1521</v>
      </c>
      <c r="B789" s="1">
        <v>1000000</v>
      </c>
    </row>
    <row r="790" spans="1:2" x14ac:dyDescent="0.35">
      <c r="A790" s="53" t="s">
        <v>218</v>
      </c>
      <c r="B790" s="1">
        <v>1000000</v>
      </c>
    </row>
    <row r="791" spans="1:2" x14ac:dyDescent="0.35">
      <c r="A791" s="50">
        <v>1591</v>
      </c>
      <c r="B791" s="1">
        <v>92149010.280000001</v>
      </c>
    </row>
    <row r="792" spans="1:2" x14ac:dyDescent="0.35">
      <c r="A792" s="53" t="s">
        <v>219</v>
      </c>
      <c r="B792" s="1">
        <v>92149010.280000001</v>
      </c>
    </row>
    <row r="793" spans="1:2" x14ac:dyDescent="0.35">
      <c r="A793" s="33" t="s">
        <v>84</v>
      </c>
      <c r="B793" s="1">
        <v>444473207.21695817</v>
      </c>
    </row>
    <row r="794" spans="1:2" x14ac:dyDescent="0.35">
      <c r="A794" s="34" t="s">
        <v>85</v>
      </c>
      <c r="B794" s="1">
        <v>437973207.21695817</v>
      </c>
    </row>
    <row r="795" spans="1:2" x14ac:dyDescent="0.35">
      <c r="A795" s="50">
        <v>1131</v>
      </c>
      <c r="B795" s="1">
        <v>199465621.90080321</v>
      </c>
    </row>
    <row r="796" spans="1:2" x14ac:dyDescent="0.35">
      <c r="A796" s="53" t="s">
        <v>82</v>
      </c>
      <c r="B796" s="1">
        <v>199465621.90080321</v>
      </c>
    </row>
    <row r="797" spans="1:2" x14ac:dyDescent="0.35">
      <c r="A797" s="50">
        <v>1321</v>
      </c>
      <c r="B797" s="1">
        <v>2770355.8597333306</v>
      </c>
    </row>
    <row r="798" spans="1:2" x14ac:dyDescent="0.35">
      <c r="A798" s="53" t="s">
        <v>70</v>
      </c>
      <c r="B798" s="1">
        <v>2770355.8597333306</v>
      </c>
    </row>
    <row r="799" spans="1:2" x14ac:dyDescent="0.35">
      <c r="A799" s="50">
        <v>1322</v>
      </c>
      <c r="B799" s="1">
        <v>27703558.597333208</v>
      </c>
    </row>
    <row r="800" spans="1:2" x14ac:dyDescent="0.35">
      <c r="A800" s="53" t="s">
        <v>71</v>
      </c>
      <c r="B800" s="1">
        <v>27703558.597333208</v>
      </c>
    </row>
    <row r="801" spans="1:2" x14ac:dyDescent="0.35">
      <c r="A801" s="50">
        <v>1341</v>
      </c>
      <c r="B801" s="1">
        <v>0</v>
      </c>
    </row>
    <row r="802" spans="1:2" x14ac:dyDescent="0.35">
      <c r="A802" s="53" t="s">
        <v>72</v>
      </c>
      <c r="B802" s="1">
        <v>0</v>
      </c>
    </row>
    <row r="803" spans="1:2" x14ac:dyDescent="0.35">
      <c r="A803" s="50">
        <v>1411</v>
      </c>
      <c r="B803" s="1">
        <v>11967937.314048201</v>
      </c>
    </row>
    <row r="804" spans="1:2" x14ac:dyDescent="0.35">
      <c r="A804" s="53" t="s">
        <v>74</v>
      </c>
      <c r="B804" s="1">
        <v>11967937.314048201</v>
      </c>
    </row>
    <row r="805" spans="1:2" ht="23.5" customHeight="1" x14ac:dyDescent="0.35">
      <c r="A805" s="50">
        <v>1421</v>
      </c>
      <c r="B805" s="1">
        <v>5983968.6570241004</v>
      </c>
    </row>
    <row r="806" spans="1:2" x14ac:dyDescent="0.35">
      <c r="A806" s="53" t="s">
        <v>75</v>
      </c>
      <c r="B806" s="1">
        <v>5983968.6570241004</v>
      </c>
    </row>
    <row r="807" spans="1:2" x14ac:dyDescent="0.35">
      <c r="A807" s="50">
        <v>1431</v>
      </c>
      <c r="B807" s="1">
        <v>3989312.4380160426</v>
      </c>
    </row>
    <row r="808" spans="1:2" x14ac:dyDescent="0.35">
      <c r="A808" s="53" t="s">
        <v>76</v>
      </c>
      <c r="B808" s="1">
        <v>3989312.4380160426</v>
      </c>
    </row>
    <row r="809" spans="1:2" x14ac:dyDescent="0.35">
      <c r="A809" s="50">
        <v>1432</v>
      </c>
      <c r="B809" s="1">
        <v>1334545.6200000001</v>
      </c>
    </row>
    <row r="810" spans="1:2" x14ac:dyDescent="0.35">
      <c r="A810" s="53" t="s">
        <v>216</v>
      </c>
      <c r="B810" s="1">
        <v>1334545.6200000001</v>
      </c>
    </row>
    <row r="811" spans="1:2" x14ac:dyDescent="0.35">
      <c r="A811" s="50">
        <v>1441</v>
      </c>
      <c r="B811" s="1">
        <v>8306768.4900000002</v>
      </c>
    </row>
    <row r="812" spans="1:2" x14ac:dyDescent="0.35">
      <c r="A812" s="53" t="s">
        <v>217</v>
      </c>
      <c r="B812" s="1">
        <v>8306768.4900000002</v>
      </c>
    </row>
    <row r="813" spans="1:2" x14ac:dyDescent="0.35">
      <c r="A813" s="50">
        <v>1591</v>
      </c>
      <c r="B813" s="1">
        <v>26627861.719999999</v>
      </c>
    </row>
    <row r="814" spans="1:2" x14ac:dyDescent="0.35">
      <c r="A814" s="53" t="s">
        <v>219</v>
      </c>
      <c r="B814" s="1">
        <v>26627861.719999999</v>
      </c>
    </row>
    <row r="815" spans="1:2" x14ac:dyDescent="0.35">
      <c r="A815" s="50">
        <v>1711</v>
      </c>
      <c r="B815" s="1">
        <v>25688400</v>
      </c>
    </row>
    <row r="816" spans="1:2" x14ac:dyDescent="0.35">
      <c r="A816" s="53" t="s">
        <v>512</v>
      </c>
      <c r="B816" s="1">
        <v>25688400</v>
      </c>
    </row>
    <row r="817" spans="1:2" x14ac:dyDescent="0.35">
      <c r="A817" s="50">
        <v>2611</v>
      </c>
      <c r="B817" s="1">
        <v>55091558.659999996</v>
      </c>
    </row>
    <row r="818" spans="1:2" x14ac:dyDescent="0.35">
      <c r="A818" s="53" t="s">
        <v>198</v>
      </c>
      <c r="B818" s="1">
        <v>55091558.659999996</v>
      </c>
    </row>
    <row r="819" spans="1:2" x14ac:dyDescent="0.35">
      <c r="A819" s="50">
        <v>2961</v>
      </c>
      <c r="B819" s="1">
        <v>84921.1</v>
      </c>
    </row>
    <row r="820" spans="1:2" x14ac:dyDescent="0.35">
      <c r="A820" s="53" t="s">
        <v>137</v>
      </c>
      <c r="B820" s="1">
        <v>84921.1</v>
      </c>
    </row>
    <row r="821" spans="1:2" x14ac:dyDescent="0.35">
      <c r="A821" s="50">
        <v>3251</v>
      </c>
      <c r="B821" s="1">
        <v>68958396.859999999</v>
      </c>
    </row>
    <row r="822" spans="1:2" x14ac:dyDescent="0.35">
      <c r="A822" s="53" t="s">
        <v>203</v>
      </c>
      <c r="B822" s="1">
        <v>68958396.859999999</v>
      </c>
    </row>
    <row r="823" spans="1:2" x14ac:dyDescent="0.35">
      <c r="A823" s="34" t="s">
        <v>282</v>
      </c>
      <c r="B823" s="1">
        <v>6500000</v>
      </c>
    </row>
    <row r="824" spans="1:2" x14ac:dyDescent="0.35">
      <c r="A824" s="50">
        <v>2611</v>
      </c>
      <c r="B824" s="1">
        <v>6500000</v>
      </c>
    </row>
    <row r="825" spans="1:2" x14ac:dyDescent="0.35">
      <c r="A825" s="53" t="s">
        <v>198</v>
      </c>
      <c r="B825" s="1">
        <v>6500000</v>
      </c>
    </row>
    <row r="826" spans="1:2" x14ac:dyDescent="0.35">
      <c r="A826" s="16" t="s">
        <v>250</v>
      </c>
      <c r="B826" s="1">
        <v>2400000</v>
      </c>
    </row>
    <row r="827" spans="1:2" x14ac:dyDescent="0.35">
      <c r="A827" s="33" t="s">
        <v>55</v>
      </c>
      <c r="B827" s="1">
        <v>2400000</v>
      </c>
    </row>
    <row r="828" spans="1:2" x14ac:dyDescent="0.35">
      <c r="A828" s="34" t="s">
        <v>251</v>
      </c>
      <c r="B828" s="1">
        <v>2400000</v>
      </c>
    </row>
    <row r="829" spans="1:2" x14ac:dyDescent="0.35">
      <c r="A829" s="50">
        <v>3311</v>
      </c>
      <c r="B829" s="1">
        <v>1848768</v>
      </c>
    </row>
    <row r="830" spans="1:2" x14ac:dyDescent="0.35">
      <c r="A830" s="53" t="s">
        <v>109</v>
      </c>
      <c r="B830" s="1">
        <v>1848768</v>
      </c>
    </row>
    <row r="831" spans="1:2" x14ac:dyDescent="0.35">
      <c r="A831" s="50">
        <v>3341</v>
      </c>
      <c r="B831" s="1">
        <v>551232</v>
      </c>
    </row>
    <row r="832" spans="1:2" x14ac:dyDescent="0.35">
      <c r="A832" s="53" t="s">
        <v>205</v>
      </c>
      <c r="B832" s="1">
        <v>551232</v>
      </c>
    </row>
    <row r="833" spans="1:2" x14ac:dyDescent="0.35">
      <c r="A833" s="16" t="s">
        <v>424</v>
      </c>
      <c r="B833" s="1">
        <v>9749000</v>
      </c>
    </row>
    <row r="834" spans="1:2" x14ac:dyDescent="0.35">
      <c r="A834" s="33" t="s">
        <v>355</v>
      </c>
      <c r="B834" s="1">
        <v>9749000</v>
      </c>
    </row>
    <row r="835" spans="1:2" x14ac:dyDescent="0.35">
      <c r="A835" s="34" t="s">
        <v>427</v>
      </c>
      <c r="B835" s="1">
        <v>8749000</v>
      </c>
    </row>
    <row r="836" spans="1:2" x14ac:dyDescent="0.35">
      <c r="A836" s="50">
        <v>4411</v>
      </c>
      <c r="B836" s="1">
        <v>5799000</v>
      </c>
    </row>
    <row r="837" spans="1:2" x14ac:dyDescent="0.35">
      <c r="A837" s="53" t="s">
        <v>402</v>
      </c>
      <c r="B837" s="1">
        <v>5799000</v>
      </c>
    </row>
    <row r="838" spans="1:2" x14ac:dyDescent="0.35">
      <c r="A838" s="50">
        <v>4451</v>
      </c>
      <c r="B838" s="1">
        <v>2950000</v>
      </c>
    </row>
    <row r="839" spans="1:2" ht="29.5" customHeight="1" x14ac:dyDescent="0.35">
      <c r="A839" s="53" t="s">
        <v>235</v>
      </c>
      <c r="B839" s="1">
        <v>2950000</v>
      </c>
    </row>
    <row r="840" spans="1:2" x14ac:dyDescent="0.35">
      <c r="A840" s="34" t="s">
        <v>425</v>
      </c>
      <c r="B840" s="1">
        <v>1000000</v>
      </c>
    </row>
    <row r="841" spans="1:2" x14ac:dyDescent="0.35">
      <c r="A841" s="50">
        <v>4481</v>
      </c>
      <c r="B841" s="1">
        <v>1000000</v>
      </c>
    </row>
    <row r="842" spans="1:2" x14ac:dyDescent="0.35">
      <c r="A842" s="53" t="s">
        <v>423</v>
      </c>
      <c r="B842" s="1">
        <v>1000000</v>
      </c>
    </row>
    <row r="843" spans="1:2" x14ac:dyDescent="0.35">
      <c r="A843" s="16" t="s">
        <v>179</v>
      </c>
      <c r="B843" s="1">
        <v>47229234.100000001</v>
      </c>
    </row>
    <row r="844" spans="1:2" x14ac:dyDescent="0.35">
      <c r="A844" s="33" t="s">
        <v>55</v>
      </c>
      <c r="B844" s="1">
        <v>47229234.100000001</v>
      </c>
    </row>
    <row r="845" spans="1:2" x14ac:dyDescent="0.35">
      <c r="A845" s="34" t="s">
        <v>180</v>
      </c>
      <c r="B845" s="1">
        <v>47229234.100000001</v>
      </c>
    </row>
    <row r="846" spans="1:2" x14ac:dyDescent="0.35">
      <c r="A846" s="50">
        <v>2111</v>
      </c>
      <c r="B846" s="1">
        <v>20000</v>
      </c>
    </row>
    <row r="847" spans="1:2" x14ac:dyDescent="0.35">
      <c r="A847" s="53" t="s">
        <v>103</v>
      </c>
      <c r="B847" s="1">
        <v>20000</v>
      </c>
    </row>
    <row r="848" spans="1:2" x14ac:dyDescent="0.35">
      <c r="A848" s="50">
        <v>2141</v>
      </c>
      <c r="B848" s="1">
        <v>20000</v>
      </c>
    </row>
    <row r="849" spans="1:2" x14ac:dyDescent="0.35">
      <c r="A849" s="53" t="s">
        <v>125</v>
      </c>
      <c r="B849" s="1">
        <v>20000</v>
      </c>
    </row>
    <row r="850" spans="1:2" x14ac:dyDescent="0.35">
      <c r="A850" s="50">
        <v>2211</v>
      </c>
      <c r="B850" s="1">
        <v>20000</v>
      </c>
    </row>
    <row r="851" spans="1:2" x14ac:dyDescent="0.35">
      <c r="A851" s="53" t="s">
        <v>108</v>
      </c>
      <c r="B851" s="1">
        <v>20000</v>
      </c>
    </row>
    <row r="852" spans="1:2" x14ac:dyDescent="0.35">
      <c r="A852" s="50">
        <v>3391</v>
      </c>
      <c r="B852" s="1">
        <v>200000</v>
      </c>
    </row>
    <row r="853" spans="1:2" x14ac:dyDescent="0.35">
      <c r="A853" s="53" t="s">
        <v>152</v>
      </c>
      <c r="B853" s="1">
        <v>200000</v>
      </c>
    </row>
    <row r="854" spans="1:2" x14ac:dyDescent="0.35">
      <c r="A854" s="50">
        <v>3411</v>
      </c>
      <c r="B854" s="1">
        <v>1200000</v>
      </c>
    </row>
    <row r="855" spans="1:2" x14ac:dyDescent="0.35">
      <c r="A855" s="53" t="s">
        <v>110</v>
      </c>
      <c r="B855" s="1">
        <v>1200000</v>
      </c>
    </row>
    <row r="856" spans="1:2" x14ac:dyDescent="0.35">
      <c r="A856" s="50">
        <v>3711</v>
      </c>
      <c r="B856" s="1">
        <v>7200</v>
      </c>
    </row>
    <row r="857" spans="1:2" x14ac:dyDescent="0.35">
      <c r="A857" s="53" t="s">
        <v>147</v>
      </c>
      <c r="B857" s="1">
        <v>7200</v>
      </c>
    </row>
    <row r="858" spans="1:2" x14ac:dyDescent="0.35">
      <c r="A858" s="50">
        <v>3751</v>
      </c>
      <c r="B858" s="1">
        <v>5300</v>
      </c>
    </row>
    <row r="859" spans="1:2" x14ac:dyDescent="0.35">
      <c r="A859" s="53" t="s">
        <v>148</v>
      </c>
      <c r="B859" s="1">
        <v>5300</v>
      </c>
    </row>
    <row r="860" spans="1:2" x14ac:dyDescent="0.35">
      <c r="A860" s="50">
        <v>3791</v>
      </c>
      <c r="B860" s="1">
        <v>8000</v>
      </c>
    </row>
    <row r="861" spans="1:2" x14ac:dyDescent="0.35">
      <c r="A861" s="53" t="s">
        <v>112</v>
      </c>
      <c r="B861" s="1">
        <v>8000</v>
      </c>
    </row>
    <row r="862" spans="1:2" x14ac:dyDescent="0.35">
      <c r="A862" s="50">
        <v>3821</v>
      </c>
      <c r="B862" s="1">
        <v>145000</v>
      </c>
    </row>
    <row r="863" spans="1:2" x14ac:dyDescent="0.35">
      <c r="A863" s="53" t="s">
        <v>184</v>
      </c>
      <c r="B863" s="1">
        <v>145000</v>
      </c>
    </row>
    <row r="864" spans="1:2" x14ac:dyDescent="0.35">
      <c r="A864" s="50">
        <v>3922</v>
      </c>
      <c r="B864" s="1">
        <v>500000</v>
      </c>
    </row>
    <row r="865" spans="1:2" x14ac:dyDescent="0.35">
      <c r="A865" s="53" t="s">
        <v>185</v>
      </c>
      <c r="B865" s="1">
        <v>500000</v>
      </c>
    </row>
    <row r="866" spans="1:2" x14ac:dyDescent="0.35">
      <c r="A866" s="50">
        <v>5111</v>
      </c>
      <c r="B866" s="1">
        <v>0</v>
      </c>
    </row>
    <row r="867" spans="1:2" x14ac:dyDescent="0.35">
      <c r="A867" s="53" t="s">
        <v>177</v>
      </c>
      <c r="B867" s="1">
        <v>0</v>
      </c>
    </row>
    <row r="868" spans="1:2" x14ac:dyDescent="0.35">
      <c r="A868" s="50">
        <v>5811</v>
      </c>
      <c r="B868" s="1">
        <v>45103734.100000001</v>
      </c>
    </row>
    <row r="869" spans="1:2" x14ac:dyDescent="0.35">
      <c r="A869" s="53" t="s">
        <v>182</v>
      </c>
      <c r="B869" s="1">
        <v>45103734.100000001</v>
      </c>
    </row>
    <row r="870" spans="1:2" x14ac:dyDescent="0.35">
      <c r="A870" s="16" t="s">
        <v>105</v>
      </c>
      <c r="B870" s="1">
        <v>2505000</v>
      </c>
    </row>
    <row r="871" spans="1:2" x14ac:dyDescent="0.35">
      <c r="A871" s="33" t="s">
        <v>55</v>
      </c>
      <c r="B871" s="1">
        <v>2505000</v>
      </c>
    </row>
    <row r="872" spans="1:2" ht="20.5" customHeight="1" x14ac:dyDescent="0.35">
      <c r="A872" s="34" t="s">
        <v>106</v>
      </c>
      <c r="B872" s="1">
        <v>2505000</v>
      </c>
    </row>
    <row r="873" spans="1:2" x14ac:dyDescent="0.35">
      <c r="A873" s="50">
        <v>2111</v>
      </c>
      <c r="B873" s="1">
        <v>20000</v>
      </c>
    </row>
    <row r="874" spans="1:2" x14ac:dyDescent="0.35">
      <c r="A874" s="53" t="s">
        <v>103</v>
      </c>
      <c r="B874" s="1">
        <v>20000</v>
      </c>
    </row>
    <row r="875" spans="1:2" x14ac:dyDescent="0.35">
      <c r="A875" s="50">
        <v>2211</v>
      </c>
      <c r="B875" s="1">
        <v>20000</v>
      </c>
    </row>
    <row r="876" spans="1:2" x14ac:dyDescent="0.35">
      <c r="A876" s="53" t="s">
        <v>108</v>
      </c>
      <c r="B876" s="1">
        <v>20000</v>
      </c>
    </row>
    <row r="877" spans="1:2" x14ac:dyDescent="0.35">
      <c r="A877" s="50">
        <v>3311</v>
      </c>
      <c r="B877" s="1">
        <v>2380000</v>
      </c>
    </row>
    <row r="878" spans="1:2" x14ac:dyDescent="0.35">
      <c r="A878" s="53" t="s">
        <v>109</v>
      </c>
      <c r="B878" s="1">
        <v>2380000</v>
      </c>
    </row>
    <row r="879" spans="1:2" x14ac:dyDescent="0.35">
      <c r="A879" s="50">
        <v>3411</v>
      </c>
      <c r="B879" s="1">
        <v>25000</v>
      </c>
    </row>
    <row r="880" spans="1:2" x14ac:dyDescent="0.35">
      <c r="A880" s="53" t="s">
        <v>110</v>
      </c>
      <c r="B880" s="1">
        <v>25000</v>
      </c>
    </row>
    <row r="881" spans="1:2" x14ac:dyDescent="0.35">
      <c r="A881" s="50">
        <v>3441</v>
      </c>
      <c r="B881" s="1">
        <v>10000</v>
      </c>
    </row>
    <row r="882" spans="1:2" x14ac:dyDescent="0.35">
      <c r="A882" s="53" t="s">
        <v>111</v>
      </c>
      <c r="B882" s="1">
        <v>10000</v>
      </c>
    </row>
    <row r="883" spans="1:2" x14ac:dyDescent="0.35">
      <c r="A883" s="50">
        <v>3791</v>
      </c>
      <c r="B883" s="1">
        <v>50000</v>
      </c>
    </row>
    <row r="884" spans="1:2" x14ac:dyDescent="0.35">
      <c r="A884" s="53" t="s">
        <v>112</v>
      </c>
      <c r="B884" s="1">
        <v>50000</v>
      </c>
    </row>
    <row r="885" spans="1:2" x14ac:dyDescent="0.35">
      <c r="A885" s="16" t="s">
        <v>392</v>
      </c>
      <c r="B885" s="1">
        <v>95000000</v>
      </c>
    </row>
    <row r="886" spans="1:2" x14ac:dyDescent="0.35">
      <c r="A886" s="33" t="s">
        <v>346</v>
      </c>
      <c r="B886" s="1">
        <v>95000000</v>
      </c>
    </row>
    <row r="887" spans="1:2" x14ac:dyDescent="0.35">
      <c r="A887" s="34" t="s">
        <v>388</v>
      </c>
      <c r="B887" s="1">
        <v>95000000</v>
      </c>
    </row>
    <row r="888" spans="1:2" x14ac:dyDescent="0.35">
      <c r="A888" s="50">
        <v>4211</v>
      </c>
      <c r="B888" s="1">
        <v>95000000</v>
      </c>
    </row>
    <row r="889" spans="1:2" x14ac:dyDescent="0.35">
      <c r="A889" s="53" t="s">
        <v>154</v>
      </c>
      <c r="B889" s="1">
        <v>95000000</v>
      </c>
    </row>
    <row r="890" spans="1:2" x14ac:dyDescent="0.35">
      <c r="A890" s="16" t="s">
        <v>54</v>
      </c>
      <c r="B890" s="1">
        <v>364012478.18000001</v>
      </c>
    </row>
    <row r="891" spans="1:2" x14ac:dyDescent="0.35">
      <c r="A891" s="33" t="s">
        <v>55</v>
      </c>
      <c r="B891" s="1">
        <v>364012478.18000001</v>
      </c>
    </row>
    <row r="892" spans="1:2" x14ac:dyDescent="0.35">
      <c r="A892" s="34" t="s">
        <v>117</v>
      </c>
      <c r="B892" s="1">
        <v>245903915.99000001</v>
      </c>
    </row>
    <row r="893" spans="1:2" x14ac:dyDescent="0.35">
      <c r="A893" s="50">
        <v>2111</v>
      </c>
      <c r="B893" s="1">
        <v>2330000.06</v>
      </c>
    </row>
    <row r="894" spans="1:2" x14ac:dyDescent="0.35">
      <c r="A894" s="53" t="s">
        <v>103</v>
      </c>
      <c r="B894" s="1">
        <v>2330000.06</v>
      </c>
    </row>
    <row r="895" spans="1:2" x14ac:dyDescent="0.35">
      <c r="A895" s="50">
        <v>2141</v>
      </c>
      <c r="B895" s="1">
        <v>30000</v>
      </c>
    </row>
    <row r="896" spans="1:2" x14ac:dyDescent="0.35">
      <c r="A896" s="53" t="s">
        <v>125</v>
      </c>
      <c r="B896" s="1">
        <v>30000</v>
      </c>
    </row>
    <row r="897" spans="1:2" x14ac:dyDescent="0.35">
      <c r="A897" s="50">
        <v>2161</v>
      </c>
      <c r="B897" s="1">
        <v>2000</v>
      </c>
    </row>
    <row r="898" spans="1:2" x14ac:dyDescent="0.35">
      <c r="A898" s="53" t="s">
        <v>126</v>
      </c>
      <c r="B898" s="1">
        <v>2000</v>
      </c>
    </row>
    <row r="899" spans="1:2" x14ac:dyDescent="0.35">
      <c r="A899" s="50">
        <v>2181</v>
      </c>
      <c r="B899" s="1">
        <v>5977000</v>
      </c>
    </row>
    <row r="900" spans="1:2" x14ac:dyDescent="0.35">
      <c r="A900" s="53" t="s">
        <v>127</v>
      </c>
      <c r="B900" s="1">
        <v>5977000</v>
      </c>
    </row>
    <row r="901" spans="1:2" x14ac:dyDescent="0.35">
      <c r="A901" s="50">
        <v>2211</v>
      </c>
      <c r="B901" s="1">
        <v>40000</v>
      </c>
    </row>
    <row r="902" spans="1:2" x14ac:dyDescent="0.35">
      <c r="A902" s="53" t="s">
        <v>108</v>
      </c>
      <c r="B902" s="1">
        <v>40000</v>
      </c>
    </row>
    <row r="903" spans="1:2" x14ac:dyDescent="0.35">
      <c r="A903" s="50">
        <v>2441</v>
      </c>
      <c r="B903" s="1">
        <v>4000</v>
      </c>
    </row>
    <row r="904" spans="1:2" x14ac:dyDescent="0.35">
      <c r="A904" s="53" t="s">
        <v>128</v>
      </c>
      <c r="B904" s="1">
        <v>4000</v>
      </c>
    </row>
    <row r="905" spans="1:2" x14ac:dyDescent="0.35">
      <c r="A905" s="50">
        <v>2471</v>
      </c>
      <c r="B905" s="1">
        <v>12000</v>
      </c>
    </row>
    <row r="906" spans="1:2" ht="20.5" customHeight="1" x14ac:dyDescent="0.35">
      <c r="A906" s="53" t="s">
        <v>129</v>
      </c>
      <c r="B906" s="1">
        <v>12000</v>
      </c>
    </row>
    <row r="907" spans="1:2" x14ac:dyDescent="0.35">
      <c r="A907" s="50">
        <v>2531</v>
      </c>
      <c r="B907" s="1">
        <v>2000</v>
      </c>
    </row>
    <row r="908" spans="1:2" x14ac:dyDescent="0.35">
      <c r="A908" s="53" t="s">
        <v>130</v>
      </c>
      <c r="B908" s="1">
        <v>2000</v>
      </c>
    </row>
    <row r="909" spans="1:2" x14ac:dyDescent="0.35">
      <c r="A909" s="50">
        <v>2721</v>
      </c>
      <c r="B909" s="1">
        <v>35000</v>
      </c>
    </row>
    <row r="910" spans="1:2" x14ac:dyDescent="0.35">
      <c r="A910" s="53" t="s">
        <v>131</v>
      </c>
      <c r="B910" s="1">
        <v>35000</v>
      </c>
    </row>
    <row r="911" spans="1:2" x14ac:dyDescent="0.35">
      <c r="A911" s="50">
        <v>2911</v>
      </c>
      <c r="B911" s="1">
        <v>10000</v>
      </c>
    </row>
    <row r="912" spans="1:2" x14ac:dyDescent="0.35">
      <c r="A912" s="53" t="s">
        <v>133</v>
      </c>
      <c r="B912" s="1">
        <v>10000</v>
      </c>
    </row>
    <row r="913" spans="1:2" x14ac:dyDescent="0.35">
      <c r="A913" s="50">
        <v>2921</v>
      </c>
      <c r="B913" s="1">
        <v>3000</v>
      </c>
    </row>
    <row r="914" spans="1:2" x14ac:dyDescent="0.35">
      <c r="A914" s="53" t="s">
        <v>134</v>
      </c>
      <c r="B914" s="1">
        <v>3000</v>
      </c>
    </row>
    <row r="915" spans="1:2" x14ac:dyDescent="0.35">
      <c r="A915" s="50">
        <v>2931</v>
      </c>
      <c r="B915" s="1">
        <v>20000</v>
      </c>
    </row>
    <row r="916" spans="1:2" x14ac:dyDescent="0.35">
      <c r="A916" s="53" t="s">
        <v>135</v>
      </c>
      <c r="B916" s="1">
        <v>20000</v>
      </c>
    </row>
    <row r="917" spans="1:2" x14ac:dyDescent="0.35">
      <c r="A917" s="50">
        <v>2941</v>
      </c>
      <c r="B917" s="1">
        <v>27000</v>
      </c>
    </row>
    <row r="918" spans="1:2" x14ac:dyDescent="0.35">
      <c r="A918" s="53" t="s">
        <v>136</v>
      </c>
      <c r="B918" s="1">
        <v>27000</v>
      </c>
    </row>
    <row r="919" spans="1:2" x14ac:dyDescent="0.35">
      <c r="A919" s="50">
        <v>2961</v>
      </c>
      <c r="B919" s="1">
        <v>3000</v>
      </c>
    </row>
    <row r="920" spans="1:2" x14ac:dyDescent="0.35">
      <c r="A920" s="53" t="s">
        <v>137</v>
      </c>
      <c r="B920" s="1">
        <v>3000</v>
      </c>
    </row>
    <row r="921" spans="1:2" x14ac:dyDescent="0.35">
      <c r="A921" s="50">
        <v>3181</v>
      </c>
      <c r="B921" s="1">
        <v>15000</v>
      </c>
    </row>
    <row r="922" spans="1:2" x14ac:dyDescent="0.35">
      <c r="A922" s="53" t="s">
        <v>138</v>
      </c>
      <c r="B922" s="1">
        <v>15000</v>
      </c>
    </row>
    <row r="923" spans="1:2" x14ac:dyDescent="0.35">
      <c r="A923" s="50">
        <v>3271</v>
      </c>
      <c r="B923" s="1">
        <v>410000</v>
      </c>
    </row>
    <row r="924" spans="1:2" x14ac:dyDescent="0.35">
      <c r="A924" s="53" t="s">
        <v>139</v>
      </c>
      <c r="B924" s="1">
        <v>410000</v>
      </c>
    </row>
    <row r="925" spans="1:2" x14ac:dyDescent="0.35">
      <c r="A925" s="50">
        <v>3291</v>
      </c>
      <c r="B925" s="1">
        <v>140000</v>
      </c>
    </row>
    <row r="926" spans="1:2" x14ac:dyDescent="0.35">
      <c r="A926" s="53" t="s">
        <v>140</v>
      </c>
      <c r="B926" s="1">
        <v>140000</v>
      </c>
    </row>
    <row r="927" spans="1:2" x14ac:dyDescent="0.35">
      <c r="A927" s="50">
        <v>3311</v>
      </c>
      <c r="B927" s="1">
        <v>700000</v>
      </c>
    </row>
    <row r="928" spans="1:2" x14ac:dyDescent="0.35">
      <c r="A928" s="53" t="s">
        <v>109</v>
      </c>
      <c r="B928" s="1">
        <v>700000</v>
      </c>
    </row>
    <row r="929" spans="1:2" x14ac:dyDescent="0.35">
      <c r="A929" s="50">
        <v>3331</v>
      </c>
      <c r="B929" s="1">
        <v>2379935.36</v>
      </c>
    </row>
    <row r="930" spans="1:2" x14ac:dyDescent="0.35">
      <c r="A930" s="53" t="s">
        <v>141</v>
      </c>
      <c r="B930" s="1">
        <v>2379935.36</v>
      </c>
    </row>
    <row r="931" spans="1:2" x14ac:dyDescent="0.35">
      <c r="A931" s="50">
        <v>3361</v>
      </c>
      <c r="B931" s="1">
        <v>10000</v>
      </c>
    </row>
    <row r="932" spans="1:2" x14ac:dyDescent="0.35">
      <c r="A932" s="53" t="s">
        <v>142</v>
      </c>
      <c r="B932" s="1">
        <v>10000</v>
      </c>
    </row>
    <row r="933" spans="1:2" x14ac:dyDescent="0.35">
      <c r="A933" s="50">
        <v>3411</v>
      </c>
      <c r="B933" s="1">
        <v>31860620.57</v>
      </c>
    </row>
    <row r="934" spans="1:2" x14ac:dyDescent="0.35">
      <c r="A934" s="53" t="s">
        <v>110</v>
      </c>
      <c r="B934" s="1">
        <v>31860620.57</v>
      </c>
    </row>
    <row r="935" spans="1:2" x14ac:dyDescent="0.35">
      <c r="A935" s="50">
        <v>3421</v>
      </c>
      <c r="B935" s="1">
        <v>40000000</v>
      </c>
    </row>
    <row r="936" spans="1:2" x14ac:dyDescent="0.35">
      <c r="A936" s="53" t="s">
        <v>143</v>
      </c>
      <c r="B936" s="1">
        <v>40000000</v>
      </c>
    </row>
    <row r="937" spans="1:2" x14ac:dyDescent="0.35">
      <c r="A937" s="50">
        <v>3511</v>
      </c>
      <c r="B937" s="1">
        <v>20000000</v>
      </c>
    </row>
    <row r="938" spans="1:2" x14ac:dyDescent="0.35">
      <c r="A938" s="53" t="s">
        <v>144</v>
      </c>
      <c r="B938" s="1">
        <v>20000000</v>
      </c>
    </row>
    <row r="939" spans="1:2" x14ac:dyDescent="0.35">
      <c r="A939" s="50">
        <v>3571</v>
      </c>
      <c r="B939" s="1">
        <v>10000000</v>
      </c>
    </row>
    <row r="940" spans="1:2" ht="26" customHeight="1" x14ac:dyDescent="0.35">
      <c r="A940" s="53" t="s">
        <v>145</v>
      </c>
      <c r="B940" s="1">
        <v>10000000</v>
      </c>
    </row>
    <row r="941" spans="1:2" x14ac:dyDescent="0.35">
      <c r="A941" s="50">
        <v>3711</v>
      </c>
      <c r="B941" s="1">
        <v>25000</v>
      </c>
    </row>
    <row r="942" spans="1:2" x14ac:dyDescent="0.35">
      <c r="A942" s="53" t="s">
        <v>147</v>
      </c>
      <c r="B942" s="1">
        <v>25000</v>
      </c>
    </row>
    <row r="943" spans="1:2" x14ac:dyDescent="0.35">
      <c r="A943" s="50">
        <v>3751</v>
      </c>
      <c r="B943" s="1">
        <v>20000</v>
      </c>
    </row>
    <row r="944" spans="1:2" x14ac:dyDescent="0.35">
      <c r="A944" s="53" t="s">
        <v>148</v>
      </c>
      <c r="B944" s="1">
        <v>20000</v>
      </c>
    </row>
    <row r="945" spans="1:2" x14ac:dyDescent="0.35">
      <c r="A945" s="50">
        <v>3941</v>
      </c>
      <c r="B945" s="1">
        <v>1000000</v>
      </c>
    </row>
    <row r="946" spans="1:2" x14ac:dyDescent="0.35">
      <c r="A946" s="53" t="s">
        <v>149</v>
      </c>
      <c r="B946" s="1">
        <v>1000000</v>
      </c>
    </row>
    <row r="947" spans="1:2" x14ac:dyDescent="0.35">
      <c r="A947" s="50">
        <v>3961</v>
      </c>
      <c r="B947" s="1">
        <v>80000</v>
      </c>
    </row>
    <row r="948" spans="1:2" x14ac:dyDescent="0.35">
      <c r="A948" s="53" t="s">
        <v>150</v>
      </c>
      <c r="B948" s="1">
        <v>80000</v>
      </c>
    </row>
    <row r="949" spans="1:2" x14ac:dyDescent="0.35">
      <c r="A949" s="50">
        <v>5151</v>
      </c>
      <c r="B949" s="1">
        <v>569400</v>
      </c>
    </row>
    <row r="950" spans="1:2" x14ac:dyDescent="0.35">
      <c r="A950" s="53" t="s">
        <v>151</v>
      </c>
      <c r="B950" s="1">
        <v>569400</v>
      </c>
    </row>
    <row r="951" spans="1:2" x14ac:dyDescent="0.35">
      <c r="A951" s="50">
        <v>5191</v>
      </c>
      <c r="B951" s="1">
        <v>418000</v>
      </c>
    </row>
    <row r="952" spans="1:2" x14ac:dyDescent="0.35">
      <c r="A952" s="53" t="s">
        <v>116</v>
      </c>
      <c r="B952" s="1">
        <v>418000</v>
      </c>
    </row>
    <row r="953" spans="1:2" x14ac:dyDescent="0.35">
      <c r="A953" s="50">
        <v>5211</v>
      </c>
      <c r="B953" s="1">
        <v>12600</v>
      </c>
    </row>
    <row r="954" spans="1:2" x14ac:dyDescent="0.35">
      <c r="A954" s="53" t="s">
        <v>119</v>
      </c>
      <c r="B954" s="1">
        <v>12600</v>
      </c>
    </row>
    <row r="955" spans="1:2" x14ac:dyDescent="0.35">
      <c r="A955" s="50">
        <v>5811</v>
      </c>
      <c r="B955" s="1">
        <v>9000000</v>
      </c>
    </row>
    <row r="956" spans="1:2" x14ac:dyDescent="0.35">
      <c r="A956" s="53" t="s">
        <v>182</v>
      </c>
      <c r="B956" s="1">
        <v>9000000</v>
      </c>
    </row>
    <row r="957" spans="1:2" x14ac:dyDescent="0.35">
      <c r="A957" s="50">
        <v>5911</v>
      </c>
      <c r="B957" s="1">
        <v>2088000</v>
      </c>
    </row>
    <row r="958" spans="1:2" x14ac:dyDescent="0.35">
      <c r="A958" s="53" t="s">
        <v>120</v>
      </c>
      <c r="B958" s="1">
        <v>2088000</v>
      </c>
    </row>
    <row r="959" spans="1:2" x14ac:dyDescent="0.35">
      <c r="A959" s="50">
        <v>6321</v>
      </c>
      <c r="B959" s="1">
        <v>118680360</v>
      </c>
    </row>
    <row r="960" spans="1:2" x14ac:dyDescent="0.35">
      <c r="A960" s="53" t="s">
        <v>121</v>
      </c>
      <c r="B960" s="1">
        <v>118680360</v>
      </c>
    </row>
    <row r="961" spans="1:2" x14ac:dyDescent="0.35">
      <c r="A961" s="34" t="s">
        <v>153</v>
      </c>
      <c r="B961" s="1">
        <v>22600000</v>
      </c>
    </row>
    <row r="962" spans="1:2" x14ac:dyDescent="0.35">
      <c r="A962" s="50">
        <v>3391</v>
      </c>
      <c r="B962" s="1">
        <v>22600000</v>
      </c>
    </row>
    <row r="963" spans="1:2" x14ac:dyDescent="0.35">
      <c r="A963" s="53" t="s">
        <v>152</v>
      </c>
      <c r="B963" s="1">
        <v>22600000</v>
      </c>
    </row>
    <row r="964" spans="1:2" x14ac:dyDescent="0.35">
      <c r="A964" s="34" t="s">
        <v>56</v>
      </c>
      <c r="B964" s="1">
        <v>92879562.189999998</v>
      </c>
    </row>
    <row r="965" spans="1:2" x14ac:dyDescent="0.35">
      <c r="A965" s="50">
        <v>3921</v>
      </c>
      <c r="B965" s="1">
        <v>22464695.189999998</v>
      </c>
    </row>
    <row r="966" spans="1:2" x14ac:dyDescent="0.35">
      <c r="A966" s="53" t="s">
        <v>51</v>
      </c>
      <c r="B966" s="1">
        <v>22464695.189999998</v>
      </c>
    </row>
    <row r="967" spans="1:2" x14ac:dyDescent="0.35">
      <c r="A967" s="50">
        <v>4211</v>
      </c>
      <c r="B967" s="1">
        <v>3600000</v>
      </c>
    </row>
    <row r="968" spans="1:2" x14ac:dyDescent="0.35">
      <c r="A968" s="53" t="s">
        <v>154</v>
      </c>
      <c r="B968" s="1">
        <v>3600000</v>
      </c>
    </row>
    <row r="969" spans="1:2" x14ac:dyDescent="0.35">
      <c r="A969" s="50">
        <v>4251</v>
      </c>
      <c r="B969" s="1">
        <v>17150000</v>
      </c>
    </row>
    <row r="970" spans="1:2" x14ac:dyDescent="0.35">
      <c r="A970" s="53" t="s">
        <v>156</v>
      </c>
      <c r="B970" s="1">
        <v>17150000</v>
      </c>
    </row>
    <row r="971" spans="1:2" x14ac:dyDescent="0.35">
      <c r="A971" s="50">
        <v>9111</v>
      </c>
      <c r="B971" s="1">
        <v>38364867</v>
      </c>
    </row>
    <row r="972" spans="1:2" x14ac:dyDescent="0.35">
      <c r="A972" s="53" t="s">
        <v>525</v>
      </c>
      <c r="B972" s="1">
        <v>38364867</v>
      </c>
    </row>
    <row r="973" spans="1:2" ht="22" customHeight="1" x14ac:dyDescent="0.35">
      <c r="A973" s="50">
        <v>9211</v>
      </c>
      <c r="B973" s="1">
        <v>11300000</v>
      </c>
    </row>
    <row r="974" spans="1:2" x14ac:dyDescent="0.35">
      <c r="A974" s="53" t="s">
        <v>528</v>
      </c>
      <c r="B974" s="1">
        <v>11300000</v>
      </c>
    </row>
    <row r="975" spans="1:2" x14ac:dyDescent="0.35">
      <c r="A975" s="34" t="s">
        <v>158</v>
      </c>
      <c r="B975" s="1">
        <v>2629000</v>
      </c>
    </row>
    <row r="976" spans="1:2" x14ac:dyDescent="0.35">
      <c r="A976" s="50">
        <v>2181</v>
      </c>
      <c r="B976" s="1">
        <v>1954000</v>
      </c>
    </row>
    <row r="977" spans="1:2" x14ac:dyDescent="0.35">
      <c r="A977" s="53" t="s">
        <v>127</v>
      </c>
      <c r="B977" s="1">
        <v>1954000</v>
      </c>
    </row>
    <row r="978" spans="1:2" x14ac:dyDescent="0.35">
      <c r="A978" s="50">
        <v>3942</v>
      </c>
      <c r="B978" s="1">
        <v>675000</v>
      </c>
    </row>
    <row r="979" spans="1:2" x14ac:dyDescent="0.35">
      <c r="A979" s="53" t="s">
        <v>160</v>
      </c>
      <c r="B979" s="1">
        <v>675000</v>
      </c>
    </row>
    <row r="980" spans="1:2" x14ac:dyDescent="0.35">
      <c r="A980" s="16" t="s">
        <v>593</v>
      </c>
      <c r="B980" s="1">
        <v>5853908683.3143005</v>
      </c>
    </row>
  </sheetData>
  <pageMargins left="0.7" right="0.7" top="0.75" bottom="0.75" header="0.3" footer="0.3"/>
  <pageSetup orientation="landscape" r:id="rId2"/>
  <headerFooter>
    <oddHeader>&amp;C&amp;"-,Negrita"MUNICIPIO DE TLAJOMULCO DE ZÚÑIGA, JALISCO
TERCERA MODIFICACIÓN AL PRESUPUESTO DE EGRESOS 2025
ESTADO DEL PRESUPUESTO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303E3-7E2A-49F1-BE73-AEB74154EE59}">
  <sheetPr filterMode="1"/>
  <dimension ref="A1:AT569"/>
  <sheetViews>
    <sheetView topLeftCell="AC1" workbookViewId="0">
      <selection activeCell="AS220" sqref="AS220"/>
    </sheetView>
  </sheetViews>
  <sheetFormatPr baseColWidth="10" defaultRowHeight="14.5" x14ac:dyDescent="0.35"/>
  <cols>
    <col min="1" max="1" width="27.90625" bestFit="1" customWidth="1"/>
    <col min="28" max="28" width="18.08984375" customWidth="1"/>
    <col min="29" max="29" width="15.90625" customWidth="1"/>
    <col min="30" max="30" width="19.81640625" customWidth="1"/>
    <col min="31" max="31" width="16.08984375" customWidth="1"/>
    <col min="32" max="32" width="12.81640625" customWidth="1"/>
    <col min="33" max="34" width="11.81640625" customWidth="1"/>
    <col min="35" max="40" width="10.90625" customWidth="1"/>
    <col min="41" max="41" width="16.90625" bestFit="1" customWidth="1"/>
    <col min="42" max="42" width="15" bestFit="1" customWidth="1"/>
    <col min="43" max="43" width="14.1796875" bestFit="1" customWidth="1"/>
    <col min="44" max="44" width="26.453125" bestFit="1" customWidth="1"/>
    <col min="45" max="45" width="20.81640625" bestFit="1" customWidth="1"/>
    <col min="46" max="46" width="59.81640625" bestFit="1" customWidth="1"/>
  </cols>
  <sheetData>
    <row r="1" spans="1:46" x14ac:dyDescent="0.35">
      <c r="A1" s="2" t="s">
        <v>582</v>
      </c>
      <c r="B1" s="2" t="s">
        <v>0</v>
      </c>
      <c r="C1" s="2" t="s">
        <v>21</v>
      </c>
      <c r="D1" s="2" t="s">
        <v>1</v>
      </c>
      <c r="E1" s="2" t="s">
        <v>14</v>
      </c>
      <c r="F1" s="2" t="s">
        <v>2</v>
      </c>
      <c r="G1" s="2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22</v>
      </c>
      <c r="P1" s="2" t="s">
        <v>11</v>
      </c>
      <c r="Q1" s="2" t="s">
        <v>23</v>
      </c>
      <c r="R1" s="2" t="s">
        <v>12</v>
      </c>
      <c r="S1" s="2" t="s">
        <v>24</v>
      </c>
      <c r="T1" s="2" t="s">
        <v>13</v>
      </c>
      <c r="U1" s="2" t="s">
        <v>25</v>
      </c>
      <c r="V1" s="2" t="s">
        <v>19</v>
      </c>
      <c r="W1" s="2" t="s">
        <v>20</v>
      </c>
      <c r="X1" s="2" t="s">
        <v>15</v>
      </c>
      <c r="Y1" s="2" t="s">
        <v>16</v>
      </c>
      <c r="Z1" s="2" t="s">
        <v>17</v>
      </c>
      <c r="AA1" s="2" t="s">
        <v>18</v>
      </c>
      <c r="AB1" s="2" t="s">
        <v>26</v>
      </c>
      <c r="AC1" s="2" t="s">
        <v>27</v>
      </c>
      <c r="AD1" s="2" t="s">
        <v>28</v>
      </c>
      <c r="AE1" s="2" t="s">
        <v>29</v>
      </c>
      <c r="AF1" s="2" t="s">
        <v>30</v>
      </c>
      <c r="AG1" s="2" t="s">
        <v>31</v>
      </c>
      <c r="AH1" s="2" t="s">
        <v>32</v>
      </c>
      <c r="AI1" s="2" t="s">
        <v>545</v>
      </c>
      <c r="AJ1" s="2" t="s">
        <v>34</v>
      </c>
      <c r="AK1" s="2" t="s">
        <v>35</v>
      </c>
      <c r="AL1" s="2" t="s">
        <v>36</v>
      </c>
      <c r="AM1" s="2" t="s">
        <v>37</v>
      </c>
      <c r="AN1" s="2" t="s">
        <v>38</v>
      </c>
      <c r="AO1" s="3" t="s">
        <v>546</v>
      </c>
      <c r="AP1" s="4" t="s">
        <v>34</v>
      </c>
      <c r="AQ1" s="4" t="s">
        <v>547</v>
      </c>
      <c r="AR1" s="5" t="s">
        <v>548</v>
      </c>
      <c r="AS1" s="6" t="s">
        <v>549</v>
      </c>
      <c r="AT1" s="7" t="s">
        <v>550</v>
      </c>
    </row>
    <row r="2" spans="1:46" hidden="1" x14ac:dyDescent="0.35">
      <c r="A2" t="str">
        <f>CONCATENATE(B2,N2,P2,R2,T2,X2,Z2)</f>
        <v>1.5-01-2505_25566049_2511111</v>
      </c>
      <c r="B2" t="s">
        <v>523</v>
      </c>
      <c r="C2" t="s">
        <v>527</v>
      </c>
      <c r="D2" t="s">
        <v>59</v>
      </c>
      <c r="E2" t="s">
        <v>49</v>
      </c>
      <c r="F2">
        <v>1</v>
      </c>
      <c r="G2" t="s">
        <v>41</v>
      </c>
      <c r="H2">
        <v>1.3</v>
      </c>
      <c r="I2" t="s">
        <v>42</v>
      </c>
      <c r="J2" t="s">
        <v>43</v>
      </c>
      <c r="K2" t="s">
        <v>44</v>
      </c>
      <c r="L2" t="s">
        <v>60</v>
      </c>
      <c r="M2" t="s">
        <v>61</v>
      </c>
      <c r="N2" t="s">
        <v>62</v>
      </c>
      <c r="O2" t="s">
        <v>68</v>
      </c>
      <c r="P2">
        <v>5</v>
      </c>
      <c r="Q2" t="s">
        <v>55</v>
      </c>
      <c r="R2">
        <v>66</v>
      </c>
      <c r="S2" t="s">
        <v>64</v>
      </c>
      <c r="T2" t="s">
        <v>551</v>
      </c>
      <c r="U2" t="s">
        <v>552</v>
      </c>
      <c r="V2">
        <v>1000</v>
      </c>
      <c r="W2" t="s">
        <v>64</v>
      </c>
      <c r="X2">
        <v>1111</v>
      </c>
      <c r="Y2" t="s">
        <v>529</v>
      </c>
      <c r="Z2">
        <v>1</v>
      </c>
      <c r="AA2" t="s">
        <v>73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O2">
        <v>6378216.0499999998</v>
      </c>
      <c r="AR2">
        <v>6378216.0499999998</v>
      </c>
      <c r="AS2">
        <v>6378216.0499999998</v>
      </c>
    </row>
    <row r="3" spans="1:46" hidden="1" x14ac:dyDescent="0.35">
      <c r="A3" t="str">
        <f t="shared" ref="A3:A66" si="0">CONCATENATE(B3,N3,P3,R3,T3,X3,Z3)</f>
        <v>1.5-01-2505_25512007_2511111</v>
      </c>
      <c r="B3" t="s">
        <v>523</v>
      </c>
      <c r="C3" t="s">
        <v>527</v>
      </c>
      <c r="D3" t="s">
        <v>59</v>
      </c>
      <c r="E3" t="s">
        <v>49</v>
      </c>
      <c r="F3">
        <v>1</v>
      </c>
      <c r="G3" t="s">
        <v>41</v>
      </c>
      <c r="H3">
        <v>1.3</v>
      </c>
      <c r="I3" t="s">
        <v>42</v>
      </c>
      <c r="J3" t="s">
        <v>43</v>
      </c>
      <c r="K3" t="s">
        <v>44</v>
      </c>
      <c r="L3" t="s">
        <v>60</v>
      </c>
      <c r="M3" t="s">
        <v>61</v>
      </c>
      <c r="N3" t="s">
        <v>62</v>
      </c>
      <c r="O3" t="s">
        <v>68</v>
      </c>
      <c r="P3">
        <v>5</v>
      </c>
      <c r="Q3" t="s">
        <v>55</v>
      </c>
      <c r="R3">
        <v>12</v>
      </c>
      <c r="S3" t="s">
        <v>64</v>
      </c>
      <c r="T3" t="s">
        <v>63</v>
      </c>
      <c r="U3" t="s">
        <v>69</v>
      </c>
      <c r="V3">
        <v>1000</v>
      </c>
      <c r="W3" t="s">
        <v>64</v>
      </c>
      <c r="X3">
        <v>1111</v>
      </c>
      <c r="Y3" t="s">
        <v>529</v>
      </c>
      <c r="Z3">
        <v>1</v>
      </c>
      <c r="AA3" t="s">
        <v>73</v>
      </c>
      <c r="AB3">
        <v>14273064</v>
      </c>
      <c r="AC3">
        <v>14346945</v>
      </c>
      <c r="AD3">
        <v>7894847.9500000002</v>
      </c>
      <c r="AE3">
        <v>7894847.9500000002</v>
      </c>
      <c r="AF3">
        <v>7894847.9500000002</v>
      </c>
      <c r="AG3">
        <v>7894847.9500000002</v>
      </c>
      <c r="AH3">
        <v>7894847.9500000002</v>
      </c>
      <c r="AI3">
        <v>6378216.0499999998</v>
      </c>
      <c r="AJ3">
        <v>0</v>
      </c>
      <c r="AK3">
        <v>16.5</v>
      </c>
      <c r="AL3">
        <v>0</v>
      </c>
      <c r="AM3">
        <v>73897.5</v>
      </c>
      <c r="AN3">
        <v>-73881</v>
      </c>
      <c r="AO3">
        <v>-6378216.0499999998</v>
      </c>
      <c r="AR3">
        <v>7894847.9500000002</v>
      </c>
      <c r="AS3">
        <v>0</v>
      </c>
    </row>
    <row r="4" spans="1:46" hidden="1" x14ac:dyDescent="0.35">
      <c r="A4" t="str">
        <f t="shared" si="0"/>
        <v>1.5-01-2505_25566049_2511311</v>
      </c>
      <c r="B4" t="s">
        <v>523</v>
      </c>
      <c r="C4" t="s">
        <v>527</v>
      </c>
      <c r="D4" t="s">
        <v>59</v>
      </c>
      <c r="E4" t="s">
        <v>49</v>
      </c>
      <c r="F4">
        <v>1</v>
      </c>
      <c r="G4" t="s">
        <v>41</v>
      </c>
      <c r="H4">
        <v>1.3</v>
      </c>
      <c r="I4" t="s">
        <v>42</v>
      </c>
      <c r="J4" t="s">
        <v>43</v>
      </c>
      <c r="K4" t="s">
        <v>44</v>
      </c>
      <c r="L4" t="s">
        <v>60</v>
      </c>
      <c r="M4" t="s">
        <v>61</v>
      </c>
      <c r="N4" t="s">
        <v>62</v>
      </c>
      <c r="O4" t="s">
        <v>68</v>
      </c>
      <c r="P4">
        <v>5</v>
      </c>
      <c r="Q4" t="s">
        <v>55</v>
      </c>
      <c r="R4">
        <v>66</v>
      </c>
      <c r="S4" t="s">
        <v>64</v>
      </c>
      <c r="T4" t="s">
        <v>551</v>
      </c>
      <c r="U4" t="s">
        <v>552</v>
      </c>
      <c r="V4">
        <v>1000</v>
      </c>
      <c r="W4" t="s">
        <v>64</v>
      </c>
      <c r="X4">
        <v>1131</v>
      </c>
      <c r="Y4" t="s">
        <v>82</v>
      </c>
      <c r="Z4">
        <v>1</v>
      </c>
      <c r="AA4" t="s">
        <v>73</v>
      </c>
      <c r="AB4">
        <v>0</v>
      </c>
      <c r="AC4">
        <v>0</v>
      </c>
      <c r="AD4">
        <v>0</v>
      </c>
      <c r="AE4">
        <v>0</v>
      </c>
      <c r="AF4">
        <v>0</v>
      </c>
      <c r="AG4">
        <v>0</v>
      </c>
      <c r="AH4">
        <v>0</v>
      </c>
      <c r="AI4">
        <v>0</v>
      </c>
      <c r="AO4">
        <v>303745054.27000004</v>
      </c>
      <c r="AR4">
        <v>303745054.27000004</v>
      </c>
      <c r="AS4">
        <v>303745054.27000004</v>
      </c>
    </row>
    <row r="5" spans="1:46" hidden="1" x14ac:dyDescent="0.35">
      <c r="A5" t="str">
        <f t="shared" si="0"/>
        <v>1.5-01-2505_25667049_2511313</v>
      </c>
      <c r="B5" t="s">
        <v>523</v>
      </c>
      <c r="C5" t="s">
        <v>527</v>
      </c>
      <c r="D5" t="s">
        <v>59</v>
      </c>
      <c r="E5" t="s">
        <v>49</v>
      </c>
      <c r="F5">
        <v>1</v>
      </c>
      <c r="G5" t="s">
        <v>41</v>
      </c>
      <c r="H5">
        <v>1.7</v>
      </c>
      <c r="I5" t="s">
        <v>77</v>
      </c>
      <c r="J5" t="s">
        <v>78</v>
      </c>
      <c r="K5" t="s">
        <v>79</v>
      </c>
      <c r="L5" t="s">
        <v>80</v>
      </c>
      <c r="M5" t="s">
        <v>81</v>
      </c>
      <c r="N5" t="s">
        <v>62</v>
      </c>
      <c r="O5" t="s">
        <v>68</v>
      </c>
      <c r="P5">
        <v>6</v>
      </c>
      <c r="Q5" t="s">
        <v>84</v>
      </c>
      <c r="R5">
        <v>67</v>
      </c>
      <c r="S5" t="s">
        <v>85</v>
      </c>
      <c r="T5" t="s">
        <v>551</v>
      </c>
      <c r="U5" t="s">
        <v>552</v>
      </c>
      <c r="V5">
        <v>1000</v>
      </c>
      <c r="W5" t="s">
        <v>64</v>
      </c>
      <c r="X5">
        <v>1131</v>
      </c>
      <c r="Y5" t="s">
        <v>82</v>
      </c>
      <c r="Z5">
        <v>3</v>
      </c>
      <c r="AA5" t="s">
        <v>83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O5">
        <v>58674785.420000009</v>
      </c>
      <c r="AR5">
        <v>58674785.420000009</v>
      </c>
      <c r="AS5">
        <v>58674785.420000009</v>
      </c>
    </row>
    <row r="6" spans="1:46" hidden="1" x14ac:dyDescent="0.35">
      <c r="A6" t="str">
        <f t="shared" si="0"/>
        <v>1.6-01-2505_25667049_2511313</v>
      </c>
      <c r="B6" t="s">
        <v>58</v>
      </c>
      <c r="C6" t="s">
        <v>67</v>
      </c>
      <c r="D6" t="s">
        <v>59</v>
      </c>
      <c r="E6" t="s">
        <v>49</v>
      </c>
      <c r="F6">
        <v>1</v>
      </c>
      <c r="G6" t="s">
        <v>41</v>
      </c>
      <c r="H6">
        <v>1.7</v>
      </c>
      <c r="I6" t="s">
        <v>77</v>
      </c>
      <c r="J6" t="s">
        <v>78</v>
      </c>
      <c r="K6" t="s">
        <v>79</v>
      </c>
      <c r="L6" t="s">
        <v>80</v>
      </c>
      <c r="M6" t="s">
        <v>81</v>
      </c>
      <c r="N6" t="s">
        <v>62</v>
      </c>
      <c r="O6" t="s">
        <v>68</v>
      </c>
      <c r="P6">
        <v>6</v>
      </c>
      <c r="Q6" t="s">
        <v>84</v>
      </c>
      <c r="R6">
        <v>67</v>
      </c>
      <c r="S6" t="s">
        <v>85</v>
      </c>
      <c r="T6" t="s">
        <v>551</v>
      </c>
      <c r="U6" t="s">
        <v>552</v>
      </c>
      <c r="V6">
        <v>1000</v>
      </c>
      <c r="W6" t="s">
        <v>64</v>
      </c>
      <c r="X6">
        <v>1131</v>
      </c>
      <c r="Y6" t="s">
        <v>82</v>
      </c>
      <c r="Z6">
        <v>3</v>
      </c>
      <c r="AA6" t="s">
        <v>83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0</v>
      </c>
      <c r="AO6">
        <v>38734877.400000006</v>
      </c>
      <c r="AR6">
        <v>38734877.400000006</v>
      </c>
      <c r="AS6">
        <v>38734877.400000006</v>
      </c>
    </row>
    <row r="7" spans="1:46" hidden="1" x14ac:dyDescent="0.35">
      <c r="A7" t="str">
        <f t="shared" si="0"/>
        <v>1.6-01-2505_25610007_2511313</v>
      </c>
      <c r="B7" t="s">
        <v>58</v>
      </c>
      <c r="C7" t="s">
        <v>67</v>
      </c>
      <c r="D7" t="s">
        <v>59</v>
      </c>
      <c r="E7" t="s">
        <v>49</v>
      </c>
      <c r="F7">
        <v>1</v>
      </c>
      <c r="G7" t="s">
        <v>41</v>
      </c>
      <c r="H7">
        <v>1.7</v>
      </c>
      <c r="I7" t="s">
        <v>77</v>
      </c>
      <c r="J7" t="s">
        <v>78</v>
      </c>
      <c r="K7" t="s">
        <v>79</v>
      </c>
      <c r="L7" t="s">
        <v>80</v>
      </c>
      <c r="M7" t="s">
        <v>81</v>
      </c>
      <c r="N7" t="s">
        <v>62</v>
      </c>
      <c r="O7" t="s">
        <v>68</v>
      </c>
      <c r="P7">
        <v>6</v>
      </c>
      <c r="Q7" t="s">
        <v>84</v>
      </c>
      <c r="R7">
        <v>10</v>
      </c>
      <c r="S7" t="s">
        <v>85</v>
      </c>
      <c r="T7" t="s">
        <v>63</v>
      </c>
      <c r="U7" t="s">
        <v>69</v>
      </c>
      <c r="V7">
        <v>1000</v>
      </c>
      <c r="W7" t="s">
        <v>64</v>
      </c>
      <c r="X7">
        <v>1131</v>
      </c>
      <c r="Y7" t="s">
        <v>82</v>
      </c>
      <c r="Z7">
        <v>3</v>
      </c>
      <c r="AA7" t="s">
        <v>83</v>
      </c>
      <c r="AB7">
        <v>106756370.23</v>
      </c>
      <c r="AC7">
        <v>213089057</v>
      </c>
      <c r="AD7">
        <v>68021492.829999998</v>
      </c>
      <c r="AE7">
        <v>68021492.829999998</v>
      </c>
      <c r="AF7">
        <v>68021492.829999998</v>
      </c>
      <c r="AG7">
        <v>68021492.829999998</v>
      </c>
      <c r="AH7">
        <v>68021492.829999998</v>
      </c>
      <c r="AI7">
        <v>38734877.400000006</v>
      </c>
      <c r="AJ7">
        <v>0</v>
      </c>
      <c r="AK7">
        <v>0</v>
      </c>
      <c r="AL7">
        <v>0</v>
      </c>
      <c r="AM7">
        <v>106332686.77</v>
      </c>
      <c r="AN7">
        <v>-106332686.77</v>
      </c>
      <c r="AO7">
        <v>-38734877.400000006</v>
      </c>
      <c r="AR7">
        <v>68021492.829999998</v>
      </c>
      <c r="AS7">
        <v>0</v>
      </c>
    </row>
    <row r="8" spans="1:46" hidden="1" x14ac:dyDescent="0.35">
      <c r="A8" t="str">
        <f t="shared" si="0"/>
        <v>1.5-01-2505_25512007_2511311</v>
      </c>
      <c r="B8" t="s">
        <v>523</v>
      </c>
      <c r="C8" t="s">
        <v>527</v>
      </c>
      <c r="D8" t="s">
        <v>59</v>
      </c>
      <c r="E8" t="s">
        <v>49</v>
      </c>
      <c r="F8">
        <v>1</v>
      </c>
      <c r="G8" t="s">
        <v>41</v>
      </c>
      <c r="H8">
        <v>1.3</v>
      </c>
      <c r="I8" t="s">
        <v>42</v>
      </c>
      <c r="J8" t="s">
        <v>43</v>
      </c>
      <c r="K8" t="s">
        <v>44</v>
      </c>
      <c r="L8" t="s">
        <v>60</v>
      </c>
      <c r="M8" t="s">
        <v>61</v>
      </c>
      <c r="N8" t="s">
        <v>62</v>
      </c>
      <c r="O8" t="s">
        <v>68</v>
      </c>
      <c r="P8">
        <v>5</v>
      </c>
      <c r="Q8" t="s">
        <v>55</v>
      </c>
      <c r="R8">
        <v>12</v>
      </c>
      <c r="S8" t="s">
        <v>64</v>
      </c>
      <c r="T8" t="s">
        <v>63</v>
      </c>
      <c r="U8" t="s">
        <v>69</v>
      </c>
      <c r="V8">
        <v>1000</v>
      </c>
      <c r="W8" t="s">
        <v>64</v>
      </c>
      <c r="X8">
        <v>1131</v>
      </c>
      <c r="Y8" t="s">
        <v>82</v>
      </c>
      <c r="Z8">
        <v>1</v>
      </c>
      <c r="AA8" t="s">
        <v>73</v>
      </c>
      <c r="AB8">
        <v>668748832.46000004</v>
      </c>
      <c r="AC8">
        <v>669497019</v>
      </c>
      <c r="AD8">
        <v>365003778.19</v>
      </c>
      <c r="AE8">
        <v>365003778.19</v>
      </c>
      <c r="AF8">
        <v>365003778.19</v>
      </c>
      <c r="AG8">
        <v>364990947.93000001</v>
      </c>
      <c r="AH8">
        <v>364990947.93000001</v>
      </c>
      <c r="AI8">
        <v>303745054.27000004</v>
      </c>
      <c r="AJ8">
        <v>1109766.57</v>
      </c>
      <c r="AK8">
        <v>0</v>
      </c>
      <c r="AL8">
        <v>0</v>
      </c>
      <c r="AM8">
        <v>1857953.11</v>
      </c>
      <c r="AN8">
        <v>-748186.54</v>
      </c>
      <c r="AO8">
        <v>-303745054.27000004</v>
      </c>
      <c r="AR8">
        <v>365003778.19</v>
      </c>
      <c r="AS8">
        <v>0</v>
      </c>
    </row>
    <row r="9" spans="1:46" hidden="1" x14ac:dyDescent="0.35">
      <c r="A9" t="str">
        <f t="shared" si="0"/>
        <v>1.5-01-2505_25610007_2511313</v>
      </c>
      <c r="B9" t="s">
        <v>523</v>
      </c>
      <c r="C9" t="s">
        <v>527</v>
      </c>
      <c r="D9" t="s">
        <v>59</v>
      </c>
      <c r="E9" t="s">
        <v>49</v>
      </c>
      <c r="F9">
        <v>1</v>
      </c>
      <c r="G9" t="s">
        <v>41</v>
      </c>
      <c r="H9">
        <v>1.7</v>
      </c>
      <c r="I9" t="s">
        <v>77</v>
      </c>
      <c r="J9" t="s">
        <v>78</v>
      </c>
      <c r="K9" t="s">
        <v>79</v>
      </c>
      <c r="L9" t="s">
        <v>80</v>
      </c>
      <c r="M9" t="s">
        <v>81</v>
      </c>
      <c r="N9" t="s">
        <v>62</v>
      </c>
      <c r="O9" t="s">
        <v>68</v>
      </c>
      <c r="P9">
        <v>6</v>
      </c>
      <c r="Q9" t="s">
        <v>84</v>
      </c>
      <c r="R9">
        <v>10</v>
      </c>
      <c r="S9" t="s">
        <v>85</v>
      </c>
      <c r="T9" t="s">
        <v>63</v>
      </c>
      <c r="U9" t="s">
        <v>69</v>
      </c>
      <c r="V9">
        <v>1000</v>
      </c>
      <c r="W9" t="s">
        <v>64</v>
      </c>
      <c r="X9">
        <v>1131</v>
      </c>
      <c r="Y9" t="s">
        <v>82</v>
      </c>
      <c r="Z9">
        <v>3</v>
      </c>
      <c r="AA9" t="s">
        <v>83</v>
      </c>
      <c r="AB9">
        <v>96153133.430000007</v>
      </c>
      <c r="AC9">
        <v>0</v>
      </c>
      <c r="AD9">
        <v>37478348.009999998</v>
      </c>
      <c r="AE9">
        <v>37478348.009999998</v>
      </c>
      <c r="AF9">
        <v>37478348.009999998</v>
      </c>
      <c r="AG9">
        <v>37478348.009999998</v>
      </c>
      <c r="AH9">
        <v>37478348.009999998</v>
      </c>
      <c r="AI9">
        <v>58674785.420000009</v>
      </c>
      <c r="AJ9">
        <v>57558643.25</v>
      </c>
      <c r="AK9">
        <v>38594490.18</v>
      </c>
      <c r="AL9">
        <v>0</v>
      </c>
      <c r="AM9">
        <v>0</v>
      </c>
      <c r="AN9">
        <v>96153133.430000007</v>
      </c>
      <c r="AO9">
        <v>-58674785.420000009</v>
      </c>
      <c r="AR9">
        <v>37478348.009999998</v>
      </c>
      <c r="AS9">
        <v>0</v>
      </c>
    </row>
    <row r="10" spans="1:46" hidden="1" x14ac:dyDescent="0.35">
      <c r="A10" t="str">
        <f t="shared" si="0"/>
        <v>1.1-00-2505_25566049_2512112</v>
      </c>
      <c r="B10" t="s">
        <v>97</v>
      </c>
      <c r="C10" t="s">
        <v>104</v>
      </c>
      <c r="D10" t="s">
        <v>59</v>
      </c>
      <c r="E10" t="s">
        <v>49</v>
      </c>
      <c r="F10">
        <v>1</v>
      </c>
      <c r="G10" t="s">
        <v>41</v>
      </c>
      <c r="H10">
        <v>1.3</v>
      </c>
      <c r="I10" t="s">
        <v>42</v>
      </c>
      <c r="J10" t="s">
        <v>43</v>
      </c>
      <c r="K10" t="s">
        <v>44</v>
      </c>
      <c r="L10" t="s">
        <v>60</v>
      </c>
      <c r="M10" t="s">
        <v>61</v>
      </c>
      <c r="N10" t="s">
        <v>62</v>
      </c>
      <c r="O10" t="s">
        <v>68</v>
      </c>
      <c r="P10">
        <v>5</v>
      </c>
      <c r="Q10" t="s">
        <v>55</v>
      </c>
      <c r="R10">
        <v>66</v>
      </c>
      <c r="S10" t="s">
        <v>64</v>
      </c>
      <c r="T10" t="s">
        <v>551</v>
      </c>
      <c r="U10" t="s">
        <v>552</v>
      </c>
      <c r="V10">
        <v>1000</v>
      </c>
      <c r="W10" t="s">
        <v>64</v>
      </c>
      <c r="X10">
        <v>1211</v>
      </c>
      <c r="Y10" t="s">
        <v>213</v>
      </c>
      <c r="Z10">
        <v>2</v>
      </c>
      <c r="AA10" t="s">
        <v>66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0</v>
      </c>
      <c r="AO10">
        <v>5103679.3499999996</v>
      </c>
      <c r="AR10">
        <v>5103679.3499999996</v>
      </c>
      <c r="AS10">
        <v>5103679.3499999996</v>
      </c>
    </row>
    <row r="11" spans="1:46" hidden="1" x14ac:dyDescent="0.35">
      <c r="A11" t="str">
        <f t="shared" si="0"/>
        <v>1.1-00-2505_25512007_2512112</v>
      </c>
      <c r="B11" t="s">
        <v>97</v>
      </c>
      <c r="C11" t="s">
        <v>104</v>
      </c>
      <c r="D11" t="s">
        <v>59</v>
      </c>
      <c r="E11" t="s">
        <v>49</v>
      </c>
      <c r="F11">
        <v>1</v>
      </c>
      <c r="G11" t="s">
        <v>41</v>
      </c>
      <c r="H11">
        <v>1.3</v>
      </c>
      <c r="I11" t="s">
        <v>42</v>
      </c>
      <c r="J11" t="s">
        <v>43</v>
      </c>
      <c r="K11" t="s">
        <v>44</v>
      </c>
      <c r="L11" t="s">
        <v>60</v>
      </c>
      <c r="M11" t="s">
        <v>61</v>
      </c>
      <c r="N11" t="s">
        <v>62</v>
      </c>
      <c r="O11" t="s">
        <v>68</v>
      </c>
      <c r="P11">
        <v>5</v>
      </c>
      <c r="Q11" t="s">
        <v>55</v>
      </c>
      <c r="R11">
        <v>12</v>
      </c>
      <c r="S11" t="s">
        <v>64</v>
      </c>
      <c r="T11" t="s">
        <v>63</v>
      </c>
      <c r="U11" t="s">
        <v>69</v>
      </c>
      <c r="V11">
        <v>1000</v>
      </c>
      <c r="W11" t="s">
        <v>64</v>
      </c>
      <c r="X11">
        <v>1211</v>
      </c>
      <c r="Y11" t="s">
        <v>213</v>
      </c>
      <c r="Z11">
        <v>2</v>
      </c>
      <c r="AA11" t="s">
        <v>66</v>
      </c>
      <c r="AB11">
        <v>6052682</v>
      </c>
      <c r="AC11">
        <v>6052682</v>
      </c>
      <c r="AD11">
        <v>949002.65</v>
      </c>
      <c r="AE11">
        <v>949002.65</v>
      </c>
      <c r="AF11">
        <v>949002.65</v>
      </c>
      <c r="AG11">
        <v>949002.65</v>
      </c>
      <c r="AH11">
        <v>949002.65</v>
      </c>
      <c r="AI11">
        <v>5103679.3499999996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-5103679.3499999996</v>
      </c>
      <c r="AR11">
        <v>949002.65000000037</v>
      </c>
      <c r="AS11">
        <v>0</v>
      </c>
    </row>
    <row r="12" spans="1:46" hidden="1" x14ac:dyDescent="0.35">
      <c r="A12" t="str">
        <f t="shared" si="0"/>
        <v>1.5-01-2505_25566049_2512212</v>
      </c>
      <c r="B12" t="s">
        <v>523</v>
      </c>
      <c r="C12" t="s">
        <v>527</v>
      </c>
      <c r="D12" t="s">
        <v>59</v>
      </c>
      <c r="E12" t="s">
        <v>49</v>
      </c>
      <c r="F12">
        <v>1</v>
      </c>
      <c r="G12" t="s">
        <v>41</v>
      </c>
      <c r="H12">
        <v>1.3</v>
      </c>
      <c r="I12" t="s">
        <v>42</v>
      </c>
      <c r="J12" t="s">
        <v>43</v>
      </c>
      <c r="K12" t="s">
        <v>44</v>
      </c>
      <c r="L12" t="s">
        <v>60</v>
      </c>
      <c r="M12" t="s">
        <v>61</v>
      </c>
      <c r="N12" t="s">
        <v>62</v>
      </c>
      <c r="O12" t="s">
        <v>68</v>
      </c>
      <c r="P12">
        <v>5</v>
      </c>
      <c r="Q12" t="s">
        <v>55</v>
      </c>
      <c r="R12">
        <v>66</v>
      </c>
      <c r="S12" t="s">
        <v>64</v>
      </c>
      <c r="T12" t="s">
        <v>551</v>
      </c>
      <c r="U12" t="s">
        <v>552</v>
      </c>
      <c r="V12">
        <v>1000</v>
      </c>
      <c r="W12" t="s">
        <v>64</v>
      </c>
      <c r="X12">
        <v>1221</v>
      </c>
      <c r="Y12" t="s">
        <v>65</v>
      </c>
      <c r="Z12">
        <v>2</v>
      </c>
      <c r="AA12" t="s">
        <v>66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O12">
        <v>31401139.640000001</v>
      </c>
      <c r="AR12">
        <v>31401139.640000001</v>
      </c>
      <c r="AS12">
        <v>31401139.640000001</v>
      </c>
    </row>
    <row r="13" spans="1:46" hidden="1" x14ac:dyDescent="0.35">
      <c r="A13" t="str">
        <f t="shared" si="0"/>
        <v>1.6-01-2505_25566049_2512212</v>
      </c>
      <c r="B13" t="s">
        <v>58</v>
      </c>
      <c r="C13" t="s">
        <v>67</v>
      </c>
      <c r="D13" t="s">
        <v>59</v>
      </c>
      <c r="E13" t="s">
        <v>49</v>
      </c>
      <c r="F13">
        <v>1</v>
      </c>
      <c r="G13" t="s">
        <v>41</v>
      </c>
      <c r="H13">
        <v>1.3</v>
      </c>
      <c r="I13" t="s">
        <v>42</v>
      </c>
      <c r="J13" t="s">
        <v>43</v>
      </c>
      <c r="K13" t="s">
        <v>44</v>
      </c>
      <c r="L13" t="s">
        <v>60</v>
      </c>
      <c r="M13" t="s">
        <v>61</v>
      </c>
      <c r="N13" t="s">
        <v>62</v>
      </c>
      <c r="O13" t="s">
        <v>68</v>
      </c>
      <c r="P13">
        <v>5</v>
      </c>
      <c r="Q13" t="s">
        <v>55</v>
      </c>
      <c r="R13">
        <v>66</v>
      </c>
      <c r="S13" t="s">
        <v>64</v>
      </c>
      <c r="T13" t="s">
        <v>551</v>
      </c>
      <c r="U13" t="s">
        <v>552</v>
      </c>
      <c r="V13">
        <v>1000</v>
      </c>
      <c r="W13" t="s">
        <v>64</v>
      </c>
      <c r="X13">
        <v>1221</v>
      </c>
      <c r="Y13" t="s">
        <v>65</v>
      </c>
      <c r="Z13">
        <v>2</v>
      </c>
      <c r="AA13" t="s">
        <v>66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O13">
        <v>2034003.3399999961</v>
      </c>
      <c r="AR13">
        <v>2034003.3399999961</v>
      </c>
      <c r="AS13">
        <v>2034003.3399999961</v>
      </c>
    </row>
    <row r="14" spans="1:46" hidden="1" x14ac:dyDescent="0.35">
      <c r="A14" t="str">
        <f t="shared" si="0"/>
        <v>1.6-01-2505_25512007_2512212</v>
      </c>
      <c r="B14" t="s">
        <v>58</v>
      </c>
      <c r="C14" t="s">
        <v>67</v>
      </c>
      <c r="D14" t="s">
        <v>59</v>
      </c>
      <c r="E14" t="s">
        <v>49</v>
      </c>
      <c r="F14">
        <v>1</v>
      </c>
      <c r="G14" t="s">
        <v>41</v>
      </c>
      <c r="H14">
        <v>1.3</v>
      </c>
      <c r="I14" t="s">
        <v>42</v>
      </c>
      <c r="J14" t="s">
        <v>43</v>
      </c>
      <c r="K14" t="s">
        <v>44</v>
      </c>
      <c r="L14" t="s">
        <v>60</v>
      </c>
      <c r="M14" t="s">
        <v>61</v>
      </c>
      <c r="N14" t="s">
        <v>62</v>
      </c>
      <c r="O14" t="s">
        <v>68</v>
      </c>
      <c r="P14">
        <v>5</v>
      </c>
      <c r="Q14" t="s">
        <v>55</v>
      </c>
      <c r="R14">
        <v>12</v>
      </c>
      <c r="S14" t="s">
        <v>64</v>
      </c>
      <c r="T14" t="s">
        <v>63</v>
      </c>
      <c r="U14" t="s">
        <v>69</v>
      </c>
      <c r="V14">
        <v>1000</v>
      </c>
      <c r="W14" t="s">
        <v>64</v>
      </c>
      <c r="X14">
        <v>1221</v>
      </c>
      <c r="Y14" t="s">
        <v>65</v>
      </c>
      <c r="Z14">
        <v>2</v>
      </c>
      <c r="AA14" t="s">
        <v>66</v>
      </c>
      <c r="AB14">
        <v>39814165.93</v>
      </c>
      <c r="AC14">
        <v>40995131.840000004</v>
      </c>
      <c r="AD14">
        <v>37780162.590000004</v>
      </c>
      <c r="AE14">
        <v>37780162.590000004</v>
      </c>
      <c r="AF14">
        <v>37780162.590000004</v>
      </c>
      <c r="AG14">
        <v>37780162.590000004</v>
      </c>
      <c r="AH14">
        <v>37780162.590000004</v>
      </c>
      <c r="AI14">
        <v>2034003.3399999961</v>
      </c>
      <c r="AJ14">
        <v>0</v>
      </c>
      <c r="AK14">
        <v>22.16</v>
      </c>
      <c r="AL14">
        <v>0</v>
      </c>
      <c r="AM14">
        <v>1180988.07</v>
      </c>
      <c r="AN14">
        <v>-1180965.9099999999</v>
      </c>
      <c r="AO14">
        <v>-2034003.3399999961</v>
      </c>
      <c r="AR14">
        <v>37780162.590000004</v>
      </c>
      <c r="AS14">
        <v>0</v>
      </c>
    </row>
    <row r="15" spans="1:46" hidden="1" x14ac:dyDescent="0.35">
      <c r="A15" t="str">
        <f t="shared" si="0"/>
        <v>1.1-00-2505_25512007_2512212</v>
      </c>
      <c r="B15" t="s">
        <v>97</v>
      </c>
      <c r="C15" t="s">
        <v>104</v>
      </c>
      <c r="D15" t="s">
        <v>59</v>
      </c>
      <c r="E15" t="s">
        <v>49</v>
      </c>
      <c r="F15">
        <v>1</v>
      </c>
      <c r="G15" t="s">
        <v>41</v>
      </c>
      <c r="H15">
        <v>1.3</v>
      </c>
      <c r="I15" t="s">
        <v>42</v>
      </c>
      <c r="J15" t="s">
        <v>43</v>
      </c>
      <c r="K15" t="s">
        <v>44</v>
      </c>
      <c r="L15" t="s">
        <v>60</v>
      </c>
      <c r="M15" t="s">
        <v>61</v>
      </c>
      <c r="N15" t="s">
        <v>62</v>
      </c>
      <c r="O15" t="s">
        <v>68</v>
      </c>
      <c r="P15">
        <v>5</v>
      </c>
      <c r="Q15" t="s">
        <v>55</v>
      </c>
      <c r="R15">
        <v>12</v>
      </c>
      <c r="S15" t="s">
        <v>64</v>
      </c>
      <c r="T15" t="s">
        <v>63</v>
      </c>
      <c r="U15" t="s">
        <v>69</v>
      </c>
      <c r="V15">
        <v>1000</v>
      </c>
      <c r="W15" t="s">
        <v>64</v>
      </c>
      <c r="X15">
        <v>1221</v>
      </c>
      <c r="Y15" t="s">
        <v>65</v>
      </c>
      <c r="Z15">
        <v>2</v>
      </c>
      <c r="AA15" t="s">
        <v>66</v>
      </c>
      <c r="AB15">
        <v>0</v>
      </c>
      <c r="AC15">
        <v>710868.08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710868.08</v>
      </c>
      <c r="AN15">
        <v>-710868.08</v>
      </c>
      <c r="AR15">
        <v>0</v>
      </c>
      <c r="AS15">
        <v>0</v>
      </c>
    </row>
    <row r="16" spans="1:46" hidden="1" x14ac:dyDescent="0.35">
      <c r="A16" t="str">
        <f t="shared" si="0"/>
        <v>1.5-01-2505_25512007_2512212</v>
      </c>
      <c r="B16" t="s">
        <v>523</v>
      </c>
      <c r="C16" t="s">
        <v>527</v>
      </c>
      <c r="D16" t="s">
        <v>59</v>
      </c>
      <c r="E16" t="s">
        <v>49</v>
      </c>
      <c r="F16">
        <v>1</v>
      </c>
      <c r="G16" t="s">
        <v>41</v>
      </c>
      <c r="H16">
        <v>1.3</v>
      </c>
      <c r="I16" t="s">
        <v>42</v>
      </c>
      <c r="J16" t="s">
        <v>43</v>
      </c>
      <c r="K16" t="s">
        <v>44</v>
      </c>
      <c r="L16" t="s">
        <v>60</v>
      </c>
      <c r="M16" t="s">
        <v>61</v>
      </c>
      <c r="N16" t="s">
        <v>62</v>
      </c>
      <c r="O16" t="s">
        <v>68</v>
      </c>
      <c r="P16">
        <v>5</v>
      </c>
      <c r="Q16" t="s">
        <v>55</v>
      </c>
      <c r="R16">
        <v>12</v>
      </c>
      <c r="S16" t="s">
        <v>64</v>
      </c>
      <c r="T16" t="s">
        <v>63</v>
      </c>
      <c r="U16" t="s">
        <v>69</v>
      </c>
      <c r="V16">
        <v>1000</v>
      </c>
      <c r="W16" t="s">
        <v>64</v>
      </c>
      <c r="X16">
        <v>1221</v>
      </c>
      <c r="Y16" t="s">
        <v>65</v>
      </c>
      <c r="Z16">
        <v>2</v>
      </c>
      <c r="AA16" t="s">
        <v>66</v>
      </c>
      <c r="AB16">
        <v>46748470.850000001</v>
      </c>
      <c r="AC16">
        <v>1237440.08</v>
      </c>
      <c r="AD16">
        <v>15347331.210000001</v>
      </c>
      <c r="AE16">
        <v>15347331.210000001</v>
      </c>
      <c r="AF16">
        <v>15347331.210000001</v>
      </c>
      <c r="AG16">
        <v>15347331.210000001</v>
      </c>
      <c r="AH16">
        <v>15347331.210000001</v>
      </c>
      <c r="AI16">
        <v>31401139.640000001</v>
      </c>
      <c r="AJ16">
        <v>46748470.850000001</v>
      </c>
      <c r="AK16">
        <v>0</v>
      </c>
      <c r="AL16">
        <v>0</v>
      </c>
      <c r="AM16">
        <v>1237440.08</v>
      </c>
      <c r="AN16">
        <v>45511030.770000003</v>
      </c>
      <c r="AO16">
        <v>-31401139.640000001</v>
      </c>
      <c r="AR16">
        <v>15347331.210000001</v>
      </c>
      <c r="AS16">
        <v>0</v>
      </c>
    </row>
    <row r="17" spans="1:45" hidden="1" x14ac:dyDescent="0.35">
      <c r="A17" t="str">
        <f t="shared" si="0"/>
        <v>1.1-00-2505_25566049_2512312</v>
      </c>
      <c r="B17" t="s">
        <v>97</v>
      </c>
      <c r="C17" t="s">
        <v>104</v>
      </c>
      <c r="D17" t="s">
        <v>59</v>
      </c>
      <c r="E17" t="s">
        <v>49</v>
      </c>
      <c r="F17">
        <v>1</v>
      </c>
      <c r="G17" t="s">
        <v>41</v>
      </c>
      <c r="H17">
        <v>1.3</v>
      </c>
      <c r="I17" t="s">
        <v>42</v>
      </c>
      <c r="J17" t="s">
        <v>43</v>
      </c>
      <c r="K17" t="s">
        <v>44</v>
      </c>
      <c r="L17" t="s">
        <v>60</v>
      </c>
      <c r="M17" t="s">
        <v>61</v>
      </c>
      <c r="N17" t="s">
        <v>62</v>
      </c>
      <c r="O17" t="s">
        <v>68</v>
      </c>
      <c r="P17">
        <v>5</v>
      </c>
      <c r="Q17" t="s">
        <v>55</v>
      </c>
      <c r="R17">
        <v>66</v>
      </c>
      <c r="S17" t="s">
        <v>64</v>
      </c>
      <c r="T17" t="s">
        <v>551</v>
      </c>
      <c r="U17" t="s">
        <v>552</v>
      </c>
      <c r="V17">
        <v>1000</v>
      </c>
      <c r="W17" t="s">
        <v>64</v>
      </c>
      <c r="X17">
        <v>1231</v>
      </c>
      <c r="Y17" t="s">
        <v>214</v>
      </c>
      <c r="Z17">
        <v>2</v>
      </c>
      <c r="AA17" t="s">
        <v>66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O17">
        <v>26400</v>
      </c>
      <c r="AR17">
        <v>26400</v>
      </c>
      <c r="AS17">
        <v>26400</v>
      </c>
    </row>
    <row r="18" spans="1:45" hidden="1" x14ac:dyDescent="0.35">
      <c r="A18" t="str">
        <f t="shared" si="0"/>
        <v>1.1-00-2505_25512007_2512312</v>
      </c>
      <c r="B18" t="s">
        <v>97</v>
      </c>
      <c r="C18" t="s">
        <v>104</v>
      </c>
      <c r="D18" t="s">
        <v>59</v>
      </c>
      <c r="E18" t="s">
        <v>49</v>
      </c>
      <c r="F18">
        <v>1</v>
      </c>
      <c r="G18" t="s">
        <v>41</v>
      </c>
      <c r="H18">
        <v>1.3</v>
      </c>
      <c r="I18" t="s">
        <v>42</v>
      </c>
      <c r="J18" t="s">
        <v>43</v>
      </c>
      <c r="K18" t="s">
        <v>44</v>
      </c>
      <c r="L18" t="s">
        <v>60</v>
      </c>
      <c r="M18" t="s">
        <v>61</v>
      </c>
      <c r="N18" t="s">
        <v>62</v>
      </c>
      <c r="O18" t="s">
        <v>68</v>
      </c>
      <c r="P18">
        <v>5</v>
      </c>
      <c r="Q18" t="s">
        <v>55</v>
      </c>
      <c r="R18">
        <v>12</v>
      </c>
      <c r="S18" t="s">
        <v>64</v>
      </c>
      <c r="T18" t="s">
        <v>63</v>
      </c>
      <c r="U18" t="s">
        <v>69</v>
      </c>
      <c r="V18">
        <v>1000</v>
      </c>
      <c r="W18" t="s">
        <v>64</v>
      </c>
      <c r="X18">
        <v>1231</v>
      </c>
      <c r="Y18" t="s">
        <v>214</v>
      </c>
      <c r="Z18">
        <v>2</v>
      </c>
      <c r="AA18" t="s">
        <v>66</v>
      </c>
      <c r="AB18">
        <v>26400</v>
      </c>
      <c r="AC18">
        <v>26400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26400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-26400</v>
      </c>
      <c r="AR18">
        <v>0</v>
      </c>
      <c r="AS18">
        <v>0</v>
      </c>
    </row>
    <row r="19" spans="1:45" hidden="1" x14ac:dyDescent="0.35">
      <c r="A19" t="str">
        <f t="shared" si="0"/>
        <v>1.5-01-2505_25566049_2513211</v>
      </c>
      <c r="B19" t="s">
        <v>523</v>
      </c>
      <c r="C19" t="s">
        <v>527</v>
      </c>
      <c r="D19" t="s">
        <v>59</v>
      </c>
      <c r="E19" t="s">
        <v>49</v>
      </c>
      <c r="F19">
        <v>1</v>
      </c>
      <c r="G19" t="s">
        <v>41</v>
      </c>
      <c r="H19">
        <v>1.3</v>
      </c>
      <c r="I19" t="s">
        <v>42</v>
      </c>
      <c r="J19" t="s">
        <v>43</v>
      </c>
      <c r="K19" t="s">
        <v>44</v>
      </c>
      <c r="L19" t="s">
        <v>60</v>
      </c>
      <c r="M19" t="s">
        <v>61</v>
      </c>
      <c r="N19" t="s">
        <v>62</v>
      </c>
      <c r="O19" t="s">
        <v>68</v>
      </c>
      <c r="P19">
        <v>5</v>
      </c>
      <c r="Q19" t="s">
        <v>55</v>
      </c>
      <c r="R19">
        <v>66</v>
      </c>
      <c r="S19" t="s">
        <v>64</v>
      </c>
      <c r="T19" t="s">
        <v>551</v>
      </c>
      <c r="U19" t="s">
        <v>552</v>
      </c>
      <c r="V19">
        <v>1000</v>
      </c>
      <c r="W19" t="s">
        <v>64</v>
      </c>
      <c r="X19">
        <v>1321</v>
      </c>
      <c r="Y19" t="s">
        <v>70</v>
      </c>
      <c r="Z19">
        <v>1</v>
      </c>
      <c r="AA19" t="s">
        <v>73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O19">
        <v>3028371.1100000003</v>
      </c>
      <c r="AR19">
        <v>3028371.1100000003</v>
      </c>
      <c r="AS19">
        <v>3028371.1100000003</v>
      </c>
    </row>
    <row r="20" spans="1:45" hidden="1" x14ac:dyDescent="0.35">
      <c r="A20" t="str">
        <f t="shared" si="0"/>
        <v>1.6-01-2505_25566049_2513212</v>
      </c>
      <c r="B20" t="s">
        <v>58</v>
      </c>
      <c r="C20" t="s">
        <v>67</v>
      </c>
      <c r="D20" t="s">
        <v>59</v>
      </c>
      <c r="E20" t="s">
        <v>49</v>
      </c>
      <c r="F20">
        <v>1</v>
      </c>
      <c r="G20" t="s">
        <v>41</v>
      </c>
      <c r="H20">
        <v>1.3</v>
      </c>
      <c r="I20" t="s">
        <v>42</v>
      </c>
      <c r="J20" t="s">
        <v>43</v>
      </c>
      <c r="K20" t="s">
        <v>44</v>
      </c>
      <c r="L20" t="s">
        <v>60</v>
      </c>
      <c r="M20" t="s">
        <v>61</v>
      </c>
      <c r="N20" t="s">
        <v>62</v>
      </c>
      <c r="O20" t="s">
        <v>68</v>
      </c>
      <c r="P20">
        <v>5</v>
      </c>
      <c r="Q20" t="s">
        <v>55</v>
      </c>
      <c r="R20">
        <v>66</v>
      </c>
      <c r="S20" t="s">
        <v>64</v>
      </c>
      <c r="T20" t="s">
        <v>551</v>
      </c>
      <c r="U20" t="s">
        <v>552</v>
      </c>
      <c r="V20">
        <v>1000</v>
      </c>
      <c r="W20" t="s">
        <v>64</v>
      </c>
      <c r="X20">
        <v>1321</v>
      </c>
      <c r="Y20" t="s">
        <v>70</v>
      </c>
      <c r="Z20">
        <v>2</v>
      </c>
      <c r="AA20" t="s">
        <v>66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O20">
        <v>653268.01</v>
      </c>
      <c r="AR20">
        <v>653268.01</v>
      </c>
      <c r="AS20">
        <v>653268.01</v>
      </c>
    </row>
    <row r="21" spans="1:45" hidden="1" x14ac:dyDescent="0.35">
      <c r="A21" t="str">
        <f t="shared" si="0"/>
        <v>1.6-01-2505_25667049_2513213</v>
      </c>
      <c r="B21" t="s">
        <v>58</v>
      </c>
      <c r="C21" t="s">
        <v>67</v>
      </c>
      <c r="D21" t="s">
        <v>59</v>
      </c>
      <c r="E21" t="s">
        <v>49</v>
      </c>
      <c r="F21">
        <v>1</v>
      </c>
      <c r="G21" t="s">
        <v>41</v>
      </c>
      <c r="H21">
        <v>1.7</v>
      </c>
      <c r="I21" t="s">
        <v>77</v>
      </c>
      <c r="J21" t="s">
        <v>78</v>
      </c>
      <c r="K21" t="s">
        <v>79</v>
      </c>
      <c r="L21" t="s">
        <v>80</v>
      </c>
      <c r="M21" t="s">
        <v>81</v>
      </c>
      <c r="N21" t="s">
        <v>62</v>
      </c>
      <c r="O21" t="s">
        <v>68</v>
      </c>
      <c r="P21">
        <v>6</v>
      </c>
      <c r="Q21" t="s">
        <v>84</v>
      </c>
      <c r="R21">
        <v>67</v>
      </c>
      <c r="S21" t="s">
        <v>85</v>
      </c>
      <c r="T21" t="s">
        <v>551</v>
      </c>
      <c r="U21" t="s">
        <v>552</v>
      </c>
      <c r="V21">
        <v>1000</v>
      </c>
      <c r="W21" t="s">
        <v>64</v>
      </c>
      <c r="X21">
        <v>1321</v>
      </c>
      <c r="Y21" t="s">
        <v>70</v>
      </c>
      <c r="Z21">
        <v>3</v>
      </c>
      <c r="AA21" t="s">
        <v>83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O21">
        <v>403343.73999999976</v>
      </c>
      <c r="AR21">
        <v>403343.73999999976</v>
      </c>
      <c r="AS21">
        <v>403343.73999999976</v>
      </c>
    </row>
    <row r="22" spans="1:45" hidden="1" x14ac:dyDescent="0.35">
      <c r="A22" t="str">
        <f t="shared" si="0"/>
        <v>1.6-01-2505_25512007_2513212</v>
      </c>
      <c r="B22" t="s">
        <v>58</v>
      </c>
      <c r="C22" t="s">
        <v>67</v>
      </c>
      <c r="D22" t="s">
        <v>59</v>
      </c>
      <c r="E22" t="s">
        <v>49</v>
      </c>
      <c r="F22">
        <v>1</v>
      </c>
      <c r="G22" t="s">
        <v>41</v>
      </c>
      <c r="H22">
        <v>1.3</v>
      </c>
      <c r="I22" t="s">
        <v>42</v>
      </c>
      <c r="J22" t="s">
        <v>43</v>
      </c>
      <c r="K22" t="s">
        <v>44</v>
      </c>
      <c r="L22" t="s">
        <v>60</v>
      </c>
      <c r="M22" t="s">
        <v>61</v>
      </c>
      <c r="N22" t="s">
        <v>62</v>
      </c>
      <c r="O22" t="s">
        <v>68</v>
      </c>
      <c r="P22">
        <v>5</v>
      </c>
      <c r="Q22" t="s">
        <v>55</v>
      </c>
      <c r="R22">
        <v>12</v>
      </c>
      <c r="S22" t="s">
        <v>64</v>
      </c>
      <c r="T22" t="s">
        <v>63</v>
      </c>
      <c r="U22" t="s">
        <v>69</v>
      </c>
      <c r="V22">
        <v>1000</v>
      </c>
      <c r="W22" t="s">
        <v>64</v>
      </c>
      <c r="X22">
        <v>1321</v>
      </c>
      <c r="Y22" t="s">
        <v>70</v>
      </c>
      <c r="Z22">
        <v>2</v>
      </c>
      <c r="AA22" t="s">
        <v>66</v>
      </c>
      <c r="AB22">
        <v>1168529.53</v>
      </c>
      <c r="AC22">
        <v>596425.6</v>
      </c>
      <c r="AD22">
        <v>515261.52</v>
      </c>
      <c r="AE22">
        <v>515261.52</v>
      </c>
      <c r="AF22">
        <v>515261.52</v>
      </c>
      <c r="AG22">
        <v>506017.97</v>
      </c>
      <c r="AH22">
        <v>506017.97</v>
      </c>
      <c r="AI22">
        <v>653268.01</v>
      </c>
      <c r="AJ22">
        <v>0</v>
      </c>
      <c r="AK22">
        <v>572104.26</v>
      </c>
      <c r="AL22">
        <v>0</v>
      </c>
      <c r="AM22">
        <v>0.33</v>
      </c>
      <c r="AN22">
        <v>572103.93000000005</v>
      </c>
      <c r="AO22">
        <v>-653268.01</v>
      </c>
      <c r="AR22">
        <v>515261.52</v>
      </c>
      <c r="AS22">
        <v>0</v>
      </c>
    </row>
    <row r="23" spans="1:45" hidden="1" x14ac:dyDescent="0.35">
      <c r="A23" t="str">
        <f t="shared" si="0"/>
        <v>1.6-01-2505_25610007_2513213</v>
      </c>
      <c r="B23" t="s">
        <v>58</v>
      </c>
      <c r="C23" t="s">
        <v>67</v>
      </c>
      <c r="D23" t="s">
        <v>59</v>
      </c>
      <c r="E23" t="s">
        <v>49</v>
      </c>
      <c r="F23">
        <v>1</v>
      </c>
      <c r="G23" t="s">
        <v>41</v>
      </c>
      <c r="H23">
        <v>1.7</v>
      </c>
      <c r="I23" t="s">
        <v>77</v>
      </c>
      <c r="J23" t="s">
        <v>78</v>
      </c>
      <c r="K23" t="s">
        <v>79</v>
      </c>
      <c r="L23" t="s">
        <v>80</v>
      </c>
      <c r="M23" t="s">
        <v>81</v>
      </c>
      <c r="N23" t="s">
        <v>62</v>
      </c>
      <c r="O23" t="s">
        <v>68</v>
      </c>
      <c r="P23">
        <v>6</v>
      </c>
      <c r="Q23" t="s">
        <v>84</v>
      </c>
      <c r="R23">
        <v>10</v>
      </c>
      <c r="S23" t="s">
        <v>85</v>
      </c>
      <c r="T23" t="s">
        <v>63</v>
      </c>
      <c r="U23" t="s">
        <v>69</v>
      </c>
      <c r="V23">
        <v>1000</v>
      </c>
      <c r="W23" t="s">
        <v>64</v>
      </c>
      <c r="X23">
        <v>1321</v>
      </c>
      <c r="Y23" t="s">
        <v>70</v>
      </c>
      <c r="Z23">
        <v>3</v>
      </c>
      <c r="AA23" t="s">
        <v>83</v>
      </c>
      <c r="AB23">
        <v>2818187.55</v>
      </c>
      <c r="AC23">
        <v>2959570</v>
      </c>
      <c r="AD23">
        <v>2414843.81</v>
      </c>
      <c r="AE23">
        <v>2414843.81</v>
      </c>
      <c r="AF23">
        <v>2414843.81</v>
      </c>
      <c r="AG23">
        <v>2414843.81</v>
      </c>
      <c r="AH23">
        <v>2414843.81</v>
      </c>
      <c r="AI23">
        <v>403343.73999999976</v>
      </c>
      <c r="AJ23">
        <v>0</v>
      </c>
      <c r="AK23">
        <v>0</v>
      </c>
      <c r="AL23">
        <v>0</v>
      </c>
      <c r="AM23">
        <v>141382.45000000001</v>
      </c>
      <c r="AN23">
        <v>-141382.45000000001</v>
      </c>
      <c r="AO23">
        <v>-403343.73999999976</v>
      </c>
      <c r="AR23">
        <v>2414843.81</v>
      </c>
      <c r="AS23">
        <v>0</v>
      </c>
    </row>
    <row r="24" spans="1:45" hidden="1" x14ac:dyDescent="0.35">
      <c r="A24" t="str">
        <f t="shared" si="0"/>
        <v>1.5-01-2505_25512007_2513211</v>
      </c>
      <c r="B24" t="s">
        <v>523</v>
      </c>
      <c r="C24" t="s">
        <v>527</v>
      </c>
      <c r="D24" t="s">
        <v>59</v>
      </c>
      <c r="E24" t="s">
        <v>49</v>
      </c>
      <c r="F24">
        <v>1</v>
      </c>
      <c r="G24" t="s">
        <v>41</v>
      </c>
      <c r="H24">
        <v>1.3</v>
      </c>
      <c r="I24" t="s">
        <v>42</v>
      </c>
      <c r="J24" t="s">
        <v>43</v>
      </c>
      <c r="K24" t="s">
        <v>44</v>
      </c>
      <c r="L24" t="s">
        <v>60</v>
      </c>
      <c r="M24" t="s">
        <v>61</v>
      </c>
      <c r="N24" t="s">
        <v>62</v>
      </c>
      <c r="O24" t="s">
        <v>68</v>
      </c>
      <c r="P24">
        <v>5</v>
      </c>
      <c r="Q24" t="s">
        <v>55</v>
      </c>
      <c r="R24">
        <v>12</v>
      </c>
      <c r="S24" t="s">
        <v>64</v>
      </c>
      <c r="T24" t="s">
        <v>63</v>
      </c>
      <c r="U24" t="s">
        <v>69</v>
      </c>
      <c r="V24">
        <v>1000</v>
      </c>
      <c r="W24" t="s">
        <v>64</v>
      </c>
      <c r="X24">
        <v>1321</v>
      </c>
      <c r="Y24" t="s">
        <v>70</v>
      </c>
      <c r="Z24">
        <v>1</v>
      </c>
      <c r="AA24" t="s">
        <v>73</v>
      </c>
      <c r="AB24">
        <v>9486415.2300000004</v>
      </c>
      <c r="AC24">
        <v>9497844.4000000004</v>
      </c>
      <c r="AD24">
        <v>6458044.1200000001</v>
      </c>
      <c r="AE24">
        <v>6458044.1200000001</v>
      </c>
      <c r="AF24">
        <v>6458044.1200000001</v>
      </c>
      <c r="AG24">
        <v>6418227.5300000003</v>
      </c>
      <c r="AH24">
        <v>6417023.7800000003</v>
      </c>
      <c r="AI24">
        <v>3028371.1100000003</v>
      </c>
      <c r="AJ24">
        <v>14386.83</v>
      </c>
      <c r="AK24">
        <v>0</v>
      </c>
      <c r="AL24">
        <v>0</v>
      </c>
      <c r="AM24">
        <v>25816</v>
      </c>
      <c r="AN24">
        <v>-11429.17</v>
      </c>
      <c r="AO24">
        <v>-3028371.1100000003</v>
      </c>
      <c r="AR24">
        <v>6458044.1200000001</v>
      </c>
      <c r="AS24">
        <v>0</v>
      </c>
    </row>
    <row r="25" spans="1:45" hidden="1" x14ac:dyDescent="0.35">
      <c r="A25" t="str">
        <f t="shared" si="0"/>
        <v>1.5-01-2505_25566049_2513221</v>
      </c>
      <c r="B25" t="s">
        <v>523</v>
      </c>
      <c r="C25" t="s">
        <v>527</v>
      </c>
      <c r="D25" t="s">
        <v>59</v>
      </c>
      <c r="E25" t="s">
        <v>49</v>
      </c>
      <c r="F25">
        <v>1</v>
      </c>
      <c r="G25" t="s">
        <v>41</v>
      </c>
      <c r="H25">
        <v>1.3</v>
      </c>
      <c r="I25" t="s">
        <v>42</v>
      </c>
      <c r="J25" t="s">
        <v>43</v>
      </c>
      <c r="K25" t="s">
        <v>44</v>
      </c>
      <c r="L25" t="s">
        <v>60</v>
      </c>
      <c r="M25" t="s">
        <v>61</v>
      </c>
      <c r="N25" t="s">
        <v>62</v>
      </c>
      <c r="O25" t="s">
        <v>68</v>
      </c>
      <c r="P25">
        <v>5</v>
      </c>
      <c r="Q25" t="s">
        <v>55</v>
      </c>
      <c r="R25">
        <v>66</v>
      </c>
      <c r="S25" t="s">
        <v>64</v>
      </c>
      <c r="T25" t="s">
        <v>551</v>
      </c>
      <c r="U25" t="s">
        <v>552</v>
      </c>
      <c r="V25">
        <v>1000</v>
      </c>
      <c r="W25" t="s">
        <v>64</v>
      </c>
      <c r="X25">
        <v>1322</v>
      </c>
      <c r="Y25" t="s">
        <v>71</v>
      </c>
      <c r="Z25">
        <v>1</v>
      </c>
      <c r="AA25" t="s">
        <v>73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O25">
        <v>86455846.430000007</v>
      </c>
      <c r="AR25">
        <v>86455846.430000007</v>
      </c>
      <c r="AS25">
        <v>86455846.430000007</v>
      </c>
    </row>
    <row r="26" spans="1:45" hidden="1" x14ac:dyDescent="0.35">
      <c r="A26" t="str">
        <f t="shared" si="0"/>
        <v>1.5-01-2505_25667049_2513223</v>
      </c>
      <c r="B26" t="s">
        <v>523</v>
      </c>
      <c r="C26" t="s">
        <v>527</v>
      </c>
      <c r="D26" t="s">
        <v>59</v>
      </c>
      <c r="E26" t="s">
        <v>49</v>
      </c>
      <c r="F26">
        <v>1</v>
      </c>
      <c r="G26" t="s">
        <v>41</v>
      </c>
      <c r="H26">
        <v>1.7</v>
      </c>
      <c r="I26" t="s">
        <v>77</v>
      </c>
      <c r="J26" t="s">
        <v>78</v>
      </c>
      <c r="K26" t="s">
        <v>79</v>
      </c>
      <c r="L26" t="s">
        <v>80</v>
      </c>
      <c r="M26" t="s">
        <v>81</v>
      </c>
      <c r="N26" t="s">
        <v>62</v>
      </c>
      <c r="O26" t="s">
        <v>68</v>
      </c>
      <c r="P26">
        <v>6</v>
      </c>
      <c r="Q26" t="s">
        <v>84</v>
      </c>
      <c r="R26">
        <v>67</v>
      </c>
      <c r="S26" t="s">
        <v>85</v>
      </c>
      <c r="T26" t="s">
        <v>551</v>
      </c>
      <c r="U26" t="s">
        <v>552</v>
      </c>
      <c r="V26">
        <v>1000</v>
      </c>
      <c r="W26" t="s">
        <v>64</v>
      </c>
      <c r="X26">
        <v>1322</v>
      </c>
      <c r="Y26" t="s">
        <v>71</v>
      </c>
      <c r="Z26">
        <v>3</v>
      </c>
      <c r="AA26" t="s">
        <v>83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O26">
        <v>28181875.5</v>
      </c>
      <c r="AR26">
        <v>28181875.5</v>
      </c>
      <c r="AS26">
        <v>28181875.5</v>
      </c>
    </row>
    <row r="27" spans="1:45" hidden="1" x14ac:dyDescent="0.35">
      <c r="A27" t="str">
        <f t="shared" si="0"/>
        <v>1.5-01-2505_25566049_2513222</v>
      </c>
      <c r="B27" t="s">
        <v>523</v>
      </c>
      <c r="C27" t="s">
        <v>527</v>
      </c>
      <c r="D27" t="s">
        <v>59</v>
      </c>
      <c r="E27" t="s">
        <v>49</v>
      </c>
      <c r="F27">
        <v>1</v>
      </c>
      <c r="G27" t="s">
        <v>41</v>
      </c>
      <c r="H27">
        <v>1.3</v>
      </c>
      <c r="I27" t="s">
        <v>42</v>
      </c>
      <c r="J27" t="s">
        <v>43</v>
      </c>
      <c r="K27" t="s">
        <v>44</v>
      </c>
      <c r="L27" t="s">
        <v>60</v>
      </c>
      <c r="M27" t="s">
        <v>61</v>
      </c>
      <c r="N27" t="s">
        <v>62</v>
      </c>
      <c r="O27" t="s">
        <v>68</v>
      </c>
      <c r="P27">
        <v>5</v>
      </c>
      <c r="Q27" t="s">
        <v>55</v>
      </c>
      <c r="R27">
        <v>66</v>
      </c>
      <c r="S27" t="s">
        <v>64</v>
      </c>
      <c r="T27" t="s">
        <v>551</v>
      </c>
      <c r="U27" t="s">
        <v>552</v>
      </c>
      <c r="V27">
        <v>1000</v>
      </c>
      <c r="W27" t="s">
        <v>64</v>
      </c>
      <c r="X27">
        <v>1322</v>
      </c>
      <c r="Y27" t="s">
        <v>71</v>
      </c>
      <c r="Z27">
        <v>2</v>
      </c>
      <c r="AA27" t="s">
        <v>66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O27">
        <v>10230128.100000001</v>
      </c>
      <c r="AR27">
        <v>10230128.100000001</v>
      </c>
      <c r="AS27">
        <v>10230128.100000001</v>
      </c>
    </row>
    <row r="28" spans="1:45" hidden="1" x14ac:dyDescent="0.35">
      <c r="A28" t="str">
        <f t="shared" si="0"/>
        <v>1.6-01-2505_25566049_2513222</v>
      </c>
      <c r="B28" t="s">
        <v>58</v>
      </c>
      <c r="C28" t="s">
        <v>67</v>
      </c>
      <c r="D28" t="s">
        <v>59</v>
      </c>
      <c r="E28" t="s">
        <v>49</v>
      </c>
      <c r="F28">
        <v>1</v>
      </c>
      <c r="G28" t="s">
        <v>41</v>
      </c>
      <c r="H28">
        <v>1.3</v>
      </c>
      <c r="I28" t="s">
        <v>42</v>
      </c>
      <c r="J28" t="s">
        <v>43</v>
      </c>
      <c r="K28" t="s">
        <v>44</v>
      </c>
      <c r="L28" t="s">
        <v>60</v>
      </c>
      <c r="M28" t="s">
        <v>61</v>
      </c>
      <c r="N28" t="s">
        <v>62</v>
      </c>
      <c r="O28" t="s">
        <v>68</v>
      </c>
      <c r="P28">
        <v>5</v>
      </c>
      <c r="Q28" t="s">
        <v>55</v>
      </c>
      <c r="R28">
        <v>66</v>
      </c>
      <c r="S28" t="s">
        <v>64</v>
      </c>
      <c r="T28" t="s">
        <v>551</v>
      </c>
      <c r="U28" t="s">
        <v>552</v>
      </c>
      <c r="V28">
        <v>1000</v>
      </c>
      <c r="W28" t="s">
        <v>64</v>
      </c>
      <c r="X28">
        <v>1322</v>
      </c>
      <c r="Y28" t="s">
        <v>71</v>
      </c>
      <c r="Z28">
        <v>2</v>
      </c>
      <c r="AA28" t="s">
        <v>66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O28">
        <v>1199020.47</v>
      </c>
      <c r="AR28">
        <v>1199020.47</v>
      </c>
      <c r="AS28">
        <v>1199020.47</v>
      </c>
    </row>
    <row r="29" spans="1:45" hidden="1" x14ac:dyDescent="0.35">
      <c r="A29" t="str">
        <f t="shared" si="0"/>
        <v>1.6-01-2505_25512007_2513222</v>
      </c>
      <c r="B29" t="s">
        <v>58</v>
      </c>
      <c r="C29" t="s">
        <v>67</v>
      </c>
      <c r="D29" t="s">
        <v>59</v>
      </c>
      <c r="E29" t="s">
        <v>49</v>
      </c>
      <c r="F29">
        <v>1</v>
      </c>
      <c r="G29" t="s">
        <v>41</v>
      </c>
      <c r="H29">
        <v>1.3</v>
      </c>
      <c r="I29" t="s">
        <v>42</v>
      </c>
      <c r="J29" t="s">
        <v>43</v>
      </c>
      <c r="K29" t="s">
        <v>44</v>
      </c>
      <c r="L29" t="s">
        <v>60</v>
      </c>
      <c r="M29" t="s">
        <v>61</v>
      </c>
      <c r="N29" t="s">
        <v>62</v>
      </c>
      <c r="O29" t="s">
        <v>68</v>
      </c>
      <c r="P29">
        <v>5</v>
      </c>
      <c r="Q29" t="s">
        <v>55</v>
      </c>
      <c r="R29">
        <v>12</v>
      </c>
      <c r="S29" t="s">
        <v>64</v>
      </c>
      <c r="T29" t="s">
        <v>63</v>
      </c>
      <c r="U29" t="s">
        <v>69</v>
      </c>
      <c r="V29">
        <v>1000</v>
      </c>
      <c r="W29" t="s">
        <v>64</v>
      </c>
      <c r="X29">
        <v>1322</v>
      </c>
      <c r="Y29" t="s">
        <v>71</v>
      </c>
      <c r="Z29">
        <v>2</v>
      </c>
      <c r="AA29" t="s">
        <v>66</v>
      </c>
      <c r="AB29">
        <v>1426170.4</v>
      </c>
      <c r="AC29">
        <v>245185.92000000001</v>
      </c>
      <c r="AD29">
        <v>227149.93</v>
      </c>
      <c r="AE29">
        <v>227149.93</v>
      </c>
      <c r="AF29">
        <v>227149.93</v>
      </c>
      <c r="AG29">
        <v>124485.77</v>
      </c>
      <c r="AH29">
        <v>124485.77</v>
      </c>
      <c r="AI29">
        <v>1199020.47</v>
      </c>
      <c r="AJ29">
        <v>0</v>
      </c>
      <c r="AK29">
        <v>1180988.3999999999</v>
      </c>
      <c r="AL29">
        <v>0</v>
      </c>
      <c r="AM29">
        <v>3.92</v>
      </c>
      <c r="AN29">
        <v>1180984.48</v>
      </c>
      <c r="AO29">
        <v>-1199020.47</v>
      </c>
      <c r="AR29">
        <v>227149.92999999993</v>
      </c>
      <c r="AS29">
        <v>0</v>
      </c>
    </row>
    <row r="30" spans="1:45" hidden="1" x14ac:dyDescent="0.35">
      <c r="A30" t="str">
        <f t="shared" si="0"/>
        <v>1.1-00-2505_25512007_2513221</v>
      </c>
      <c r="B30" t="s">
        <v>97</v>
      </c>
      <c r="C30" t="s">
        <v>104</v>
      </c>
      <c r="D30" t="s">
        <v>59</v>
      </c>
      <c r="E30" t="s">
        <v>49</v>
      </c>
      <c r="F30">
        <v>1</v>
      </c>
      <c r="G30" t="s">
        <v>41</v>
      </c>
      <c r="H30">
        <v>1.3</v>
      </c>
      <c r="I30" t="s">
        <v>42</v>
      </c>
      <c r="J30" t="s">
        <v>43</v>
      </c>
      <c r="K30" t="s">
        <v>44</v>
      </c>
      <c r="L30" t="s">
        <v>60</v>
      </c>
      <c r="M30" t="s">
        <v>61</v>
      </c>
      <c r="N30" t="s">
        <v>62</v>
      </c>
      <c r="O30" t="s">
        <v>68</v>
      </c>
      <c r="P30">
        <v>5</v>
      </c>
      <c r="Q30" t="s">
        <v>55</v>
      </c>
      <c r="R30">
        <v>12</v>
      </c>
      <c r="S30" t="s">
        <v>64</v>
      </c>
      <c r="T30" t="s">
        <v>63</v>
      </c>
      <c r="U30" t="s">
        <v>69</v>
      </c>
      <c r="V30">
        <v>1000</v>
      </c>
      <c r="W30" t="s">
        <v>64</v>
      </c>
      <c r="X30">
        <v>1322</v>
      </c>
      <c r="Y30" t="s">
        <v>71</v>
      </c>
      <c r="Z30">
        <v>1</v>
      </c>
      <c r="AA30" t="s">
        <v>73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7515102</v>
      </c>
      <c r="AL30">
        <v>0</v>
      </c>
      <c r="AM30">
        <v>7515102</v>
      </c>
      <c r="AN30">
        <v>0</v>
      </c>
      <c r="AR30">
        <v>0</v>
      </c>
      <c r="AS30">
        <v>0</v>
      </c>
    </row>
    <row r="31" spans="1:45" hidden="1" x14ac:dyDescent="0.35">
      <c r="A31" t="str">
        <f t="shared" si="0"/>
        <v>1.1-00-2505_25512007_2513222</v>
      </c>
      <c r="B31" t="s">
        <v>97</v>
      </c>
      <c r="C31" t="s">
        <v>104</v>
      </c>
      <c r="D31" t="s">
        <v>59</v>
      </c>
      <c r="E31" t="s">
        <v>49</v>
      </c>
      <c r="F31">
        <v>1</v>
      </c>
      <c r="G31" t="s">
        <v>41</v>
      </c>
      <c r="H31">
        <v>1.3</v>
      </c>
      <c r="I31" t="s">
        <v>42</v>
      </c>
      <c r="J31" t="s">
        <v>43</v>
      </c>
      <c r="K31" t="s">
        <v>44</v>
      </c>
      <c r="L31" t="s">
        <v>60</v>
      </c>
      <c r="M31" t="s">
        <v>61</v>
      </c>
      <c r="N31" t="s">
        <v>62</v>
      </c>
      <c r="O31" t="s">
        <v>68</v>
      </c>
      <c r="P31">
        <v>5</v>
      </c>
      <c r="Q31" t="s">
        <v>55</v>
      </c>
      <c r="R31">
        <v>12</v>
      </c>
      <c r="S31" t="s">
        <v>64</v>
      </c>
      <c r="T31" t="s">
        <v>63</v>
      </c>
      <c r="U31" t="s">
        <v>69</v>
      </c>
      <c r="V31">
        <v>1000</v>
      </c>
      <c r="W31" t="s">
        <v>64</v>
      </c>
      <c r="X31">
        <v>1322</v>
      </c>
      <c r="Y31" t="s">
        <v>71</v>
      </c>
      <c r="Z31">
        <v>2</v>
      </c>
      <c r="AA31" t="s">
        <v>66</v>
      </c>
      <c r="AB31">
        <v>0</v>
      </c>
      <c r="AC31">
        <v>5719181.0800000001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3.92</v>
      </c>
      <c r="AL31">
        <v>0</v>
      </c>
      <c r="AM31">
        <v>5719185</v>
      </c>
      <c r="AN31">
        <v>-5719181.0800000001</v>
      </c>
      <c r="AR31">
        <v>0</v>
      </c>
      <c r="AS31">
        <v>0</v>
      </c>
    </row>
    <row r="32" spans="1:45" hidden="1" x14ac:dyDescent="0.35">
      <c r="A32" t="str">
        <f t="shared" si="0"/>
        <v>1.5-01-2505_25512007_2513221</v>
      </c>
      <c r="B32" t="s">
        <v>523</v>
      </c>
      <c r="C32" t="s">
        <v>527</v>
      </c>
      <c r="D32" t="s">
        <v>59</v>
      </c>
      <c r="E32" t="s">
        <v>49</v>
      </c>
      <c r="F32">
        <v>1</v>
      </c>
      <c r="G32" t="s">
        <v>41</v>
      </c>
      <c r="H32">
        <v>1.3</v>
      </c>
      <c r="I32" t="s">
        <v>42</v>
      </c>
      <c r="J32" t="s">
        <v>43</v>
      </c>
      <c r="K32" t="s">
        <v>44</v>
      </c>
      <c r="L32" t="s">
        <v>60</v>
      </c>
      <c r="M32" t="s">
        <v>61</v>
      </c>
      <c r="N32" t="s">
        <v>62</v>
      </c>
      <c r="O32" t="s">
        <v>68</v>
      </c>
      <c r="P32">
        <v>5</v>
      </c>
      <c r="Q32" t="s">
        <v>55</v>
      </c>
      <c r="R32">
        <v>12</v>
      </c>
      <c r="S32" t="s">
        <v>64</v>
      </c>
      <c r="T32" t="s">
        <v>63</v>
      </c>
      <c r="U32" t="s">
        <v>69</v>
      </c>
      <c r="V32">
        <v>1000</v>
      </c>
      <c r="W32" t="s">
        <v>64</v>
      </c>
      <c r="X32">
        <v>1322</v>
      </c>
      <c r="Y32" t="s">
        <v>71</v>
      </c>
      <c r="Z32">
        <v>1</v>
      </c>
      <c r="AA32" t="s">
        <v>73</v>
      </c>
      <c r="AB32">
        <v>94864152.290000007</v>
      </c>
      <c r="AC32">
        <v>94978329</v>
      </c>
      <c r="AD32">
        <v>8408305.8599999994</v>
      </c>
      <c r="AE32">
        <v>8408305.8599999994</v>
      </c>
      <c r="AF32">
        <v>8408305.8599999994</v>
      </c>
      <c r="AG32">
        <v>8055857.8700000001</v>
      </c>
      <c r="AH32">
        <v>8053851.6200000001</v>
      </c>
      <c r="AI32">
        <v>86455846.430000007</v>
      </c>
      <c r="AJ32">
        <v>7658972.3499999996</v>
      </c>
      <c r="AK32">
        <v>0</v>
      </c>
      <c r="AL32">
        <v>0</v>
      </c>
      <c r="AM32">
        <v>7773149.0599999996</v>
      </c>
      <c r="AN32">
        <v>-114176.71</v>
      </c>
      <c r="AO32">
        <v>-86455846.430000007</v>
      </c>
      <c r="AR32">
        <v>8408305.8599999994</v>
      </c>
      <c r="AS32">
        <v>0</v>
      </c>
    </row>
    <row r="33" spans="1:45" hidden="1" x14ac:dyDescent="0.35">
      <c r="A33" t="str">
        <f t="shared" si="0"/>
        <v>1.5-01-2505_25610007_2513223</v>
      </c>
      <c r="B33" t="s">
        <v>523</v>
      </c>
      <c r="C33" t="s">
        <v>527</v>
      </c>
      <c r="D33" t="s">
        <v>59</v>
      </c>
      <c r="E33" t="s">
        <v>49</v>
      </c>
      <c r="F33">
        <v>1</v>
      </c>
      <c r="G33" t="s">
        <v>41</v>
      </c>
      <c r="H33">
        <v>1.7</v>
      </c>
      <c r="I33" t="s">
        <v>77</v>
      </c>
      <c r="J33" t="s">
        <v>78</v>
      </c>
      <c r="K33" t="s">
        <v>79</v>
      </c>
      <c r="L33" t="s">
        <v>80</v>
      </c>
      <c r="M33" t="s">
        <v>81</v>
      </c>
      <c r="N33" t="s">
        <v>62</v>
      </c>
      <c r="O33" t="s">
        <v>68</v>
      </c>
      <c r="P33">
        <v>6</v>
      </c>
      <c r="Q33" t="s">
        <v>84</v>
      </c>
      <c r="R33">
        <v>10</v>
      </c>
      <c r="S33" t="s">
        <v>85</v>
      </c>
      <c r="T33" t="s">
        <v>63</v>
      </c>
      <c r="U33" t="s">
        <v>69</v>
      </c>
      <c r="V33">
        <v>1000</v>
      </c>
      <c r="W33" t="s">
        <v>64</v>
      </c>
      <c r="X33">
        <v>1322</v>
      </c>
      <c r="Y33" t="s">
        <v>71</v>
      </c>
      <c r="Z33">
        <v>3</v>
      </c>
      <c r="AA33" t="s">
        <v>83</v>
      </c>
      <c r="AB33">
        <v>28181875.5</v>
      </c>
      <c r="AC33">
        <v>29595702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28181875.5</v>
      </c>
      <c r="AJ33">
        <v>0</v>
      </c>
      <c r="AK33">
        <v>0</v>
      </c>
      <c r="AL33">
        <v>0</v>
      </c>
      <c r="AM33">
        <v>1413826.5</v>
      </c>
      <c r="AN33">
        <v>-1413826.5</v>
      </c>
      <c r="AO33">
        <v>-28181875.5</v>
      </c>
      <c r="AR33">
        <v>0</v>
      </c>
      <c r="AS33">
        <v>0</v>
      </c>
    </row>
    <row r="34" spans="1:45" hidden="1" x14ac:dyDescent="0.35">
      <c r="A34" t="str">
        <f t="shared" si="0"/>
        <v>1.5-01-2505_25512007_2513222</v>
      </c>
      <c r="B34" t="s">
        <v>523</v>
      </c>
      <c r="C34" t="s">
        <v>527</v>
      </c>
      <c r="D34" t="s">
        <v>59</v>
      </c>
      <c r="E34" t="s">
        <v>49</v>
      </c>
      <c r="F34">
        <v>1</v>
      </c>
      <c r="G34" t="s">
        <v>41</v>
      </c>
      <c r="H34">
        <v>1.3</v>
      </c>
      <c r="I34" t="s">
        <v>42</v>
      </c>
      <c r="J34" t="s">
        <v>43</v>
      </c>
      <c r="K34" t="s">
        <v>44</v>
      </c>
      <c r="L34" t="s">
        <v>60</v>
      </c>
      <c r="M34" t="s">
        <v>61</v>
      </c>
      <c r="N34" t="s">
        <v>62</v>
      </c>
      <c r="O34" t="s">
        <v>68</v>
      </c>
      <c r="P34">
        <v>5</v>
      </c>
      <c r="Q34" t="s">
        <v>55</v>
      </c>
      <c r="R34">
        <v>12</v>
      </c>
      <c r="S34" t="s">
        <v>64</v>
      </c>
      <c r="T34" t="s">
        <v>63</v>
      </c>
      <c r="U34" t="s">
        <v>69</v>
      </c>
      <c r="V34">
        <v>1000</v>
      </c>
      <c r="W34" t="s">
        <v>64</v>
      </c>
      <c r="X34">
        <v>1322</v>
      </c>
      <c r="Y34" t="s">
        <v>71</v>
      </c>
      <c r="Z34">
        <v>2</v>
      </c>
      <c r="AA34" t="s">
        <v>66</v>
      </c>
      <c r="AB34">
        <v>10259124.880000001</v>
      </c>
      <c r="AC34">
        <v>0</v>
      </c>
      <c r="AD34">
        <v>28996.78</v>
      </c>
      <c r="AE34">
        <v>28996.78</v>
      </c>
      <c r="AF34">
        <v>28996.78</v>
      </c>
      <c r="AG34">
        <v>28996.78</v>
      </c>
      <c r="AH34">
        <v>28996.78</v>
      </c>
      <c r="AI34">
        <v>10230128.100000001</v>
      </c>
      <c r="AJ34">
        <v>10259124.880000001</v>
      </c>
      <c r="AK34">
        <v>0</v>
      </c>
      <c r="AL34">
        <v>0</v>
      </c>
      <c r="AM34">
        <v>0</v>
      </c>
      <c r="AN34">
        <v>10259124.880000001</v>
      </c>
      <c r="AO34">
        <v>-10230128.100000001</v>
      </c>
      <c r="AR34">
        <v>28996.779999999329</v>
      </c>
      <c r="AS34">
        <v>-6.6938810050487518E-10</v>
      </c>
    </row>
    <row r="35" spans="1:45" hidden="1" x14ac:dyDescent="0.35">
      <c r="A35" t="str">
        <f t="shared" si="0"/>
        <v>1.1-00-2505_25566049_2513311</v>
      </c>
      <c r="B35" t="s">
        <v>97</v>
      </c>
      <c r="C35" t="s">
        <v>104</v>
      </c>
      <c r="D35" t="s">
        <v>59</v>
      </c>
      <c r="E35" t="s">
        <v>49</v>
      </c>
      <c r="F35">
        <v>1</v>
      </c>
      <c r="G35" t="s">
        <v>41</v>
      </c>
      <c r="H35">
        <v>1.3</v>
      </c>
      <c r="I35" t="s">
        <v>42</v>
      </c>
      <c r="J35" t="s">
        <v>43</v>
      </c>
      <c r="K35" t="s">
        <v>44</v>
      </c>
      <c r="L35" t="s">
        <v>60</v>
      </c>
      <c r="M35" t="s">
        <v>61</v>
      </c>
      <c r="N35" t="s">
        <v>62</v>
      </c>
      <c r="O35" t="s">
        <v>68</v>
      </c>
      <c r="P35">
        <v>5</v>
      </c>
      <c r="Q35" t="s">
        <v>55</v>
      </c>
      <c r="R35">
        <v>66</v>
      </c>
      <c r="S35" t="s">
        <v>64</v>
      </c>
      <c r="T35" t="s">
        <v>551</v>
      </c>
      <c r="U35" t="s">
        <v>552</v>
      </c>
      <c r="V35">
        <v>1000</v>
      </c>
      <c r="W35" t="s">
        <v>64</v>
      </c>
      <c r="X35">
        <v>1331</v>
      </c>
      <c r="Y35" t="s">
        <v>215</v>
      </c>
      <c r="Z35">
        <v>1</v>
      </c>
      <c r="AA35" t="s">
        <v>73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O35">
        <v>207285.11</v>
      </c>
      <c r="AR35">
        <v>207285.11</v>
      </c>
      <c r="AS35">
        <v>207285.11</v>
      </c>
    </row>
    <row r="36" spans="1:45" hidden="1" x14ac:dyDescent="0.35">
      <c r="A36" t="str">
        <f t="shared" si="0"/>
        <v>1.1-00-2505_25512007_2513311</v>
      </c>
      <c r="B36" t="s">
        <v>97</v>
      </c>
      <c r="C36" t="s">
        <v>104</v>
      </c>
      <c r="D36" t="s">
        <v>59</v>
      </c>
      <c r="E36" t="s">
        <v>49</v>
      </c>
      <c r="F36">
        <v>1</v>
      </c>
      <c r="G36" t="s">
        <v>41</v>
      </c>
      <c r="H36">
        <v>1.3</v>
      </c>
      <c r="I36" t="s">
        <v>42</v>
      </c>
      <c r="J36" t="s">
        <v>43</v>
      </c>
      <c r="K36" t="s">
        <v>44</v>
      </c>
      <c r="L36" t="s">
        <v>60</v>
      </c>
      <c r="M36" t="s">
        <v>61</v>
      </c>
      <c r="N36" t="s">
        <v>62</v>
      </c>
      <c r="O36" t="s">
        <v>68</v>
      </c>
      <c r="P36">
        <v>5</v>
      </c>
      <c r="Q36" t="s">
        <v>55</v>
      </c>
      <c r="R36">
        <v>12</v>
      </c>
      <c r="S36" t="s">
        <v>64</v>
      </c>
      <c r="T36" t="s">
        <v>63</v>
      </c>
      <c r="U36" t="s">
        <v>69</v>
      </c>
      <c r="V36">
        <v>1000</v>
      </c>
      <c r="W36" t="s">
        <v>64</v>
      </c>
      <c r="X36">
        <v>1331</v>
      </c>
      <c r="Y36" t="s">
        <v>215</v>
      </c>
      <c r="Z36">
        <v>1</v>
      </c>
      <c r="AA36" t="s">
        <v>73</v>
      </c>
      <c r="AB36">
        <v>730000</v>
      </c>
      <c r="AC36">
        <v>0</v>
      </c>
      <c r="AD36">
        <v>522714.89</v>
      </c>
      <c r="AE36">
        <v>522714.89</v>
      </c>
      <c r="AF36">
        <v>522714.89</v>
      </c>
      <c r="AG36">
        <v>522714.89</v>
      </c>
      <c r="AH36">
        <v>522714.89</v>
      </c>
      <c r="AI36">
        <v>207285.11</v>
      </c>
      <c r="AJ36">
        <v>0</v>
      </c>
      <c r="AK36">
        <v>730000</v>
      </c>
      <c r="AL36">
        <v>0</v>
      </c>
      <c r="AM36">
        <v>0</v>
      </c>
      <c r="AN36">
        <v>730000</v>
      </c>
      <c r="AO36">
        <v>-207285.11</v>
      </c>
      <c r="AR36">
        <v>522714.89</v>
      </c>
      <c r="AS36">
        <v>0</v>
      </c>
    </row>
    <row r="37" spans="1:45" hidden="1" x14ac:dyDescent="0.35">
      <c r="A37" t="str">
        <f t="shared" si="0"/>
        <v>1.1-00-2505_25512007_2513312</v>
      </c>
      <c r="B37" t="s">
        <v>97</v>
      </c>
      <c r="C37" t="s">
        <v>104</v>
      </c>
      <c r="D37" t="s">
        <v>59</v>
      </c>
      <c r="E37" t="s">
        <v>49</v>
      </c>
      <c r="F37">
        <v>1</v>
      </c>
      <c r="G37" t="s">
        <v>41</v>
      </c>
      <c r="H37">
        <v>1.3</v>
      </c>
      <c r="I37" t="s">
        <v>42</v>
      </c>
      <c r="J37" t="s">
        <v>43</v>
      </c>
      <c r="K37" t="s">
        <v>44</v>
      </c>
      <c r="L37" t="s">
        <v>60</v>
      </c>
      <c r="M37" t="s">
        <v>61</v>
      </c>
      <c r="N37" t="s">
        <v>62</v>
      </c>
      <c r="O37" t="s">
        <v>68</v>
      </c>
      <c r="P37">
        <v>5</v>
      </c>
      <c r="Q37" t="s">
        <v>55</v>
      </c>
      <c r="R37">
        <v>12</v>
      </c>
      <c r="S37" t="s">
        <v>64</v>
      </c>
      <c r="T37" t="s">
        <v>63</v>
      </c>
      <c r="U37" t="s">
        <v>69</v>
      </c>
      <c r="V37">
        <v>1000</v>
      </c>
      <c r="W37" t="s">
        <v>64</v>
      </c>
      <c r="X37">
        <v>1331</v>
      </c>
      <c r="Y37" t="s">
        <v>215</v>
      </c>
      <c r="Z37">
        <v>2</v>
      </c>
      <c r="AA37" t="s">
        <v>66</v>
      </c>
      <c r="AB37">
        <v>0</v>
      </c>
      <c r="AC37">
        <v>730000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730000</v>
      </c>
      <c r="AN37">
        <v>-730000</v>
      </c>
      <c r="AR37">
        <v>0</v>
      </c>
      <c r="AS37">
        <v>0</v>
      </c>
    </row>
    <row r="38" spans="1:45" hidden="1" x14ac:dyDescent="0.35">
      <c r="A38" t="str">
        <f t="shared" si="0"/>
        <v>1.6-01-2505_25566049_2513410</v>
      </c>
      <c r="B38" t="s">
        <v>58</v>
      </c>
      <c r="C38" t="s">
        <v>67</v>
      </c>
      <c r="D38" t="s">
        <v>59</v>
      </c>
      <c r="E38" t="s">
        <v>49</v>
      </c>
      <c r="F38">
        <v>1</v>
      </c>
      <c r="G38" t="s">
        <v>41</v>
      </c>
      <c r="H38">
        <v>1.3</v>
      </c>
      <c r="I38" t="s">
        <v>42</v>
      </c>
      <c r="J38" t="s">
        <v>43</v>
      </c>
      <c r="K38" t="s">
        <v>44</v>
      </c>
      <c r="L38" t="s">
        <v>60</v>
      </c>
      <c r="M38" t="s">
        <v>61</v>
      </c>
      <c r="N38" t="s">
        <v>62</v>
      </c>
      <c r="O38" t="s">
        <v>68</v>
      </c>
      <c r="P38">
        <v>5</v>
      </c>
      <c r="Q38" t="s">
        <v>55</v>
      </c>
      <c r="R38">
        <v>66</v>
      </c>
      <c r="S38" t="s">
        <v>64</v>
      </c>
      <c r="T38" t="s">
        <v>551</v>
      </c>
      <c r="U38" t="s">
        <v>552</v>
      </c>
      <c r="V38">
        <v>1000</v>
      </c>
      <c r="W38" t="s">
        <v>64</v>
      </c>
      <c r="X38">
        <v>1341</v>
      </c>
      <c r="Y38" t="s">
        <v>72</v>
      </c>
      <c r="Z38">
        <v>0</v>
      </c>
      <c r="AA38" t="s">
        <v>52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O38">
        <v>856332.6</v>
      </c>
      <c r="AR38">
        <v>856332.6</v>
      </c>
      <c r="AS38">
        <v>856332.6</v>
      </c>
    </row>
    <row r="39" spans="1:45" hidden="1" x14ac:dyDescent="0.35">
      <c r="A39" t="str">
        <f t="shared" si="0"/>
        <v>1.6-01-2505_25512007_2513410</v>
      </c>
      <c r="B39" t="s">
        <v>58</v>
      </c>
      <c r="C39" t="s">
        <v>67</v>
      </c>
      <c r="D39" t="s">
        <v>59</v>
      </c>
      <c r="E39" t="s">
        <v>49</v>
      </c>
      <c r="F39">
        <v>1</v>
      </c>
      <c r="G39" t="s">
        <v>41</v>
      </c>
      <c r="H39">
        <v>1.3</v>
      </c>
      <c r="I39" t="s">
        <v>42</v>
      </c>
      <c r="J39" t="s">
        <v>43</v>
      </c>
      <c r="K39" t="s">
        <v>44</v>
      </c>
      <c r="L39" t="s">
        <v>60</v>
      </c>
      <c r="M39" t="s">
        <v>61</v>
      </c>
      <c r="N39" t="s">
        <v>62</v>
      </c>
      <c r="O39" t="s">
        <v>68</v>
      </c>
      <c r="P39">
        <v>5</v>
      </c>
      <c r="Q39" t="s">
        <v>55</v>
      </c>
      <c r="R39">
        <v>12</v>
      </c>
      <c r="S39" t="s">
        <v>64</v>
      </c>
      <c r="T39" t="s">
        <v>63</v>
      </c>
      <c r="U39" t="s">
        <v>69</v>
      </c>
      <c r="V39">
        <v>1000</v>
      </c>
      <c r="W39" t="s">
        <v>64</v>
      </c>
      <c r="X39">
        <v>1341</v>
      </c>
      <c r="Y39" t="s">
        <v>72</v>
      </c>
      <c r="Z39">
        <v>0</v>
      </c>
      <c r="AA39" t="s">
        <v>52</v>
      </c>
      <c r="AB39">
        <v>1500000</v>
      </c>
      <c r="AC39">
        <v>0</v>
      </c>
      <c r="AD39">
        <v>643667.4</v>
      </c>
      <c r="AE39">
        <v>643667.4</v>
      </c>
      <c r="AF39">
        <v>643667.4</v>
      </c>
      <c r="AG39">
        <v>643667.4</v>
      </c>
      <c r="AH39">
        <v>643667.4</v>
      </c>
      <c r="AI39">
        <v>856332.6</v>
      </c>
      <c r="AJ39">
        <v>0</v>
      </c>
      <c r="AK39">
        <v>1500000</v>
      </c>
      <c r="AL39">
        <v>0</v>
      </c>
      <c r="AM39">
        <v>0</v>
      </c>
      <c r="AN39">
        <v>1500000</v>
      </c>
      <c r="AO39">
        <v>-856332.6</v>
      </c>
      <c r="AR39">
        <v>643667.4</v>
      </c>
      <c r="AS39">
        <v>0</v>
      </c>
    </row>
    <row r="40" spans="1:45" hidden="1" x14ac:dyDescent="0.35">
      <c r="A40" t="str">
        <f t="shared" si="0"/>
        <v>1.6-01-2505_25512007_2513411</v>
      </c>
      <c r="B40" t="s">
        <v>58</v>
      </c>
      <c r="C40" t="s">
        <v>67</v>
      </c>
      <c r="D40" t="s">
        <v>59</v>
      </c>
      <c r="E40" t="s">
        <v>49</v>
      </c>
      <c r="F40">
        <v>1</v>
      </c>
      <c r="G40" t="s">
        <v>41</v>
      </c>
      <c r="H40">
        <v>1.3</v>
      </c>
      <c r="I40" t="s">
        <v>42</v>
      </c>
      <c r="J40" t="s">
        <v>43</v>
      </c>
      <c r="K40" t="s">
        <v>44</v>
      </c>
      <c r="L40" t="s">
        <v>60</v>
      </c>
      <c r="M40" t="s">
        <v>61</v>
      </c>
      <c r="N40" t="s">
        <v>62</v>
      </c>
      <c r="O40" t="s">
        <v>68</v>
      </c>
      <c r="P40">
        <v>5</v>
      </c>
      <c r="Q40" t="s">
        <v>55</v>
      </c>
      <c r="R40">
        <v>12</v>
      </c>
      <c r="S40" t="s">
        <v>64</v>
      </c>
      <c r="T40" t="s">
        <v>63</v>
      </c>
      <c r="U40" t="s">
        <v>69</v>
      </c>
      <c r="V40">
        <v>1000</v>
      </c>
      <c r="W40" t="s">
        <v>64</v>
      </c>
      <c r="X40">
        <v>1341</v>
      </c>
      <c r="Y40" t="s">
        <v>72</v>
      </c>
      <c r="Z40">
        <v>1</v>
      </c>
      <c r="AA40" t="s">
        <v>73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R40">
        <v>0</v>
      </c>
      <c r="AS40">
        <v>0</v>
      </c>
    </row>
    <row r="41" spans="1:45" hidden="1" x14ac:dyDescent="0.35">
      <c r="A41" t="str">
        <f t="shared" si="0"/>
        <v>1.6-01-2505_25512007_2513412</v>
      </c>
      <c r="B41" t="s">
        <v>58</v>
      </c>
      <c r="C41" t="s">
        <v>67</v>
      </c>
      <c r="D41" t="s">
        <v>59</v>
      </c>
      <c r="E41" t="s">
        <v>49</v>
      </c>
      <c r="F41">
        <v>1</v>
      </c>
      <c r="G41" t="s">
        <v>41</v>
      </c>
      <c r="H41">
        <v>1.3</v>
      </c>
      <c r="I41" t="s">
        <v>42</v>
      </c>
      <c r="J41" t="s">
        <v>43</v>
      </c>
      <c r="K41" t="s">
        <v>44</v>
      </c>
      <c r="L41" t="s">
        <v>60</v>
      </c>
      <c r="M41" t="s">
        <v>61</v>
      </c>
      <c r="N41" t="s">
        <v>62</v>
      </c>
      <c r="O41" t="s">
        <v>68</v>
      </c>
      <c r="P41">
        <v>5</v>
      </c>
      <c r="Q41" t="s">
        <v>55</v>
      </c>
      <c r="R41">
        <v>12</v>
      </c>
      <c r="S41" t="s">
        <v>64</v>
      </c>
      <c r="T41" t="s">
        <v>63</v>
      </c>
      <c r="U41" t="s">
        <v>69</v>
      </c>
      <c r="V41">
        <v>1000</v>
      </c>
      <c r="W41" t="s">
        <v>64</v>
      </c>
      <c r="X41">
        <v>1341</v>
      </c>
      <c r="Y41" t="s">
        <v>72</v>
      </c>
      <c r="Z41">
        <v>2</v>
      </c>
      <c r="AA41" t="s">
        <v>66</v>
      </c>
      <c r="AB41">
        <v>0</v>
      </c>
      <c r="AC41">
        <v>1500000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1500000</v>
      </c>
      <c r="AN41">
        <v>-1500000</v>
      </c>
      <c r="AR41">
        <v>0</v>
      </c>
      <c r="AS41">
        <v>0</v>
      </c>
    </row>
    <row r="42" spans="1:45" hidden="1" x14ac:dyDescent="0.35">
      <c r="A42" t="str">
        <f t="shared" si="0"/>
        <v>1.1-00-2505_25512007_2513412</v>
      </c>
      <c r="B42" t="s">
        <v>97</v>
      </c>
      <c r="C42" t="s">
        <v>104</v>
      </c>
      <c r="D42" t="s">
        <v>59</v>
      </c>
      <c r="E42" t="s">
        <v>49</v>
      </c>
      <c r="F42">
        <v>1</v>
      </c>
      <c r="G42" t="s">
        <v>41</v>
      </c>
      <c r="H42">
        <v>1.3</v>
      </c>
      <c r="I42" t="s">
        <v>42</v>
      </c>
      <c r="J42" t="s">
        <v>43</v>
      </c>
      <c r="K42" t="s">
        <v>44</v>
      </c>
      <c r="L42" t="s">
        <v>60</v>
      </c>
      <c r="M42" t="s">
        <v>61</v>
      </c>
      <c r="N42" t="s">
        <v>62</v>
      </c>
      <c r="O42" t="s">
        <v>68</v>
      </c>
      <c r="P42">
        <v>5</v>
      </c>
      <c r="Q42" t="s">
        <v>55</v>
      </c>
      <c r="R42">
        <v>12</v>
      </c>
      <c r="S42" t="s">
        <v>64</v>
      </c>
      <c r="T42" t="s">
        <v>63</v>
      </c>
      <c r="U42" t="s">
        <v>69</v>
      </c>
      <c r="V42">
        <v>1000</v>
      </c>
      <c r="W42" t="s">
        <v>64</v>
      </c>
      <c r="X42">
        <v>1341</v>
      </c>
      <c r="Y42" t="s">
        <v>72</v>
      </c>
      <c r="Z42">
        <v>2</v>
      </c>
      <c r="AA42" t="s">
        <v>66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R42">
        <v>0</v>
      </c>
      <c r="AS42">
        <v>0</v>
      </c>
    </row>
    <row r="43" spans="1:45" hidden="1" x14ac:dyDescent="0.35">
      <c r="A43" t="str">
        <f t="shared" si="0"/>
        <v>1.5-01-2505_25610007_2513413</v>
      </c>
      <c r="B43" t="s">
        <v>523</v>
      </c>
      <c r="C43" t="s">
        <v>527</v>
      </c>
      <c r="D43" t="s">
        <v>59</v>
      </c>
      <c r="E43" t="s">
        <v>49</v>
      </c>
      <c r="F43">
        <v>1</v>
      </c>
      <c r="G43" t="s">
        <v>41</v>
      </c>
      <c r="H43">
        <v>1.7</v>
      </c>
      <c r="I43" t="s">
        <v>77</v>
      </c>
      <c r="J43" t="s">
        <v>78</v>
      </c>
      <c r="K43" t="s">
        <v>79</v>
      </c>
      <c r="L43" t="s">
        <v>80</v>
      </c>
      <c r="M43" t="s">
        <v>81</v>
      </c>
      <c r="N43" t="s">
        <v>62</v>
      </c>
      <c r="O43" t="s">
        <v>68</v>
      </c>
      <c r="P43">
        <v>6</v>
      </c>
      <c r="Q43" t="s">
        <v>84</v>
      </c>
      <c r="R43">
        <v>10</v>
      </c>
      <c r="S43" t="s">
        <v>85</v>
      </c>
      <c r="T43" t="s">
        <v>63</v>
      </c>
      <c r="U43" t="s">
        <v>69</v>
      </c>
      <c r="V43">
        <v>1000</v>
      </c>
      <c r="W43" t="s">
        <v>64</v>
      </c>
      <c r="X43">
        <v>1341</v>
      </c>
      <c r="Y43" t="s">
        <v>72</v>
      </c>
      <c r="Z43">
        <v>3</v>
      </c>
      <c r="AA43" t="s">
        <v>83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R43">
        <v>0</v>
      </c>
      <c r="AS43">
        <v>0</v>
      </c>
    </row>
    <row r="44" spans="1:45" hidden="1" x14ac:dyDescent="0.35">
      <c r="A44" t="str">
        <f t="shared" si="0"/>
        <v>1.5-01-2505_25566049_2514111</v>
      </c>
      <c r="B44" t="s">
        <v>523</v>
      </c>
      <c r="C44" t="s">
        <v>527</v>
      </c>
      <c r="D44" t="s">
        <v>59</v>
      </c>
      <c r="E44" t="s">
        <v>49</v>
      </c>
      <c r="F44">
        <v>1</v>
      </c>
      <c r="G44" t="s">
        <v>41</v>
      </c>
      <c r="H44">
        <v>1.3</v>
      </c>
      <c r="I44" t="s">
        <v>42</v>
      </c>
      <c r="J44" t="s">
        <v>43</v>
      </c>
      <c r="K44" t="s">
        <v>44</v>
      </c>
      <c r="L44" t="s">
        <v>60</v>
      </c>
      <c r="M44" t="s">
        <v>61</v>
      </c>
      <c r="N44" t="s">
        <v>62</v>
      </c>
      <c r="O44" t="s">
        <v>68</v>
      </c>
      <c r="P44">
        <v>5</v>
      </c>
      <c r="Q44" t="s">
        <v>55</v>
      </c>
      <c r="R44">
        <v>66</v>
      </c>
      <c r="S44" t="s">
        <v>64</v>
      </c>
      <c r="T44" t="s">
        <v>551</v>
      </c>
      <c r="U44" t="s">
        <v>552</v>
      </c>
      <c r="V44">
        <v>1000</v>
      </c>
      <c r="W44" t="s">
        <v>64</v>
      </c>
      <c r="X44">
        <v>1411</v>
      </c>
      <c r="Y44" t="s">
        <v>74</v>
      </c>
      <c r="Z44">
        <v>1</v>
      </c>
      <c r="AA44" t="s">
        <v>73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O44">
        <v>14367818.73</v>
      </c>
      <c r="AR44">
        <v>14367818.73</v>
      </c>
      <c r="AS44">
        <v>14367818.73</v>
      </c>
    </row>
    <row r="45" spans="1:45" hidden="1" x14ac:dyDescent="0.35">
      <c r="A45" t="str">
        <f t="shared" si="0"/>
        <v>1.5-01-2505_25667049_2514113</v>
      </c>
      <c r="B45" t="s">
        <v>523</v>
      </c>
      <c r="C45" t="s">
        <v>527</v>
      </c>
      <c r="D45" t="s">
        <v>59</v>
      </c>
      <c r="E45" t="s">
        <v>49</v>
      </c>
      <c r="F45">
        <v>1</v>
      </c>
      <c r="G45" t="s">
        <v>41</v>
      </c>
      <c r="H45">
        <v>1.7</v>
      </c>
      <c r="I45" t="s">
        <v>77</v>
      </c>
      <c r="J45" t="s">
        <v>78</v>
      </c>
      <c r="K45" t="s">
        <v>79</v>
      </c>
      <c r="L45" t="s">
        <v>80</v>
      </c>
      <c r="M45" t="s">
        <v>81</v>
      </c>
      <c r="N45" t="s">
        <v>62</v>
      </c>
      <c r="O45" t="s">
        <v>68</v>
      </c>
      <c r="P45">
        <v>6</v>
      </c>
      <c r="Q45" t="s">
        <v>84</v>
      </c>
      <c r="R45">
        <v>67</v>
      </c>
      <c r="S45" t="s">
        <v>85</v>
      </c>
      <c r="T45" t="s">
        <v>551</v>
      </c>
      <c r="U45" t="s">
        <v>552</v>
      </c>
      <c r="V45">
        <v>1000</v>
      </c>
      <c r="W45" t="s">
        <v>64</v>
      </c>
      <c r="X45">
        <v>1411</v>
      </c>
      <c r="Y45" t="s">
        <v>74</v>
      </c>
      <c r="Z45">
        <v>3</v>
      </c>
      <c r="AA45" t="s">
        <v>83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O45">
        <v>12174570.220000001</v>
      </c>
      <c r="AR45">
        <v>12174570.220000001</v>
      </c>
      <c r="AS45">
        <v>12174570.220000001</v>
      </c>
    </row>
    <row r="46" spans="1:45" hidden="1" x14ac:dyDescent="0.35">
      <c r="A46" t="str">
        <f t="shared" si="0"/>
        <v>1.5-01-2505_25566049_2514112</v>
      </c>
      <c r="B46" t="s">
        <v>523</v>
      </c>
      <c r="C46" t="s">
        <v>527</v>
      </c>
      <c r="D46" t="s">
        <v>59</v>
      </c>
      <c r="E46" t="s">
        <v>49</v>
      </c>
      <c r="F46">
        <v>1</v>
      </c>
      <c r="G46" t="s">
        <v>41</v>
      </c>
      <c r="H46">
        <v>1.3</v>
      </c>
      <c r="I46" t="s">
        <v>42</v>
      </c>
      <c r="J46" t="s">
        <v>43</v>
      </c>
      <c r="K46" t="s">
        <v>44</v>
      </c>
      <c r="L46" t="s">
        <v>60</v>
      </c>
      <c r="M46" t="s">
        <v>61</v>
      </c>
      <c r="N46" t="s">
        <v>62</v>
      </c>
      <c r="O46" t="s">
        <v>68</v>
      </c>
      <c r="P46">
        <v>5</v>
      </c>
      <c r="Q46" t="s">
        <v>55</v>
      </c>
      <c r="R46">
        <v>66</v>
      </c>
      <c r="S46" t="s">
        <v>64</v>
      </c>
      <c r="T46" t="s">
        <v>551</v>
      </c>
      <c r="U46" t="s">
        <v>552</v>
      </c>
      <c r="V46">
        <v>1000</v>
      </c>
      <c r="W46" t="s">
        <v>64</v>
      </c>
      <c r="X46">
        <v>1411</v>
      </c>
      <c r="Y46" t="s">
        <v>74</v>
      </c>
      <c r="Z46">
        <v>2</v>
      </c>
      <c r="AA46" t="s">
        <v>66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O46">
        <v>1796585.7799999998</v>
      </c>
      <c r="AR46">
        <v>1796585.7799999998</v>
      </c>
      <c r="AS46">
        <v>1796585.7799999998</v>
      </c>
    </row>
    <row r="47" spans="1:45" hidden="1" x14ac:dyDescent="0.35">
      <c r="A47" t="str">
        <f t="shared" si="0"/>
        <v>1.6-01-2505_25512007_2514112</v>
      </c>
      <c r="B47" t="s">
        <v>58</v>
      </c>
      <c r="C47" t="s">
        <v>67</v>
      </c>
      <c r="D47" t="s">
        <v>59</v>
      </c>
      <c r="E47" t="s">
        <v>49</v>
      </c>
      <c r="F47">
        <v>1</v>
      </c>
      <c r="G47" t="s">
        <v>41</v>
      </c>
      <c r="H47">
        <v>1.3</v>
      </c>
      <c r="I47" t="s">
        <v>42</v>
      </c>
      <c r="J47" t="s">
        <v>43</v>
      </c>
      <c r="K47" t="s">
        <v>44</v>
      </c>
      <c r="L47" t="s">
        <v>60</v>
      </c>
      <c r="M47" t="s">
        <v>61</v>
      </c>
      <c r="N47" t="s">
        <v>62</v>
      </c>
      <c r="O47" t="s">
        <v>68</v>
      </c>
      <c r="P47">
        <v>5</v>
      </c>
      <c r="Q47" t="s">
        <v>55</v>
      </c>
      <c r="R47">
        <v>12</v>
      </c>
      <c r="S47" t="s">
        <v>64</v>
      </c>
      <c r="T47" t="s">
        <v>63</v>
      </c>
      <c r="U47" t="s">
        <v>69</v>
      </c>
      <c r="V47">
        <v>1000</v>
      </c>
      <c r="W47" t="s">
        <v>64</v>
      </c>
      <c r="X47">
        <v>1411</v>
      </c>
      <c r="Y47" t="s">
        <v>74</v>
      </c>
      <c r="Z47">
        <v>2</v>
      </c>
      <c r="AA47" t="s">
        <v>66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R47">
        <v>0</v>
      </c>
      <c r="AS47">
        <v>0</v>
      </c>
    </row>
    <row r="48" spans="1:45" hidden="1" x14ac:dyDescent="0.35">
      <c r="A48" t="str">
        <f t="shared" si="0"/>
        <v>1.5-01-2505_25512007_2514111</v>
      </c>
      <c r="B48" t="s">
        <v>523</v>
      </c>
      <c r="C48" t="s">
        <v>527</v>
      </c>
      <c r="D48" t="s">
        <v>59</v>
      </c>
      <c r="E48" t="s">
        <v>49</v>
      </c>
      <c r="F48">
        <v>1</v>
      </c>
      <c r="G48" t="s">
        <v>41</v>
      </c>
      <c r="H48">
        <v>1.3</v>
      </c>
      <c r="I48" t="s">
        <v>42</v>
      </c>
      <c r="J48" t="s">
        <v>43</v>
      </c>
      <c r="K48" t="s">
        <v>44</v>
      </c>
      <c r="L48" t="s">
        <v>60</v>
      </c>
      <c r="M48" t="s">
        <v>61</v>
      </c>
      <c r="N48" t="s">
        <v>62</v>
      </c>
      <c r="O48" t="s">
        <v>68</v>
      </c>
      <c r="P48">
        <v>5</v>
      </c>
      <c r="Q48" t="s">
        <v>55</v>
      </c>
      <c r="R48">
        <v>12</v>
      </c>
      <c r="S48" t="s">
        <v>64</v>
      </c>
      <c r="T48" t="s">
        <v>63</v>
      </c>
      <c r="U48" t="s">
        <v>69</v>
      </c>
      <c r="V48">
        <v>1000</v>
      </c>
      <c r="W48" t="s">
        <v>64</v>
      </c>
      <c r="X48">
        <v>1411</v>
      </c>
      <c r="Y48" t="s">
        <v>74</v>
      </c>
      <c r="Z48">
        <v>1</v>
      </c>
      <c r="AA48" t="s">
        <v>73</v>
      </c>
      <c r="AB48">
        <v>40981313.789999999</v>
      </c>
      <c r="AC48">
        <v>41030639.359999999</v>
      </c>
      <c r="AD48">
        <v>26613495.059999999</v>
      </c>
      <c r="AE48">
        <v>26613495.059999999</v>
      </c>
      <c r="AF48">
        <v>26613495.059999999</v>
      </c>
      <c r="AG48">
        <v>26613495.059999999</v>
      </c>
      <c r="AH48">
        <v>26613495.059999999</v>
      </c>
      <c r="AI48">
        <v>14367818.73</v>
      </c>
      <c r="AJ48">
        <v>62151.73</v>
      </c>
      <c r="AK48">
        <v>0</v>
      </c>
      <c r="AL48">
        <v>0</v>
      </c>
      <c r="AM48">
        <v>111477.3</v>
      </c>
      <c r="AN48">
        <v>-49325.57</v>
      </c>
      <c r="AO48">
        <v>-14367818.73</v>
      </c>
      <c r="AR48">
        <v>26613495.059999999</v>
      </c>
      <c r="AS48">
        <v>0</v>
      </c>
    </row>
    <row r="49" spans="1:45" hidden="1" x14ac:dyDescent="0.35">
      <c r="A49" t="str">
        <f t="shared" si="0"/>
        <v>1.5-01-2505_25512007_2514112</v>
      </c>
      <c r="B49" t="s">
        <v>523</v>
      </c>
      <c r="C49" t="s">
        <v>527</v>
      </c>
      <c r="D49" t="s">
        <v>59</v>
      </c>
      <c r="E49" t="s">
        <v>49</v>
      </c>
      <c r="F49">
        <v>1</v>
      </c>
      <c r="G49" t="s">
        <v>41</v>
      </c>
      <c r="H49">
        <v>1.3</v>
      </c>
      <c r="I49" t="s">
        <v>42</v>
      </c>
      <c r="J49" t="s">
        <v>43</v>
      </c>
      <c r="K49" t="s">
        <v>44</v>
      </c>
      <c r="L49" t="s">
        <v>60</v>
      </c>
      <c r="M49" t="s">
        <v>61</v>
      </c>
      <c r="N49" t="s">
        <v>62</v>
      </c>
      <c r="O49" t="s">
        <v>68</v>
      </c>
      <c r="P49">
        <v>5</v>
      </c>
      <c r="Q49" t="s">
        <v>55</v>
      </c>
      <c r="R49">
        <v>12</v>
      </c>
      <c r="S49" t="s">
        <v>64</v>
      </c>
      <c r="T49" t="s">
        <v>63</v>
      </c>
      <c r="U49" t="s">
        <v>69</v>
      </c>
      <c r="V49">
        <v>1000</v>
      </c>
      <c r="W49" t="s">
        <v>64</v>
      </c>
      <c r="X49">
        <v>1411</v>
      </c>
      <c r="Y49" t="s">
        <v>74</v>
      </c>
      <c r="Z49">
        <v>2</v>
      </c>
      <c r="AA49" t="s">
        <v>66</v>
      </c>
      <c r="AB49">
        <v>4825336.34</v>
      </c>
      <c r="AC49">
        <v>2576604.64</v>
      </c>
      <c r="AD49">
        <v>3028750.56</v>
      </c>
      <c r="AE49">
        <v>3028750.56</v>
      </c>
      <c r="AF49">
        <v>3028750.56</v>
      </c>
      <c r="AG49">
        <v>3028750.56</v>
      </c>
      <c r="AH49">
        <v>3028750.56</v>
      </c>
      <c r="AI49">
        <v>1796585.7799999998</v>
      </c>
      <c r="AJ49">
        <v>2248729.94</v>
      </c>
      <c r="AK49">
        <v>1.76</v>
      </c>
      <c r="AL49">
        <v>0</v>
      </c>
      <c r="AM49">
        <v>0</v>
      </c>
      <c r="AN49">
        <v>2248731.7000000002</v>
      </c>
      <c r="AO49">
        <v>-1796585.7799999998</v>
      </c>
      <c r="AR49">
        <v>3028750.56</v>
      </c>
      <c r="AS49">
        <v>0</v>
      </c>
    </row>
    <row r="50" spans="1:45" hidden="1" x14ac:dyDescent="0.35">
      <c r="A50" t="str">
        <f t="shared" si="0"/>
        <v>1.5-01-2505_25610007_2514113</v>
      </c>
      <c r="B50" t="s">
        <v>523</v>
      </c>
      <c r="C50" t="s">
        <v>527</v>
      </c>
      <c r="D50" t="s">
        <v>59</v>
      </c>
      <c r="E50" t="s">
        <v>49</v>
      </c>
      <c r="F50">
        <v>1</v>
      </c>
      <c r="G50" t="s">
        <v>41</v>
      </c>
      <c r="H50">
        <v>1.7</v>
      </c>
      <c r="I50" t="s">
        <v>77</v>
      </c>
      <c r="J50" t="s">
        <v>78</v>
      </c>
      <c r="K50" t="s">
        <v>79</v>
      </c>
      <c r="L50" t="s">
        <v>80</v>
      </c>
      <c r="M50" t="s">
        <v>81</v>
      </c>
      <c r="N50" t="s">
        <v>62</v>
      </c>
      <c r="O50" t="s">
        <v>68</v>
      </c>
      <c r="P50">
        <v>6</v>
      </c>
      <c r="Q50" t="s">
        <v>84</v>
      </c>
      <c r="R50">
        <v>10</v>
      </c>
      <c r="S50" t="s">
        <v>85</v>
      </c>
      <c r="T50" t="s">
        <v>63</v>
      </c>
      <c r="U50" t="s">
        <v>69</v>
      </c>
      <c r="V50">
        <v>1000</v>
      </c>
      <c r="W50" t="s">
        <v>64</v>
      </c>
      <c r="X50">
        <v>1411</v>
      </c>
      <c r="Y50" t="s">
        <v>74</v>
      </c>
      <c r="Z50">
        <v>3</v>
      </c>
      <c r="AA50" t="s">
        <v>83</v>
      </c>
      <c r="AB50">
        <v>12174570.220000001</v>
      </c>
      <c r="AC50">
        <v>12785343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12174570.220000001</v>
      </c>
      <c r="AJ50">
        <v>0</v>
      </c>
      <c r="AK50">
        <v>0</v>
      </c>
      <c r="AL50">
        <v>0</v>
      </c>
      <c r="AM50">
        <v>610772.78</v>
      </c>
      <c r="AN50">
        <v>-610772.78</v>
      </c>
      <c r="AO50">
        <v>-12174570.220000001</v>
      </c>
      <c r="AR50">
        <v>0</v>
      </c>
      <c r="AS50">
        <v>0</v>
      </c>
    </row>
    <row r="51" spans="1:45" hidden="1" x14ac:dyDescent="0.35">
      <c r="A51" t="str">
        <f t="shared" si="0"/>
        <v>1.5-01-2505_25566049_2514211</v>
      </c>
      <c r="B51" t="s">
        <v>523</v>
      </c>
      <c r="C51" t="s">
        <v>527</v>
      </c>
      <c r="D51" t="s">
        <v>59</v>
      </c>
      <c r="E51" t="s">
        <v>49</v>
      </c>
      <c r="F51">
        <v>1</v>
      </c>
      <c r="G51" t="s">
        <v>41</v>
      </c>
      <c r="H51">
        <v>1.3</v>
      </c>
      <c r="I51" t="s">
        <v>42</v>
      </c>
      <c r="J51" t="s">
        <v>43</v>
      </c>
      <c r="K51" t="s">
        <v>44</v>
      </c>
      <c r="L51" t="s">
        <v>60</v>
      </c>
      <c r="M51" t="s">
        <v>61</v>
      </c>
      <c r="N51" t="s">
        <v>62</v>
      </c>
      <c r="O51" t="s">
        <v>68</v>
      </c>
      <c r="P51">
        <v>5</v>
      </c>
      <c r="Q51" t="s">
        <v>55</v>
      </c>
      <c r="R51">
        <v>66</v>
      </c>
      <c r="S51" t="s">
        <v>64</v>
      </c>
      <c r="T51" t="s">
        <v>551</v>
      </c>
      <c r="U51" t="s">
        <v>552</v>
      </c>
      <c r="V51">
        <v>1000</v>
      </c>
      <c r="W51" t="s">
        <v>64</v>
      </c>
      <c r="X51">
        <v>1421</v>
      </c>
      <c r="Y51" t="s">
        <v>75</v>
      </c>
      <c r="Z51">
        <v>1</v>
      </c>
      <c r="AA51" t="s">
        <v>73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O51">
        <v>8350076.2100000009</v>
      </c>
      <c r="AR51">
        <v>8350076.2100000009</v>
      </c>
      <c r="AS51">
        <v>8350076.2100000009</v>
      </c>
    </row>
    <row r="52" spans="1:45" hidden="1" x14ac:dyDescent="0.35">
      <c r="A52" t="str">
        <f t="shared" si="0"/>
        <v>1.5-01-2505_25667049_2514213</v>
      </c>
      <c r="B52" t="s">
        <v>523</v>
      </c>
      <c r="C52" t="s">
        <v>527</v>
      </c>
      <c r="D52" t="s">
        <v>59</v>
      </c>
      <c r="E52" t="s">
        <v>49</v>
      </c>
      <c r="F52">
        <v>1</v>
      </c>
      <c r="G52" t="s">
        <v>41</v>
      </c>
      <c r="H52">
        <v>1.7</v>
      </c>
      <c r="I52" t="s">
        <v>77</v>
      </c>
      <c r="J52" t="s">
        <v>78</v>
      </c>
      <c r="K52" t="s">
        <v>79</v>
      </c>
      <c r="L52" t="s">
        <v>80</v>
      </c>
      <c r="M52" t="s">
        <v>81</v>
      </c>
      <c r="N52" t="s">
        <v>62</v>
      </c>
      <c r="O52" t="s">
        <v>68</v>
      </c>
      <c r="P52">
        <v>6</v>
      </c>
      <c r="Q52" t="s">
        <v>84</v>
      </c>
      <c r="R52">
        <v>67</v>
      </c>
      <c r="S52" t="s">
        <v>85</v>
      </c>
      <c r="T52" t="s">
        <v>551</v>
      </c>
      <c r="U52" t="s">
        <v>552</v>
      </c>
      <c r="V52">
        <v>1000</v>
      </c>
      <c r="W52" t="s">
        <v>64</v>
      </c>
      <c r="X52">
        <v>1421</v>
      </c>
      <c r="Y52" t="s">
        <v>75</v>
      </c>
      <c r="Z52">
        <v>3</v>
      </c>
      <c r="AA52" t="s">
        <v>83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O52">
        <v>3820644.0700000003</v>
      </c>
      <c r="AR52">
        <v>3820644.0700000003</v>
      </c>
      <c r="AS52">
        <v>3820644.0700000003</v>
      </c>
    </row>
    <row r="53" spans="1:45" hidden="1" x14ac:dyDescent="0.35">
      <c r="A53" t="str">
        <f t="shared" si="0"/>
        <v>1.6-01-2505_25566049_2514212</v>
      </c>
      <c r="B53" t="s">
        <v>58</v>
      </c>
      <c r="C53" t="s">
        <v>67</v>
      </c>
      <c r="D53" t="s">
        <v>59</v>
      </c>
      <c r="E53" t="s">
        <v>49</v>
      </c>
      <c r="F53">
        <v>1</v>
      </c>
      <c r="G53" t="s">
        <v>41</v>
      </c>
      <c r="H53">
        <v>1.3</v>
      </c>
      <c r="I53" t="s">
        <v>42</v>
      </c>
      <c r="J53" t="s">
        <v>43</v>
      </c>
      <c r="K53" t="s">
        <v>44</v>
      </c>
      <c r="L53" t="s">
        <v>60</v>
      </c>
      <c r="M53" t="s">
        <v>61</v>
      </c>
      <c r="N53" t="s">
        <v>62</v>
      </c>
      <c r="O53" t="s">
        <v>68</v>
      </c>
      <c r="P53">
        <v>5</v>
      </c>
      <c r="Q53" t="s">
        <v>55</v>
      </c>
      <c r="R53">
        <v>66</v>
      </c>
      <c r="S53" t="s">
        <v>64</v>
      </c>
      <c r="T53" t="s">
        <v>551</v>
      </c>
      <c r="U53" t="s">
        <v>552</v>
      </c>
      <c r="V53">
        <v>1000</v>
      </c>
      <c r="W53" t="s">
        <v>64</v>
      </c>
      <c r="X53">
        <v>1421</v>
      </c>
      <c r="Y53" t="s">
        <v>75</v>
      </c>
      <c r="Z53">
        <v>2</v>
      </c>
      <c r="AA53" t="s">
        <v>66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O53">
        <v>813195.10999999987</v>
      </c>
      <c r="AR53">
        <v>813195.10999999987</v>
      </c>
      <c r="AS53">
        <v>813195.10999999987</v>
      </c>
    </row>
    <row r="54" spans="1:45" hidden="1" x14ac:dyDescent="0.35">
      <c r="A54" t="str">
        <f t="shared" si="0"/>
        <v>1.6-01-2505_25512007_2514212</v>
      </c>
      <c r="B54" t="s">
        <v>58</v>
      </c>
      <c r="C54" t="s">
        <v>67</v>
      </c>
      <c r="D54" t="s">
        <v>59</v>
      </c>
      <c r="E54" t="s">
        <v>49</v>
      </c>
      <c r="F54">
        <v>1</v>
      </c>
      <c r="G54" t="s">
        <v>41</v>
      </c>
      <c r="H54">
        <v>1.3</v>
      </c>
      <c r="I54" t="s">
        <v>42</v>
      </c>
      <c r="J54" t="s">
        <v>43</v>
      </c>
      <c r="K54" t="s">
        <v>44</v>
      </c>
      <c r="L54" t="s">
        <v>60</v>
      </c>
      <c r="M54" t="s">
        <v>61</v>
      </c>
      <c r="N54" t="s">
        <v>62</v>
      </c>
      <c r="O54" t="s">
        <v>68</v>
      </c>
      <c r="P54">
        <v>5</v>
      </c>
      <c r="Q54" t="s">
        <v>55</v>
      </c>
      <c r="R54">
        <v>12</v>
      </c>
      <c r="S54" t="s">
        <v>64</v>
      </c>
      <c r="T54" t="s">
        <v>63</v>
      </c>
      <c r="U54" t="s">
        <v>69</v>
      </c>
      <c r="V54">
        <v>1000</v>
      </c>
      <c r="W54" t="s">
        <v>64</v>
      </c>
      <c r="X54">
        <v>1421</v>
      </c>
      <c r="Y54" t="s">
        <v>75</v>
      </c>
      <c r="Z54">
        <v>2</v>
      </c>
      <c r="AA54" t="s">
        <v>66</v>
      </c>
      <c r="AB54">
        <v>2412668.17</v>
      </c>
      <c r="AC54">
        <v>1288304.56</v>
      </c>
      <c r="AD54">
        <v>1599473.06</v>
      </c>
      <c r="AE54">
        <v>1599473.06</v>
      </c>
      <c r="AF54">
        <v>1599473.06</v>
      </c>
      <c r="AG54">
        <v>1599473.06</v>
      </c>
      <c r="AH54">
        <v>1599473.06</v>
      </c>
      <c r="AI54">
        <v>813195.10999999987</v>
      </c>
      <c r="AJ54">
        <v>0</v>
      </c>
      <c r="AK54">
        <v>1124365.17</v>
      </c>
      <c r="AL54">
        <v>0</v>
      </c>
      <c r="AM54">
        <v>1.56</v>
      </c>
      <c r="AN54">
        <v>1124363.6100000001</v>
      </c>
      <c r="AO54">
        <v>-813195.10999999987</v>
      </c>
      <c r="AR54">
        <v>1599473.06</v>
      </c>
      <c r="AS54">
        <v>0</v>
      </c>
    </row>
    <row r="55" spans="1:45" hidden="1" x14ac:dyDescent="0.35">
      <c r="A55" t="str">
        <f t="shared" si="0"/>
        <v>1.5-01-2505_25512007_2514211</v>
      </c>
      <c r="B55" t="s">
        <v>523</v>
      </c>
      <c r="C55" t="s">
        <v>527</v>
      </c>
      <c r="D55" t="s">
        <v>59</v>
      </c>
      <c r="E55" t="s">
        <v>49</v>
      </c>
      <c r="F55">
        <v>1</v>
      </c>
      <c r="G55" t="s">
        <v>41</v>
      </c>
      <c r="H55">
        <v>1.3</v>
      </c>
      <c r="I55" t="s">
        <v>42</v>
      </c>
      <c r="J55" t="s">
        <v>43</v>
      </c>
      <c r="K55" t="s">
        <v>44</v>
      </c>
      <c r="L55" t="s">
        <v>60</v>
      </c>
      <c r="M55" t="s">
        <v>61</v>
      </c>
      <c r="N55" t="s">
        <v>62</v>
      </c>
      <c r="O55" t="s">
        <v>68</v>
      </c>
      <c r="P55">
        <v>5</v>
      </c>
      <c r="Q55" t="s">
        <v>55</v>
      </c>
      <c r="R55">
        <v>12</v>
      </c>
      <c r="S55" t="s">
        <v>64</v>
      </c>
      <c r="T55" t="s">
        <v>63</v>
      </c>
      <c r="U55" t="s">
        <v>69</v>
      </c>
      <c r="V55">
        <v>1000</v>
      </c>
      <c r="W55" t="s">
        <v>64</v>
      </c>
      <c r="X55">
        <v>1421</v>
      </c>
      <c r="Y55" t="s">
        <v>75</v>
      </c>
      <c r="Z55">
        <v>1</v>
      </c>
      <c r="AA55" t="s">
        <v>73</v>
      </c>
      <c r="AB55">
        <v>20490656.890000001</v>
      </c>
      <c r="AC55">
        <v>20515317.440000001</v>
      </c>
      <c r="AD55">
        <v>12140580.68</v>
      </c>
      <c r="AE55">
        <v>12140580.68</v>
      </c>
      <c r="AF55">
        <v>12140580.68</v>
      </c>
      <c r="AG55">
        <v>12140580.68</v>
      </c>
      <c r="AH55">
        <v>12140580.68</v>
      </c>
      <c r="AI55">
        <v>8350076.2100000009</v>
      </c>
      <c r="AJ55">
        <v>28850.89</v>
      </c>
      <c r="AK55">
        <v>1.56</v>
      </c>
      <c r="AL55">
        <v>0</v>
      </c>
      <c r="AM55">
        <v>53513</v>
      </c>
      <c r="AN55">
        <v>-24660.55</v>
      </c>
      <c r="AO55">
        <v>-8350076.2100000009</v>
      </c>
      <c r="AR55">
        <v>12140580.68</v>
      </c>
      <c r="AS55">
        <v>0</v>
      </c>
    </row>
    <row r="56" spans="1:45" hidden="1" x14ac:dyDescent="0.35">
      <c r="A56" t="str">
        <f t="shared" si="0"/>
        <v>1.5-01-2505_25610007_2514213</v>
      </c>
      <c r="B56" t="s">
        <v>523</v>
      </c>
      <c r="C56" t="s">
        <v>527</v>
      </c>
      <c r="D56" t="s">
        <v>59</v>
      </c>
      <c r="E56" t="s">
        <v>49</v>
      </c>
      <c r="F56">
        <v>1</v>
      </c>
      <c r="G56" t="s">
        <v>41</v>
      </c>
      <c r="H56">
        <v>1.7</v>
      </c>
      <c r="I56" t="s">
        <v>77</v>
      </c>
      <c r="J56" t="s">
        <v>78</v>
      </c>
      <c r="K56" t="s">
        <v>79</v>
      </c>
      <c r="L56" t="s">
        <v>80</v>
      </c>
      <c r="M56" t="s">
        <v>81</v>
      </c>
      <c r="N56" t="s">
        <v>62</v>
      </c>
      <c r="O56" t="s">
        <v>68</v>
      </c>
      <c r="P56">
        <v>6</v>
      </c>
      <c r="Q56" t="s">
        <v>84</v>
      </c>
      <c r="R56">
        <v>10</v>
      </c>
      <c r="S56" t="s">
        <v>85</v>
      </c>
      <c r="T56" t="s">
        <v>63</v>
      </c>
      <c r="U56" t="s">
        <v>69</v>
      </c>
      <c r="V56">
        <v>1000</v>
      </c>
      <c r="W56" t="s">
        <v>64</v>
      </c>
      <c r="X56">
        <v>1421</v>
      </c>
      <c r="Y56" t="s">
        <v>75</v>
      </c>
      <c r="Z56">
        <v>3</v>
      </c>
      <c r="AA56" t="s">
        <v>83</v>
      </c>
      <c r="AB56">
        <v>6087285.1100000003</v>
      </c>
      <c r="AC56">
        <v>6392672</v>
      </c>
      <c r="AD56">
        <v>2266641.04</v>
      </c>
      <c r="AE56">
        <v>2266641.04</v>
      </c>
      <c r="AF56">
        <v>2266641.04</v>
      </c>
      <c r="AG56">
        <v>2266641.04</v>
      </c>
      <c r="AH56">
        <v>2266641.04</v>
      </c>
      <c r="AI56">
        <v>3820644.0700000003</v>
      </c>
      <c r="AJ56">
        <v>0</v>
      </c>
      <c r="AK56">
        <v>0</v>
      </c>
      <c r="AL56">
        <v>0</v>
      </c>
      <c r="AM56">
        <v>305386.89</v>
      </c>
      <c r="AN56">
        <v>-305386.89</v>
      </c>
      <c r="AO56">
        <v>-3820644.0700000003</v>
      </c>
      <c r="AR56">
        <v>2266641.04</v>
      </c>
      <c r="AS56">
        <v>0</v>
      </c>
    </row>
    <row r="57" spans="1:45" hidden="1" x14ac:dyDescent="0.35">
      <c r="A57" t="str">
        <f t="shared" si="0"/>
        <v>1.5-01-2505_25566049_2514311</v>
      </c>
      <c r="B57" t="s">
        <v>523</v>
      </c>
      <c r="C57" t="s">
        <v>527</v>
      </c>
      <c r="D57" t="s">
        <v>59</v>
      </c>
      <c r="E57" t="s">
        <v>49</v>
      </c>
      <c r="F57">
        <v>1</v>
      </c>
      <c r="G57" t="s">
        <v>41</v>
      </c>
      <c r="H57">
        <v>1.3</v>
      </c>
      <c r="I57" t="s">
        <v>42</v>
      </c>
      <c r="J57" t="s">
        <v>43</v>
      </c>
      <c r="K57" t="s">
        <v>44</v>
      </c>
      <c r="L57" t="s">
        <v>60</v>
      </c>
      <c r="M57" t="s">
        <v>61</v>
      </c>
      <c r="N57" t="s">
        <v>62</v>
      </c>
      <c r="O57" t="s">
        <v>68</v>
      </c>
      <c r="P57">
        <v>5</v>
      </c>
      <c r="Q57" t="s">
        <v>55</v>
      </c>
      <c r="R57">
        <v>66</v>
      </c>
      <c r="S57" t="s">
        <v>64</v>
      </c>
      <c r="T57" t="s">
        <v>551</v>
      </c>
      <c r="U57" t="s">
        <v>552</v>
      </c>
      <c r="V57">
        <v>1000</v>
      </c>
      <c r="W57" t="s">
        <v>64</v>
      </c>
      <c r="X57">
        <v>1431</v>
      </c>
      <c r="Y57" t="s">
        <v>76</v>
      </c>
      <c r="Z57">
        <v>1</v>
      </c>
      <c r="AA57" t="s">
        <v>73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O57">
        <v>5565509.0199999996</v>
      </c>
      <c r="AR57">
        <v>5565509.0199999996</v>
      </c>
      <c r="AS57">
        <v>5565509.0199999996</v>
      </c>
    </row>
    <row r="58" spans="1:45" hidden="1" x14ac:dyDescent="0.35">
      <c r="A58" t="str">
        <f t="shared" si="0"/>
        <v>1.5-01-2505_25667049_2514313</v>
      </c>
      <c r="B58" t="s">
        <v>523</v>
      </c>
      <c r="C58" t="s">
        <v>527</v>
      </c>
      <c r="D58" t="s">
        <v>59</v>
      </c>
      <c r="E58" t="s">
        <v>49</v>
      </c>
      <c r="F58">
        <v>1</v>
      </c>
      <c r="G58" t="s">
        <v>41</v>
      </c>
      <c r="H58">
        <v>1.7</v>
      </c>
      <c r="I58" t="s">
        <v>77</v>
      </c>
      <c r="J58" t="s">
        <v>78</v>
      </c>
      <c r="K58" t="s">
        <v>79</v>
      </c>
      <c r="L58" t="s">
        <v>80</v>
      </c>
      <c r="M58" t="s">
        <v>81</v>
      </c>
      <c r="N58" t="s">
        <v>62</v>
      </c>
      <c r="O58" t="s">
        <v>68</v>
      </c>
      <c r="P58">
        <v>6</v>
      </c>
      <c r="Q58" t="s">
        <v>84</v>
      </c>
      <c r="R58">
        <v>67</v>
      </c>
      <c r="S58" t="s">
        <v>85</v>
      </c>
      <c r="T58" t="s">
        <v>551</v>
      </c>
      <c r="U58" t="s">
        <v>552</v>
      </c>
      <c r="V58">
        <v>1000</v>
      </c>
      <c r="W58" t="s">
        <v>64</v>
      </c>
      <c r="X58">
        <v>1431</v>
      </c>
      <c r="Y58" t="s">
        <v>76</v>
      </c>
      <c r="Z58">
        <v>3</v>
      </c>
      <c r="AA58" t="s">
        <v>83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  <c r="AI58">
        <v>0</v>
      </c>
      <c r="AO58">
        <v>2547054.1399999997</v>
      </c>
      <c r="AR58">
        <v>2547054.1399999997</v>
      </c>
      <c r="AS58">
        <v>2547054.1399999997</v>
      </c>
    </row>
    <row r="59" spans="1:45" hidden="1" x14ac:dyDescent="0.35">
      <c r="A59" t="str">
        <f t="shared" si="0"/>
        <v>1.6-01-2505_25566049_2514312</v>
      </c>
      <c r="B59" t="s">
        <v>58</v>
      </c>
      <c r="C59" t="s">
        <v>67</v>
      </c>
      <c r="D59" t="s">
        <v>59</v>
      </c>
      <c r="E59" t="s">
        <v>49</v>
      </c>
      <c r="F59">
        <v>1</v>
      </c>
      <c r="G59" t="s">
        <v>41</v>
      </c>
      <c r="H59">
        <v>1.3</v>
      </c>
      <c r="I59" t="s">
        <v>42</v>
      </c>
      <c r="J59" t="s">
        <v>43</v>
      </c>
      <c r="K59" t="s">
        <v>44</v>
      </c>
      <c r="L59" t="s">
        <v>60</v>
      </c>
      <c r="M59" t="s">
        <v>61</v>
      </c>
      <c r="N59" t="s">
        <v>62</v>
      </c>
      <c r="O59" t="s">
        <v>68</v>
      </c>
      <c r="P59">
        <v>5</v>
      </c>
      <c r="Q59" t="s">
        <v>55</v>
      </c>
      <c r="R59">
        <v>66</v>
      </c>
      <c r="S59" t="s">
        <v>64</v>
      </c>
      <c r="T59" t="s">
        <v>551</v>
      </c>
      <c r="U59" t="s">
        <v>552</v>
      </c>
      <c r="V59">
        <v>1000</v>
      </c>
      <c r="W59" t="s">
        <v>64</v>
      </c>
      <c r="X59">
        <v>1431</v>
      </c>
      <c r="Y59" t="s">
        <v>76</v>
      </c>
      <c r="Z59">
        <v>2</v>
      </c>
      <c r="AA59" t="s">
        <v>66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O59">
        <v>541930.51</v>
      </c>
      <c r="AR59">
        <v>541930.51</v>
      </c>
      <c r="AS59">
        <v>541930.51</v>
      </c>
    </row>
    <row r="60" spans="1:45" hidden="1" x14ac:dyDescent="0.35">
      <c r="A60" t="str">
        <f t="shared" si="0"/>
        <v>1.6-01-2505_25512007_2514312</v>
      </c>
      <c r="B60" t="s">
        <v>58</v>
      </c>
      <c r="C60" t="s">
        <v>67</v>
      </c>
      <c r="D60" t="s">
        <v>59</v>
      </c>
      <c r="E60" t="s">
        <v>49</v>
      </c>
      <c r="F60">
        <v>1</v>
      </c>
      <c r="G60" t="s">
        <v>41</v>
      </c>
      <c r="H60">
        <v>1.3</v>
      </c>
      <c r="I60" t="s">
        <v>42</v>
      </c>
      <c r="J60" t="s">
        <v>43</v>
      </c>
      <c r="K60" t="s">
        <v>44</v>
      </c>
      <c r="L60" t="s">
        <v>60</v>
      </c>
      <c r="M60" t="s">
        <v>61</v>
      </c>
      <c r="N60" t="s">
        <v>62</v>
      </c>
      <c r="O60" t="s">
        <v>68</v>
      </c>
      <c r="P60">
        <v>5</v>
      </c>
      <c r="Q60" t="s">
        <v>55</v>
      </c>
      <c r="R60">
        <v>12</v>
      </c>
      <c r="S60" t="s">
        <v>64</v>
      </c>
      <c r="T60" t="s">
        <v>63</v>
      </c>
      <c r="U60" t="s">
        <v>69</v>
      </c>
      <c r="V60">
        <v>1000</v>
      </c>
      <c r="W60" t="s">
        <v>64</v>
      </c>
      <c r="X60">
        <v>1431</v>
      </c>
      <c r="Y60" t="s">
        <v>76</v>
      </c>
      <c r="Z60">
        <v>2</v>
      </c>
      <c r="AA60" t="s">
        <v>66</v>
      </c>
      <c r="AB60">
        <v>1608445.45</v>
      </c>
      <c r="AC60">
        <v>858864.04</v>
      </c>
      <c r="AD60">
        <v>1066514.94</v>
      </c>
      <c r="AE60">
        <v>1066514.94</v>
      </c>
      <c r="AF60">
        <v>1066514.94</v>
      </c>
      <c r="AG60">
        <v>1066514.94</v>
      </c>
      <c r="AH60">
        <v>1066514.94</v>
      </c>
      <c r="AI60">
        <v>541930.51</v>
      </c>
      <c r="AJ60">
        <v>0</v>
      </c>
      <c r="AK60">
        <v>749581.61</v>
      </c>
      <c r="AL60">
        <v>0</v>
      </c>
      <c r="AM60">
        <v>0.2</v>
      </c>
      <c r="AN60">
        <v>749581.41</v>
      </c>
      <c r="AO60">
        <v>-541930.51</v>
      </c>
      <c r="AR60">
        <v>1066514.94</v>
      </c>
      <c r="AS60">
        <v>0</v>
      </c>
    </row>
    <row r="61" spans="1:45" hidden="1" x14ac:dyDescent="0.35">
      <c r="A61" t="str">
        <f t="shared" si="0"/>
        <v>1.5-01-2505_25512007_2514311</v>
      </c>
      <c r="B61" t="s">
        <v>523</v>
      </c>
      <c r="C61" t="s">
        <v>527</v>
      </c>
      <c r="D61" t="s">
        <v>59</v>
      </c>
      <c r="E61" t="s">
        <v>49</v>
      </c>
      <c r="F61">
        <v>1</v>
      </c>
      <c r="G61" t="s">
        <v>41</v>
      </c>
      <c r="H61">
        <v>1.3</v>
      </c>
      <c r="I61" t="s">
        <v>42</v>
      </c>
      <c r="J61" t="s">
        <v>43</v>
      </c>
      <c r="K61" t="s">
        <v>44</v>
      </c>
      <c r="L61" t="s">
        <v>60</v>
      </c>
      <c r="M61" t="s">
        <v>61</v>
      </c>
      <c r="N61" t="s">
        <v>62</v>
      </c>
      <c r="O61" t="s">
        <v>68</v>
      </c>
      <c r="P61">
        <v>5</v>
      </c>
      <c r="Q61" t="s">
        <v>55</v>
      </c>
      <c r="R61">
        <v>12</v>
      </c>
      <c r="S61" t="s">
        <v>64</v>
      </c>
      <c r="T61" t="s">
        <v>63</v>
      </c>
      <c r="U61" t="s">
        <v>69</v>
      </c>
      <c r="V61">
        <v>1000</v>
      </c>
      <c r="W61" t="s">
        <v>64</v>
      </c>
      <c r="X61">
        <v>1431</v>
      </c>
      <c r="Y61" t="s">
        <v>76</v>
      </c>
      <c r="Z61">
        <v>1</v>
      </c>
      <c r="AA61" t="s">
        <v>73</v>
      </c>
      <c r="AB61">
        <v>13660437.93</v>
      </c>
      <c r="AC61">
        <v>13676882.960000001</v>
      </c>
      <c r="AD61">
        <v>8094928.9100000001</v>
      </c>
      <c r="AE61">
        <v>8094928.9100000001</v>
      </c>
      <c r="AF61">
        <v>8094928.9100000001</v>
      </c>
      <c r="AG61">
        <v>8094928.9100000001</v>
      </c>
      <c r="AH61">
        <v>8094928.9100000001</v>
      </c>
      <c r="AI61">
        <v>5565509.0199999996</v>
      </c>
      <c r="AJ61">
        <v>20567.93</v>
      </c>
      <c r="AK61">
        <v>0</v>
      </c>
      <c r="AL61">
        <v>0</v>
      </c>
      <c r="AM61">
        <v>37012.959999999999</v>
      </c>
      <c r="AN61">
        <v>-16445.03</v>
      </c>
      <c r="AO61">
        <v>-5565509.0199999996</v>
      </c>
      <c r="AR61">
        <v>8094928.9100000001</v>
      </c>
      <c r="AS61">
        <v>0</v>
      </c>
    </row>
    <row r="62" spans="1:45" hidden="1" x14ac:dyDescent="0.35">
      <c r="A62" t="str">
        <f t="shared" si="0"/>
        <v>1.5-01-2505_25610007_2514313</v>
      </c>
      <c r="B62" t="s">
        <v>523</v>
      </c>
      <c r="C62" t="s">
        <v>527</v>
      </c>
      <c r="D62" t="s">
        <v>59</v>
      </c>
      <c r="E62" t="s">
        <v>49</v>
      </c>
      <c r="F62">
        <v>1</v>
      </c>
      <c r="G62" t="s">
        <v>41</v>
      </c>
      <c r="H62">
        <v>1.7</v>
      </c>
      <c r="I62" t="s">
        <v>77</v>
      </c>
      <c r="J62" t="s">
        <v>78</v>
      </c>
      <c r="K62" t="s">
        <v>79</v>
      </c>
      <c r="L62" t="s">
        <v>80</v>
      </c>
      <c r="M62" t="s">
        <v>81</v>
      </c>
      <c r="N62" t="s">
        <v>62</v>
      </c>
      <c r="O62" t="s">
        <v>68</v>
      </c>
      <c r="P62">
        <v>6</v>
      </c>
      <c r="Q62" t="s">
        <v>84</v>
      </c>
      <c r="R62">
        <v>10</v>
      </c>
      <c r="S62" t="s">
        <v>85</v>
      </c>
      <c r="T62" t="s">
        <v>63</v>
      </c>
      <c r="U62" t="s">
        <v>69</v>
      </c>
      <c r="V62">
        <v>1000</v>
      </c>
      <c r="W62" t="s">
        <v>64</v>
      </c>
      <c r="X62">
        <v>1431</v>
      </c>
      <c r="Y62" t="s">
        <v>76</v>
      </c>
      <c r="Z62">
        <v>3</v>
      </c>
      <c r="AA62" t="s">
        <v>83</v>
      </c>
      <c r="AB62">
        <v>4058190.07</v>
      </c>
      <c r="AC62">
        <v>4261782</v>
      </c>
      <c r="AD62">
        <v>1511135.93</v>
      </c>
      <c r="AE62">
        <v>1511135.93</v>
      </c>
      <c r="AF62">
        <v>1511135.93</v>
      </c>
      <c r="AG62">
        <v>1511135.93</v>
      </c>
      <c r="AH62">
        <v>1511135.93</v>
      </c>
      <c r="AI62">
        <v>2547054.1399999997</v>
      </c>
      <c r="AJ62">
        <v>0</v>
      </c>
      <c r="AK62">
        <v>0</v>
      </c>
      <c r="AL62">
        <v>0</v>
      </c>
      <c r="AM62">
        <v>203591.93</v>
      </c>
      <c r="AN62">
        <v>-203591.93</v>
      </c>
      <c r="AO62">
        <v>-2547054.1399999997</v>
      </c>
      <c r="AR62">
        <v>1511135.9300000002</v>
      </c>
      <c r="AS62">
        <v>0</v>
      </c>
    </row>
    <row r="63" spans="1:45" hidden="1" x14ac:dyDescent="0.35">
      <c r="A63" t="str">
        <f t="shared" si="0"/>
        <v>1.5-01-2505_25566049_2514321</v>
      </c>
      <c r="B63" t="s">
        <v>523</v>
      </c>
      <c r="C63" t="s">
        <v>527</v>
      </c>
      <c r="D63" t="s">
        <v>59</v>
      </c>
      <c r="E63" t="s">
        <v>49</v>
      </c>
      <c r="F63">
        <v>1</v>
      </c>
      <c r="G63" t="s">
        <v>41</v>
      </c>
      <c r="H63">
        <v>1.3</v>
      </c>
      <c r="I63" t="s">
        <v>42</v>
      </c>
      <c r="J63" t="s">
        <v>43</v>
      </c>
      <c r="K63" t="s">
        <v>44</v>
      </c>
      <c r="L63" t="s">
        <v>60</v>
      </c>
      <c r="M63" t="s">
        <v>61</v>
      </c>
      <c r="N63" t="s">
        <v>62</v>
      </c>
      <c r="O63" t="s">
        <v>68</v>
      </c>
      <c r="P63">
        <v>5</v>
      </c>
      <c r="Q63" t="s">
        <v>55</v>
      </c>
      <c r="R63">
        <v>66</v>
      </c>
      <c r="S63" t="s">
        <v>64</v>
      </c>
      <c r="T63" t="s">
        <v>551</v>
      </c>
      <c r="U63" t="s">
        <v>552</v>
      </c>
      <c r="V63">
        <v>1000</v>
      </c>
      <c r="W63" t="s">
        <v>64</v>
      </c>
      <c r="X63">
        <v>1432</v>
      </c>
      <c r="Y63" t="s">
        <v>216</v>
      </c>
      <c r="Z63">
        <v>1</v>
      </c>
      <c r="AA63" t="s">
        <v>73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O63">
        <v>46067468.929999992</v>
      </c>
      <c r="AR63">
        <v>46067468.929999992</v>
      </c>
      <c r="AS63">
        <v>46067468.929999992</v>
      </c>
    </row>
    <row r="64" spans="1:45" hidden="1" x14ac:dyDescent="0.35">
      <c r="A64" t="str">
        <f t="shared" si="0"/>
        <v>1.5-01-2505_25566049_2514323</v>
      </c>
      <c r="B64" t="s">
        <v>523</v>
      </c>
      <c r="C64" t="s">
        <v>527</v>
      </c>
      <c r="D64" t="s">
        <v>59</v>
      </c>
      <c r="E64" t="s">
        <v>49</v>
      </c>
      <c r="F64">
        <v>1</v>
      </c>
      <c r="G64" t="s">
        <v>41</v>
      </c>
      <c r="H64">
        <v>1.3</v>
      </c>
      <c r="I64" t="s">
        <v>42</v>
      </c>
      <c r="J64" t="s">
        <v>43</v>
      </c>
      <c r="K64" t="s">
        <v>44</v>
      </c>
      <c r="L64" t="s">
        <v>60</v>
      </c>
      <c r="M64" t="s">
        <v>61</v>
      </c>
      <c r="N64" t="s">
        <v>62</v>
      </c>
      <c r="O64" t="s">
        <v>68</v>
      </c>
      <c r="P64">
        <v>5</v>
      </c>
      <c r="Q64" t="s">
        <v>55</v>
      </c>
      <c r="R64">
        <v>66</v>
      </c>
      <c r="S64" t="s">
        <v>64</v>
      </c>
      <c r="T64" t="s">
        <v>551</v>
      </c>
      <c r="U64" t="s">
        <v>552</v>
      </c>
      <c r="V64">
        <v>1000</v>
      </c>
      <c r="W64" t="s">
        <v>64</v>
      </c>
      <c r="X64">
        <v>1432</v>
      </c>
      <c r="Y64" t="s">
        <v>216</v>
      </c>
      <c r="Z64">
        <v>3</v>
      </c>
      <c r="AA64" t="s">
        <v>83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O64">
        <v>24935462.180000003</v>
      </c>
      <c r="AR64">
        <v>24935462.180000003</v>
      </c>
      <c r="AS64">
        <v>24935462.180000003</v>
      </c>
    </row>
    <row r="65" spans="1:45" hidden="1" x14ac:dyDescent="0.35">
      <c r="A65" t="str">
        <f t="shared" si="0"/>
        <v>1.5-01-2505_25566049_2514322</v>
      </c>
      <c r="B65" t="s">
        <v>523</v>
      </c>
      <c r="C65" t="s">
        <v>527</v>
      </c>
      <c r="D65" t="s">
        <v>59</v>
      </c>
      <c r="E65" t="s">
        <v>49</v>
      </c>
      <c r="F65">
        <v>1</v>
      </c>
      <c r="G65" t="s">
        <v>41</v>
      </c>
      <c r="H65">
        <v>1.3</v>
      </c>
      <c r="I65" t="s">
        <v>42</v>
      </c>
      <c r="J65" t="s">
        <v>43</v>
      </c>
      <c r="K65" t="s">
        <v>44</v>
      </c>
      <c r="L65" t="s">
        <v>60</v>
      </c>
      <c r="M65" t="s">
        <v>61</v>
      </c>
      <c r="N65" t="s">
        <v>62</v>
      </c>
      <c r="O65" t="s">
        <v>68</v>
      </c>
      <c r="P65">
        <v>5</v>
      </c>
      <c r="Q65" t="s">
        <v>55</v>
      </c>
      <c r="R65">
        <v>66</v>
      </c>
      <c r="S65" t="s">
        <v>64</v>
      </c>
      <c r="T65" t="s">
        <v>551</v>
      </c>
      <c r="U65" t="s">
        <v>552</v>
      </c>
      <c r="V65">
        <v>1000</v>
      </c>
      <c r="W65" t="s">
        <v>64</v>
      </c>
      <c r="X65">
        <v>1432</v>
      </c>
      <c r="Y65" t="s">
        <v>216</v>
      </c>
      <c r="Z65">
        <v>2</v>
      </c>
      <c r="AA65" t="s">
        <v>66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0</v>
      </c>
      <c r="AH65">
        <v>0</v>
      </c>
      <c r="AI65">
        <v>0</v>
      </c>
      <c r="AO65">
        <v>4748842.4700000007</v>
      </c>
      <c r="AR65">
        <v>4748842.4700000007</v>
      </c>
      <c r="AS65">
        <v>4748842.4700000007</v>
      </c>
    </row>
    <row r="66" spans="1:45" hidden="1" x14ac:dyDescent="0.35">
      <c r="A66" t="str">
        <f t="shared" si="0"/>
        <v>1.1-00-2505_25667049_2514323</v>
      </c>
      <c r="B66" t="s">
        <v>97</v>
      </c>
      <c r="C66" t="s">
        <v>104</v>
      </c>
      <c r="D66" t="s">
        <v>59</v>
      </c>
      <c r="E66" t="s">
        <v>49</v>
      </c>
      <c r="F66">
        <v>1</v>
      </c>
      <c r="G66" t="s">
        <v>41</v>
      </c>
      <c r="H66">
        <v>1.7</v>
      </c>
      <c r="I66" t="s">
        <v>77</v>
      </c>
      <c r="J66" t="s">
        <v>78</v>
      </c>
      <c r="K66" t="s">
        <v>79</v>
      </c>
      <c r="L66" t="s">
        <v>80</v>
      </c>
      <c r="M66" t="s">
        <v>81</v>
      </c>
      <c r="N66" t="s">
        <v>62</v>
      </c>
      <c r="O66" t="s">
        <v>68</v>
      </c>
      <c r="P66">
        <v>6</v>
      </c>
      <c r="Q66" t="s">
        <v>84</v>
      </c>
      <c r="R66">
        <v>67</v>
      </c>
      <c r="S66" t="s">
        <v>85</v>
      </c>
      <c r="T66" t="s">
        <v>551</v>
      </c>
      <c r="U66" t="s">
        <v>552</v>
      </c>
      <c r="V66">
        <v>1000</v>
      </c>
      <c r="W66" t="s">
        <v>64</v>
      </c>
      <c r="X66">
        <v>1432</v>
      </c>
      <c r="Y66" t="s">
        <v>216</v>
      </c>
      <c r="Z66">
        <v>3</v>
      </c>
      <c r="AA66" t="s">
        <v>83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O66">
        <v>0</v>
      </c>
      <c r="AR66">
        <v>0</v>
      </c>
      <c r="AS66">
        <v>0</v>
      </c>
    </row>
    <row r="67" spans="1:45" hidden="1" x14ac:dyDescent="0.35">
      <c r="A67" t="str">
        <f t="shared" ref="A67:A130" si="1">CONCATENATE(B67,N67,P67,R67,T67,X67,Z67)</f>
        <v>1.1-00-2505_25512007_2514322</v>
      </c>
      <c r="B67" t="s">
        <v>97</v>
      </c>
      <c r="C67" t="s">
        <v>104</v>
      </c>
      <c r="D67" t="s">
        <v>59</v>
      </c>
      <c r="E67" t="s">
        <v>49</v>
      </c>
      <c r="F67">
        <v>1</v>
      </c>
      <c r="G67" t="s">
        <v>41</v>
      </c>
      <c r="H67">
        <v>1.3</v>
      </c>
      <c r="I67" t="s">
        <v>42</v>
      </c>
      <c r="J67" t="s">
        <v>43</v>
      </c>
      <c r="K67" t="s">
        <v>44</v>
      </c>
      <c r="L67" t="s">
        <v>60</v>
      </c>
      <c r="M67" t="s">
        <v>61</v>
      </c>
      <c r="N67" t="s">
        <v>62</v>
      </c>
      <c r="O67" t="s">
        <v>68</v>
      </c>
      <c r="P67">
        <v>5</v>
      </c>
      <c r="Q67" t="s">
        <v>55</v>
      </c>
      <c r="R67">
        <v>12</v>
      </c>
      <c r="S67" t="s">
        <v>64</v>
      </c>
      <c r="T67" t="s">
        <v>63</v>
      </c>
      <c r="U67" t="s">
        <v>69</v>
      </c>
      <c r="V67">
        <v>1000</v>
      </c>
      <c r="W67" t="s">
        <v>64</v>
      </c>
      <c r="X67">
        <v>1432</v>
      </c>
      <c r="Y67" t="s">
        <v>216</v>
      </c>
      <c r="Z67">
        <v>2</v>
      </c>
      <c r="AA67" t="s">
        <v>66</v>
      </c>
      <c r="AB67">
        <v>0</v>
      </c>
      <c r="AC67">
        <v>7515113.5599999996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7515113.5599999996</v>
      </c>
      <c r="AN67">
        <v>-7515113.5599999996</v>
      </c>
      <c r="AR67">
        <v>0</v>
      </c>
      <c r="AS67">
        <v>0</v>
      </c>
    </row>
    <row r="68" spans="1:45" hidden="1" x14ac:dyDescent="0.35">
      <c r="A68" t="str">
        <f t="shared" si="1"/>
        <v>1.1-00-2505_25610007_2514323</v>
      </c>
      <c r="B68" t="s">
        <v>97</v>
      </c>
      <c r="C68" t="s">
        <v>104</v>
      </c>
      <c r="D68" t="s">
        <v>59</v>
      </c>
      <c r="E68" t="s">
        <v>49</v>
      </c>
      <c r="F68">
        <v>1</v>
      </c>
      <c r="G68" t="s">
        <v>41</v>
      </c>
      <c r="H68">
        <v>1.7</v>
      </c>
      <c r="I68" t="s">
        <v>77</v>
      </c>
      <c r="J68" t="s">
        <v>78</v>
      </c>
      <c r="K68" t="s">
        <v>79</v>
      </c>
      <c r="L68" t="s">
        <v>80</v>
      </c>
      <c r="M68" t="s">
        <v>81</v>
      </c>
      <c r="N68" t="s">
        <v>62</v>
      </c>
      <c r="O68" t="s">
        <v>68</v>
      </c>
      <c r="P68">
        <v>6</v>
      </c>
      <c r="Q68" t="s">
        <v>84</v>
      </c>
      <c r="R68">
        <v>10</v>
      </c>
      <c r="S68" t="s">
        <v>85</v>
      </c>
      <c r="T68" t="s">
        <v>63</v>
      </c>
      <c r="U68" t="s">
        <v>69</v>
      </c>
      <c r="V68">
        <v>1000</v>
      </c>
      <c r="W68" t="s">
        <v>64</v>
      </c>
      <c r="X68">
        <v>1432</v>
      </c>
      <c r="Y68" t="s">
        <v>216</v>
      </c>
      <c r="Z68">
        <v>3</v>
      </c>
      <c r="AA68" t="s">
        <v>83</v>
      </c>
      <c r="AB68">
        <v>1334545.6200000001</v>
      </c>
      <c r="AC68">
        <v>37290585</v>
      </c>
      <c r="AD68">
        <v>1334545.6200000001</v>
      </c>
      <c r="AE68">
        <v>1334545.6200000001</v>
      </c>
      <c r="AF68">
        <v>1334545.6200000001</v>
      </c>
      <c r="AG68">
        <v>1334545.6200000001</v>
      </c>
      <c r="AH68">
        <v>1334545.6200000001</v>
      </c>
      <c r="AI68">
        <v>0</v>
      </c>
      <c r="AJ68">
        <v>0</v>
      </c>
      <c r="AK68">
        <v>0</v>
      </c>
      <c r="AL68">
        <v>0</v>
      </c>
      <c r="AM68">
        <v>35956039.380000003</v>
      </c>
      <c r="AN68">
        <v>-35956039.380000003</v>
      </c>
      <c r="AO68">
        <v>0</v>
      </c>
      <c r="AR68">
        <v>1334545.6200000001</v>
      </c>
      <c r="AS68">
        <v>0</v>
      </c>
    </row>
    <row r="69" spans="1:45" hidden="1" x14ac:dyDescent="0.35">
      <c r="A69" t="str">
        <f t="shared" si="1"/>
        <v>1.5-01-2505_25512007_2514321</v>
      </c>
      <c r="B69" t="s">
        <v>523</v>
      </c>
      <c r="C69" t="s">
        <v>527</v>
      </c>
      <c r="D69" t="s">
        <v>59</v>
      </c>
      <c r="E69" t="s">
        <v>49</v>
      </c>
      <c r="F69">
        <v>1</v>
      </c>
      <c r="G69" t="s">
        <v>41</v>
      </c>
      <c r="H69">
        <v>1.3</v>
      </c>
      <c r="I69" t="s">
        <v>42</v>
      </c>
      <c r="J69" t="s">
        <v>43</v>
      </c>
      <c r="K69" t="s">
        <v>44</v>
      </c>
      <c r="L69" t="s">
        <v>60</v>
      </c>
      <c r="M69" t="s">
        <v>61</v>
      </c>
      <c r="N69" t="s">
        <v>62</v>
      </c>
      <c r="O69" t="s">
        <v>68</v>
      </c>
      <c r="P69">
        <v>5</v>
      </c>
      <c r="Q69" t="s">
        <v>55</v>
      </c>
      <c r="R69">
        <v>12</v>
      </c>
      <c r="S69" t="s">
        <v>64</v>
      </c>
      <c r="T69" t="s">
        <v>63</v>
      </c>
      <c r="U69" t="s">
        <v>69</v>
      </c>
      <c r="V69">
        <v>1000</v>
      </c>
      <c r="W69" t="s">
        <v>64</v>
      </c>
      <c r="X69">
        <v>1432</v>
      </c>
      <c r="Y69" t="s">
        <v>216</v>
      </c>
      <c r="Z69">
        <v>1</v>
      </c>
      <c r="AA69" t="s">
        <v>73</v>
      </c>
      <c r="AB69">
        <v>119528831.88</v>
      </c>
      <c r="AC69">
        <v>119672681.44</v>
      </c>
      <c r="AD69">
        <v>73461362.950000003</v>
      </c>
      <c r="AE69">
        <v>73461362.950000003</v>
      </c>
      <c r="AF69">
        <v>73461362.950000003</v>
      </c>
      <c r="AG69">
        <v>73461362.950000003</v>
      </c>
      <c r="AH69">
        <v>73461362.950000003</v>
      </c>
      <c r="AI69">
        <v>46067468.929999992</v>
      </c>
      <c r="AJ69">
        <v>179962.88</v>
      </c>
      <c r="AK69">
        <v>11.56</v>
      </c>
      <c r="AL69">
        <v>0</v>
      </c>
      <c r="AM69">
        <v>323824</v>
      </c>
      <c r="AN69">
        <v>-143849.56</v>
      </c>
      <c r="AO69">
        <v>-46067468.929999992</v>
      </c>
      <c r="AR69">
        <v>73461362.950000003</v>
      </c>
      <c r="AS69">
        <v>0</v>
      </c>
    </row>
    <row r="70" spans="1:45" hidden="1" x14ac:dyDescent="0.35">
      <c r="A70" t="str">
        <f t="shared" si="1"/>
        <v>1.5-01-2505_25512007_2514322</v>
      </c>
      <c r="B70" t="s">
        <v>523</v>
      </c>
      <c r="C70" t="s">
        <v>527</v>
      </c>
      <c r="D70" t="s">
        <v>59</v>
      </c>
      <c r="E70" t="s">
        <v>49</v>
      </c>
      <c r="F70">
        <v>1</v>
      </c>
      <c r="G70" t="s">
        <v>41</v>
      </c>
      <c r="H70">
        <v>1.3</v>
      </c>
      <c r="I70" t="s">
        <v>42</v>
      </c>
      <c r="J70" t="s">
        <v>43</v>
      </c>
      <c r="K70" t="s">
        <v>44</v>
      </c>
      <c r="L70" t="s">
        <v>60</v>
      </c>
      <c r="M70" t="s">
        <v>61</v>
      </c>
      <c r="N70" t="s">
        <v>62</v>
      </c>
      <c r="O70" t="s">
        <v>68</v>
      </c>
      <c r="P70">
        <v>5</v>
      </c>
      <c r="Q70" t="s">
        <v>55</v>
      </c>
      <c r="R70">
        <v>12</v>
      </c>
      <c r="S70" t="s">
        <v>64</v>
      </c>
      <c r="T70" t="s">
        <v>63</v>
      </c>
      <c r="U70" t="s">
        <v>69</v>
      </c>
      <c r="V70">
        <v>1000</v>
      </c>
      <c r="W70" t="s">
        <v>64</v>
      </c>
      <c r="X70">
        <v>1432</v>
      </c>
      <c r="Y70" t="s">
        <v>216</v>
      </c>
      <c r="Z70">
        <v>2</v>
      </c>
      <c r="AA70" t="s">
        <v>66</v>
      </c>
      <c r="AB70">
        <v>14073897.66</v>
      </c>
      <c r="AC70">
        <v>0</v>
      </c>
      <c r="AD70">
        <v>9325055.1899999995</v>
      </c>
      <c r="AE70">
        <v>9325055.1899999995</v>
      </c>
      <c r="AF70">
        <v>9325055.1899999995</v>
      </c>
      <c r="AG70">
        <v>9325055.1899999995</v>
      </c>
      <c r="AH70">
        <v>9325055.1899999995</v>
      </c>
      <c r="AI70">
        <v>4748842.4700000007</v>
      </c>
      <c r="AJ70">
        <v>6558795.6600000001</v>
      </c>
      <c r="AK70">
        <v>7515102</v>
      </c>
      <c r="AL70">
        <v>0</v>
      </c>
      <c r="AM70">
        <v>0</v>
      </c>
      <c r="AN70">
        <v>14073897.66</v>
      </c>
      <c r="AO70">
        <v>-4748842.4700000007</v>
      </c>
      <c r="AR70">
        <v>9325055.1899999995</v>
      </c>
      <c r="AS70">
        <v>0</v>
      </c>
    </row>
    <row r="71" spans="1:45" hidden="1" x14ac:dyDescent="0.35">
      <c r="A71" t="str">
        <f t="shared" si="1"/>
        <v>1.5-01-2505_25512007_2514323</v>
      </c>
      <c r="B71" t="s">
        <v>523</v>
      </c>
      <c r="C71" t="s">
        <v>527</v>
      </c>
      <c r="D71" t="s">
        <v>59</v>
      </c>
      <c r="E71" t="s">
        <v>49</v>
      </c>
      <c r="F71">
        <v>1</v>
      </c>
      <c r="G71" t="s">
        <v>41</v>
      </c>
      <c r="H71">
        <v>1.3</v>
      </c>
      <c r="I71" t="s">
        <v>42</v>
      </c>
      <c r="J71" t="s">
        <v>43</v>
      </c>
      <c r="K71" t="s">
        <v>44</v>
      </c>
      <c r="L71" t="s">
        <v>60</v>
      </c>
      <c r="M71" t="s">
        <v>61</v>
      </c>
      <c r="N71" t="s">
        <v>62</v>
      </c>
      <c r="O71" t="s">
        <v>68</v>
      </c>
      <c r="P71">
        <v>5</v>
      </c>
      <c r="Q71" t="s">
        <v>55</v>
      </c>
      <c r="R71">
        <v>12</v>
      </c>
      <c r="S71" t="s">
        <v>64</v>
      </c>
      <c r="T71" t="s">
        <v>63</v>
      </c>
      <c r="U71" t="s">
        <v>69</v>
      </c>
      <c r="V71">
        <v>1000</v>
      </c>
      <c r="W71" t="s">
        <v>64</v>
      </c>
      <c r="X71">
        <v>1432</v>
      </c>
      <c r="Y71" t="s">
        <v>216</v>
      </c>
      <c r="Z71">
        <v>3</v>
      </c>
      <c r="AA71" t="s">
        <v>83</v>
      </c>
      <c r="AB71">
        <v>34174617.520000003</v>
      </c>
      <c r="AC71">
        <v>0</v>
      </c>
      <c r="AD71">
        <v>9239155.3399999999</v>
      </c>
      <c r="AE71">
        <v>9239155.3399999999</v>
      </c>
      <c r="AF71">
        <v>9239155.3399999999</v>
      </c>
      <c r="AG71">
        <v>9239155.3399999999</v>
      </c>
      <c r="AH71">
        <v>9239155.3399999999</v>
      </c>
      <c r="AI71">
        <v>24935462.180000003</v>
      </c>
      <c r="AJ71">
        <v>34174617.520000003</v>
      </c>
      <c r="AK71">
        <v>0</v>
      </c>
      <c r="AL71">
        <v>0</v>
      </c>
      <c r="AM71">
        <v>0</v>
      </c>
      <c r="AN71">
        <v>34174617.520000003</v>
      </c>
      <c r="AO71">
        <v>-24935462.180000003</v>
      </c>
      <c r="AR71">
        <v>9239155.3399999999</v>
      </c>
      <c r="AS71">
        <v>0</v>
      </c>
    </row>
    <row r="72" spans="1:45" hidden="1" x14ac:dyDescent="0.35">
      <c r="A72" t="str">
        <f t="shared" si="1"/>
        <v>1.1-00-2505_25566049_2514412</v>
      </c>
      <c r="B72" t="s">
        <v>97</v>
      </c>
      <c r="C72" t="s">
        <v>104</v>
      </c>
      <c r="D72" t="s">
        <v>59</v>
      </c>
      <c r="E72" t="s">
        <v>49</v>
      </c>
      <c r="F72">
        <v>1</v>
      </c>
      <c r="G72" t="s">
        <v>41</v>
      </c>
      <c r="H72">
        <v>1.3</v>
      </c>
      <c r="I72" t="s">
        <v>42</v>
      </c>
      <c r="J72" t="s">
        <v>43</v>
      </c>
      <c r="K72" t="s">
        <v>44</v>
      </c>
      <c r="L72" t="s">
        <v>60</v>
      </c>
      <c r="M72" t="s">
        <v>61</v>
      </c>
      <c r="N72" t="s">
        <v>62</v>
      </c>
      <c r="O72" t="s">
        <v>68</v>
      </c>
      <c r="P72">
        <v>5</v>
      </c>
      <c r="Q72" t="s">
        <v>55</v>
      </c>
      <c r="R72">
        <v>66</v>
      </c>
      <c r="S72" t="s">
        <v>64</v>
      </c>
      <c r="T72" t="s">
        <v>551</v>
      </c>
      <c r="U72" t="s">
        <v>552</v>
      </c>
      <c r="V72">
        <v>1000</v>
      </c>
      <c r="W72" t="s">
        <v>64</v>
      </c>
      <c r="X72">
        <v>1441</v>
      </c>
      <c r="Y72" t="s">
        <v>217</v>
      </c>
      <c r="Z72">
        <v>2</v>
      </c>
      <c r="AA72" t="s">
        <v>66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O72">
        <v>1643824.6999999993</v>
      </c>
      <c r="AR72">
        <v>1643824.6999999993</v>
      </c>
      <c r="AS72">
        <v>1643824.6999999993</v>
      </c>
    </row>
    <row r="73" spans="1:45" hidden="1" x14ac:dyDescent="0.35">
      <c r="A73" t="str">
        <f t="shared" si="1"/>
        <v>1.5-01-2505_25667049_2514413</v>
      </c>
      <c r="B73" t="s">
        <v>523</v>
      </c>
      <c r="C73" t="s">
        <v>527</v>
      </c>
      <c r="D73" t="s">
        <v>59</v>
      </c>
      <c r="E73" t="s">
        <v>49</v>
      </c>
      <c r="F73">
        <v>1</v>
      </c>
      <c r="G73" t="s">
        <v>41</v>
      </c>
      <c r="H73">
        <v>1.7</v>
      </c>
      <c r="I73" t="s">
        <v>77</v>
      </c>
      <c r="J73" t="s">
        <v>78</v>
      </c>
      <c r="K73" t="s">
        <v>79</v>
      </c>
      <c r="L73" t="s">
        <v>80</v>
      </c>
      <c r="M73" t="s">
        <v>81</v>
      </c>
      <c r="N73" t="s">
        <v>62</v>
      </c>
      <c r="O73" t="s">
        <v>68</v>
      </c>
      <c r="P73">
        <v>6</v>
      </c>
      <c r="Q73" t="s">
        <v>84</v>
      </c>
      <c r="R73">
        <v>67</v>
      </c>
      <c r="S73" t="s">
        <v>85</v>
      </c>
      <c r="T73" t="s">
        <v>551</v>
      </c>
      <c r="U73" t="s">
        <v>552</v>
      </c>
      <c r="V73">
        <v>1000</v>
      </c>
      <c r="W73" t="s">
        <v>64</v>
      </c>
      <c r="X73">
        <v>1441</v>
      </c>
      <c r="Y73" t="s">
        <v>217</v>
      </c>
      <c r="Z73">
        <v>3</v>
      </c>
      <c r="AA73" t="s">
        <v>83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0</v>
      </c>
      <c r="AH73">
        <v>0</v>
      </c>
      <c r="AI73">
        <v>0</v>
      </c>
      <c r="AO73">
        <v>1193231.51</v>
      </c>
      <c r="AR73">
        <v>1193231.51</v>
      </c>
      <c r="AS73">
        <v>1193231.51</v>
      </c>
    </row>
    <row r="74" spans="1:45" hidden="1" x14ac:dyDescent="0.35">
      <c r="A74" t="str">
        <f t="shared" si="1"/>
        <v>1.1-00-2505_25667049_2514413</v>
      </c>
      <c r="B74" t="s">
        <v>97</v>
      </c>
      <c r="C74" t="s">
        <v>104</v>
      </c>
      <c r="D74" t="s">
        <v>59</v>
      </c>
      <c r="E74" t="s">
        <v>49</v>
      </c>
      <c r="F74">
        <v>1</v>
      </c>
      <c r="G74" t="s">
        <v>41</v>
      </c>
      <c r="H74">
        <v>1.7</v>
      </c>
      <c r="I74" t="s">
        <v>77</v>
      </c>
      <c r="J74" t="s">
        <v>78</v>
      </c>
      <c r="K74" t="s">
        <v>79</v>
      </c>
      <c r="L74" t="s">
        <v>80</v>
      </c>
      <c r="M74" t="s">
        <v>81</v>
      </c>
      <c r="N74" t="s">
        <v>62</v>
      </c>
      <c r="O74" t="s">
        <v>68</v>
      </c>
      <c r="P74">
        <v>6</v>
      </c>
      <c r="Q74" t="s">
        <v>84</v>
      </c>
      <c r="R74">
        <v>67</v>
      </c>
      <c r="S74" t="s">
        <v>85</v>
      </c>
      <c r="T74" t="s">
        <v>551</v>
      </c>
      <c r="U74" t="s">
        <v>552</v>
      </c>
      <c r="V74">
        <v>1000</v>
      </c>
      <c r="W74" t="s">
        <v>64</v>
      </c>
      <c r="X74">
        <v>1441</v>
      </c>
      <c r="Y74" t="s">
        <v>217</v>
      </c>
      <c r="Z74">
        <v>3</v>
      </c>
      <c r="AA74" t="s">
        <v>83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O74">
        <v>0</v>
      </c>
      <c r="AR74">
        <v>0</v>
      </c>
      <c r="AS74">
        <v>0</v>
      </c>
    </row>
    <row r="75" spans="1:45" hidden="1" x14ac:dyDescent="0.35">
      <c r="A75" t="str">
        <f t="shared" si="1"/>
        <v>1.1-00-2505_25512007_2514412</v>
      </c>
      <c r="B75" t="s">
        <v>97</v>
      </c>
      <c r="C75" t="s">
        <v>104</v>
      </c>
      <c r="D75" t="s">
        <v>59</v>
      </c>
      <c r="E75" t="s">
        <v>49</v>
      </c>
      <c r="F75">
        <v>1</v>
      </c>
      <c r="G75" t="s">
        <v>41</v>
      </c>
      <c r="H75">
        <v>1.3</v>
      </c>
      <c r="I75" t="s">
        <v>42</v>
      </c>
      <c r="J75" t="s">
        <v>43</v>
      </c>
      <c r="K75" t="s">
        <v>44</v>
      </c>
      <c r="L75" t="s">
        <v>60</v>
      </c>
      <c r="M75" t="s">
        <v>61</v>
      </c>
      <c r="N75" t="s">
        <v>62</v>
      </c>
      <c r="O75" t="s">
        <v>68</v>
      </c>
      <c r="P75">
        <v>5</v>
      </c>
      <c r="Q75" t="s">
        <v>55</v>
      </c>
      <c r="R75">
        <v>12</v>
      </c>
      <c r="S75" t="s">
        <v>64</v>
      </c>
      <c r="T75" t="s">
        <v>63</v>
      </c>
      <c r="U75" t="s">
        <v>69</v>
      </c>
      <c r="V75">
        <v>1000</v>
      </c>
      <c r="W75" t="s">
        <v>64</v>
      </c>
      <c r="X75">
        <v>1441</v>
      </c>
      <c r="Y75" t="s">
        <v>217</v>
      </c>
      <c r="Z75">
        <v>2</v>
      </c>
      <c r="AA75" t="s">
        <v>66</v>
      </c>
      <c r="AB75">
        <v>15000000</v>
      </c>
      <c r="AC75">
        <v>15000000</v>
      </c>
      <c r="AD75">
        <v>13356175.300000001</v>
      </c>
      <c r="AE75">
        <v>13356175.300000001</v>
      </c>
      <c r="AF75">
        <v>13356175.300000001</v>
      </c>
      <c r="AG75">
        <v>13356175.300000001</v>
      </c>
      <c r="AH75">
        <v>13356175.300000001</v>
      </c>
      <c r="AI75">
        <v>1643824.6999999993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-1643824.6999999993</v>
      </c>
      <c r="AR75">
        <v>13356175.300000001</v>
      </c>
      <c r="AS75">
        <v>0</v>
      </c>
    </row>
    <row r="76" spans="1:45" hidden="1" x14ac:dyDescent="0.35">
      <c r="A76" t="str">
        <f t="shared" si="1"/>
        <v>1.1-00-2505_25610007_2514413</v>
      </c>
      <c r="B76" t="s">
        <v>97</v>
      </c>
      <c r="C76" t="s">
        <v>104</v>
      </c>
      <c r="D76" t="s">
        <v>59</v>
      </c>
      <c r="E76" t="s">
        <v>49</v>
      </c>
      <c r="F76">
        <v>1</v>
      </c>
      <c r="G76" t="s">
        <v>41</v>
      </c>
      <c r="H76">
        <v>1.7</v>
      </c>
      <c r="I76" t="s">
        <v>77</v>
      </c>
      <c r="J76" t="s">
        <v>78</v>
      </c>
      <c r="K76" t="s">
        <v>79</v>
      </c>
      <c r="L76" t="s">
        <v>80</v>
      </c>
      <c r="M76" t="s">
        <v>81</v>
      </c>
      <c r="N76" t="s">
        <v>62</v>
      </c>
      <c r="O76" t="s">
        <v>68</v>
      </c>
      <c r="P76">
        <v>6</v>
      </c>
      <c r="Q76" t="s">
        <v>84</v>
      </c>
      <c r="R76">
        <v>10</v>
      </c>
      <c r="S76" t="s">
        <v>85</v>
      </c>
      <c r="T76" t="s">
        <v>63</v>
      </c>
      <c r="U76" t="s">
        <v>69</v>
      </c>
      <c r="V76">
        <v>1000</v>
      </c>
      <c r="W76" t="s">
        <v>64</v>
      </c>
      <c r="X76">
        <v>1441</v>
      </c>
      <c r="Y76" t="s">
        <v>217</v>
      </c>
      <c r="Z76">
        <v>3</v>
      </c>
      <c r="AA76" t="s">
        <v>83</v>
      </c>
      <c r="AB76">
        <v>8306768.4900000002</v>
      </c>
      <c r="AC76">
        <v>9500000</v>
      </c>
      <c r="AD76">
        <v>8306768.4900000002</v>
      </c>
      <c r="AE76">
        <v>8306768.4900000002</v>
      </c>
      <c r="AF76">
        <v>8306768.4900000002</v>
      </c>
      <c r="AG76">
        <v>8306768.4900000002</v>
      </c>
      <c r="AH76">
        <v>8306768.4900000002</v>
      </c>
      <c r="AI76">
        <v>0</v>
      </c>
      <c r="AJ76">
        <v>0</v>
      </c>
      <c r="AK76">
        <v>0</v>
      </c>
      <c r="AL76">
        <v>0</v>
      </c>
      <c r="AM76">
        <v>1193231.51</v>
      </c>
      <c r="AN76">
        <v>-1193231.51</v>
      </c>
      <c r="AO76">
        <v>0</v>
      </c>
      <c r="AR76">
        <v>8306768.4900000002</v>
      </c>
      <c r="AS76">
        <v>0</v>
      </c>
    </row>
    <row r="77" spans="1:45" hidden="1" x14ac:dyDescent="0.35">
      <c r="A77" t="str">
        <f t="shared" si="1"/>
        <v>1.5-01-2505_25610007_2514413</v>
      </c>
      <c r="B77" t="s">
        <v>523</v>
      </c>
      <c r="C77" t="s">
        <v>527</v>
      </c>
      <c r="D77" t="s">
        <v>59</v>
      </c>
      <c r="E77" t="s">
        <v>49</v>
      </c>
      <c r="F77">
        <v>1</v>
      </c>
      <c r="G77" t="s">
        <v>41</v>
      </c>
      <c r="H77">
        <v>1.7</v>
      </c>
      <c r="I77" t="s">
        <v>77</v>
      </c>
      <c r="J77" t="s">
        <v>78</v>
      </c>
      <c r="K77" t="s">
        <v>79</v>
      </c>
      <c r="L77" t="s">
        <v>80</v>
      </c>
      <c r="M77" t="s">
        <v>81</v>
      </c>
      <c r="N77" t="s">
        <v>62</v>
      </c>
      <c r="O77" t="s">
        <v>68</v>
      </c>
      <c r="P77">
        <v>6</v>
      </c>
      <c r="Q77" t="s">
        <v>84</v>
      </c>
      <c r="R77">
        <v>10</v>
      </c>
      <c r="S77" t="s">
        <v>85</v>
      </c>
      <c r="T77" t="s">
        <v>63</v>
      </c>
      <c r="U77" t="s">
        <v>69</v>
      </c>
      <c r="V77">
        <v>1000</v>
      </c>
      <c r="W77" t="s">
        <v>64</v>
      </c>
      <c r="X77">
        <v>1441</v>
      </c>
      <c r="Y77" t="s">
        <v>217</v>
      </c>
      <c r="Z77">
        <v>3</v>
      </c>
      <c r="AA77" t="s">
        <v>83</v>
      </c>
      <c r="AB77">
        <v>1193231.51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1193231.51</v>
      </c>
      <c r="AJ77">
        <v>1193231.51</v>
      </c>
      <c r="AK77">
        <v>0</v>
      </c>
      <c r="AL77">
        <v>0</v>
      </c>
      <c r="AM77">
        <v>0</v>
      </c>
      <c r="AN77">
        <v>1193231.51</v>
      </c>
      <c r="AO77">
        <v>-1193231.51</v>
      </c>
      <c r="AR77">
        <v>0</v>
      </c>
      <c r="AS77">
        <v>0</v>
      </c>
    </row>
    <row r="78" spans="1:45" hidden="1" x14ac:dyDescent="0.35">
      <c r="A78" t="str">
        <f t="shared" si="1"/>
        <v>1.1-00-2505_25566049_2515212</v>
      </c>
      <c r="B78" t="s">
        <v>97</v>
      </c>
      <c r="C78" t="s">
        <v>104</v>
      </c>
      <c r="D78" t="s">
        <v>59</v>
      </c>
      <c r="E78" t="s">
        <v>49</v>
      </c>
      <c r="F78">
        <v>1</v>
      </c>
      <c r="G78" t="s">
        <v>41</v>
      </c>
      <c r="H78">
        <v>1.3</v>
      </c>
      <c r="I78" t="s">
        <v>42</v>
      </c>
      <c r="J78" t="s">
        <v>43</v>
      </c>
      <c r="K78" t="s">
        <v>44</v>
      </c>
      <c r="L78" t="s">
        <v>60</v>
      </c>
      <c r="M78" t="s">
        <v>61</v>
      </c>
      <c r="N78" t="s">
        <v>62</v>
      </c>
      <c r="O78" t="s">
        <v>68</v>
      </c>
      <c r="P78">
        <v>5</v>
      </c>
      <c r="Q78" t="s">
        <v>55</v>
      </c>
      <c r="R78">
        <v>66</v>
      </c>
      <c r="S78" t="s">
        <v>64</v>
      </c>
      <c r="T78" t="s">
        <v>551</v>
      </c>
      <c r="U78" t="s">
        <v>552</v>
      </c>
      <c r="V78">
        <v>1000</v>
      </c>
      <c r="W78" t="s">
        <v>64</v>
      </c>
      <c r="X78">
        <v>1521</v>
      </c>
      <c r="Y78" t="s">
        <v>218</v>
      </c>
      <c r="Z78">
        <v>2</v>
      </c>
      <c r="AA78" t="s">
        <v>66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O78">
        <v>3000000</v>
      </c>
      <c r="AR78">
        <v>3000000</v>
      </c>
      <c r="AS78">
        <v>3000000</v>
      </c>
    </row>
    <row r="79" spans="1:45" hidden="1" x14ac:dyDescent="0.35">
      <c r="A79" t="str">
        <f t="shared" si="1"/>
        <v>1.1-00-2505_25512007_2515212</v>
      </c>
      <c r="B79" t="s">
        <v>97</v>
      </c>
      <c r="C79" t="s">
        <v>104</v>
      </c>
      <c r="D79" t="s">
        <v>59</v>
      </c>
      <c r="E79" t="s">
        <v>49</v>
      </c>
      <c r="F79">
        <v>1</v>
      </c>
      <c r="G79" t="s">
        <v>41</v>
      </c>
      <c r="H79">
        <v>1.3</v>
      </c>
      <c r="I79" t="s">
        <v>42</v>
      </c>
      <c r="J79" t="s">
        <v>43</v>
      </c>
      <c r="K79" t="s">
        <v>44</v>
      </c>
      <c r="L79" t="s">
        <v>60</v>
      </c>
      <c r="M79" t="s">
        <v>61</v>
      </c>
      <c r="N79" t="s">
        <v>62</v>
      </c>
      <c r="O79" t="s">
        <v>68</v>
      </c>
      <c r="P79">
        <v>5</v>
      </c>
      <c r="Q79" t="s">
        <v>55</v>
      </c>
      <c r="R79">
        <v>12</v>
      </c>
      <c r="S79" t="s">
        <v>64</v>
      </c>
      <c r="T79" t="s">
        <v>63</v>
      </c>
      <c r="U79" t="s">
        <v>69</v>
      </c>
      <c r="V79">
        <v>1000</v>
      </c>
      <c r="W79" t="s">
        <v>64</v>
      </c>
      <c r="X79">
        <v>1521</v>
      </c>
      <c r="Y79" t="s">
        <v>218</v>
      </c>
      <c r="Z79">
        <v>2</v>
      </c>
      <c r="AA79" t="s">
        <v>66</v>
      </c>
      <c r="AB79">
        <v>3000000</v>
      </c>
      <c r="AC79">
        <v>3000000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3000000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-3000000</v>
      </c>
      <c r="AR79">
        <v>0</v>
      </c>
      <c r="AS79">
        <v>0</v>
      </c>
    </row>
    <row r="80" spans="1:45" hidden="1" x14ac:dyDescent="0.35">
      <c r="A80" t="str">
        <f t="shared" si="1"/>
        <v>1.5-01-2505_25667049_2515913</v>
      </c>
      <c r="B80" t="s">
        <v>523</v>
      </c>
      <c r="C80" t="s">
        <v>527</v>
      </c>
      <c r="D80" t="s">
        <v>59</v>
      </c>
      <c r="E80" t="s">
        <v>49</v>
      </c>
      <c r="F80">
        <v>1</v>
      </c>
      <c r="G80" t="s">
        <v>41</v>
      </c>
      <c r="H80">
        <v>1.7</v>
      </c>
      <c r="I80" t="s">
        <v>77</v>
      </c>
      <c r="J80" t="s">
        <v>78</v>
      </c>
      <c r="K80" t="s">
        <v>79</v>
      </c>
      <c r="L80" t="s">
        <v>80</v>
      </c>
      <c r="M80" t="s">
        <v>81</v>
      </c>
      <c r="N80" t="s">
        <v>62</v>
      </c>
      <c r="O80" t="s">
        <v>68</v>
      </c>
      <c r="P80">
        <v>6</v>
      </c>
      <c r="Q80" t="s">
        <v>84</v>
      </c>
      <c r="R80">
        <v>67</v>
      </c>
      <c r="S80" t="s">
        <v>85</v>
      </c>
      <c r="T80" t="s">
        <v>551</v>
      </c>
      <c r="U80" t="s">
        <v>552</v>
      </c>
      <c r="V80">
        <v>1000</v>
      </c>
      <c r="W80" t="s">
        <v>64</v>
      </c>
      <c r="X80">
        <v>1591</v>
      </c>
      <c r="Y80" t="s">
        <v>219</v>
      </c>
      <c r="Z80">
        <v>3</v>
      </c>
      <c r="AA80" t="s">
        <v>83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O80">
        <v>17525265.379999999</v>
      </c>
      <c r="AR80">
        <v>17525265.379999999</v>
      </c>
      <c r="AS80">
        <v>17525265.379999999</v>
      </c>
    </row>
    <row r="81" spans="1:46" hidden="1" x14ac:dyDescent="0.35">
      <c r="A81" t="str">
        <f t="shared" si="1"/>
        <v>1.5-01-2505_25566049_2515911</v>
      </c>
      <c r="B81" t="s">
        <v>523</v>
      </c>
      <c r="C81" t="s">
        <v>527</v>
      </c>
      <c r="D81" t="s">
        <v>59</v>
      </c>
      <c r="E81" t="s">
        <v>49</v>
      </c>
      <c r="F81">
        <v>1</v>
      </c>
      <c r="G81" t="s">
        <v>41</v>
      </c>
      <c r="H81">
        <v>1.3</v>
      </c>
      <c r="I81" t="s">
        <v>42</v>
      </c>
      <c r="J81" t="s">
        <v>43</v>
      </c>
      <c r="K81" t="s">
        <v>44</v>
      </c>
      <c r="L81" t="s">
        <v>60</v>
      </c>
      <c r="M81" t="s">
        <v>61</v>
      </c>
      <c r="N81" t="s">
        <v>62</v>
      </c>
      <c r="O81" t="s">
        <v>68</v>
      </c>
      <c r="P81">
        <v>5</v>
      </c>
      <c r="Q81" t="s">
        <v>55</v>
      </c>
      <c r="R81">
        <v>66</v>
      </c>
      <c r="S81" t="s">
        <v>64</v>
      </c>
      <c r="T81" t="s">
        <v>551</v>
      </c>
      <c r="U81" t="s">
        <v>552</v>
      </c>
      <c r="V81">
        <v>1000</v>
      </c>
      <c r="W81" t="s">
        <v>64</v>
      </c>
      <c r="X81">
        <v>1591</v>
      </c>
      <c r="Y81" t="s">
        <v>219</v>
      </c>
      <c r="Z81">
        <v>1</v>
      </c>
      <c r="AA81" t="s">
        <v>73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O81">
        <v>3269689.2400000095</v>
      </c>
      <c r="AR81">
        <v>3269689.2400000095</v>
      </c>
      <c r="AS81">
        <v>3269689.2400000095</v>
      </c>
    </row>
    <row r="82" spans="1:46" hidden="1" x14ac:dyDescent="0.35">
      <c r="A82" t="str">
        <f t="shared" si="1"/>
        <v>1.1-00-2505_25667049_2515913</v>
      </c>
      <c r="B82" t="s">
        <v>97</v>
      </c>
      <c r="C82" t="s">
        <v>104</v>
      </c>
      <c r="D82" t="s">
        <v>59</v>
      </c>
      <c r="E82" t="s">
        <v>49</v>
      </c>
      <c r="F82">
        <v>1</v>
      </c>
      <c r="G82" t="s">
        <v>41</v>
      </c>
      <c r="H82">
        <v>1.7</v>
      </c>
      <c r="I82" t="s">
        <v>77</v>
      </c>
      <c r="J82" t="s">
        <v>78</v>
      </c>
      <c r="K82" t="s">
        <v>79</v>
      </c>
      <c r="L82" t="s">
        <v>80</v>
      </c>
      <c r="M82" t="s">
        <v>81</v>
      </c>
      <c r="N82" t="s">
        <v>62</v>
      </c>
      <c r="O82" t="s">
        <v>68</v>
      </c>
      <c r="P82">
        <v>6</v>
      </c>
      <c r="Q82" t="s">
        <v>84</v>
      </c>
      <c r="R82">
        <v>67</v>
      </c>
      <c r="S82" t="s">
        <v>85</v>
      </c>
      <c r="T82" t="s">
        <v>551</v>
      </c>
      <c r="U82" t="s">
        <v>552</v>
      </c>
      <c r="V82">
        <v>1000</v>
      </c>
      <c r="W82" t="s">
        <v>64</v>
      </c>
      <c r="X82">
        <v>1591</v>
      </c>
      <c r="Y82" t="s">
        <v>219</v>
      </c>
      <c r="Z82">
        <v>3</v>
      </c>
      <c r="AA82" t="s">
        <v>83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O82">
        <v>0</v>
      </c>
      <c r="AR82">
        <v>0</v>
      </c>
      <c r="AS82">
        <v>0</v>
      </c>
    </row>
    <row r="83" spans="1:46" hidden="1" x14ac:dyDescent="0.35">
      <c r="A83" t="str">
        <f t="shared" si="1"/>
        <v>1.1-00-2505_25512007_2515911</v>
      </c>
      <c r="B83" t="s">
        <v>97</v>
      </c>
      <c r="C83" t="s">
        <v>104</v>
      </c>
      <c r="D83" t="s">
        <v>59</v>
      </c>
      <c r="E83" t="s">
        <v>49</v>
      </c>
      <c r="F83">
        <v>1</v>
      </c>
      <c r="G83" t="s">
        <v>41</v>
      </c>
      <c r="H83">
        <v>1.3</v>
      </c>
      <c r="I83" t="s">
        <v>42</v>
      </c>
      <c r="J83" t="s">
        <v>43</v>
      </c>
      <c r="K83" t="s">
        <v>44</v>
      </c>
      <c r="L83" t="s">
        <v>60</v>
      </c>
      <c r="M83" t="s">
        <v>61</v>
      </c>
      <c r="N83" t="s">
        <v>62</v>
      </c>
      <c r="O83" t="s">
        <v>68</v>
      </c>
      <c r="P83">
        <v>5</v>
      </c>
      <c r="Q83" t="s">
        <v>55</v>
      </c>
      <c r="R83">
        <v>12</v>
      </c>
      <c r="S83" t="s">
        <v>64</v>
      </c>
      <c r="T83" t="s">
        <v>63</v>
      </c>
      <c r="U83" t="s">
        <v>69</v>
      </c>
      <c r="V83">
        <v>1000</v>
      </c>
      <c r="W83" t="s">
        <v>64</v>
      </c>
      <c r="X83">
        <v>1591</v>
      </c>
      <c r="Y83" t="s">
        <v>219</v>
      </c>
      <c r="Z83">
        <v>1</v>
      </c>
      <c r="AA83" t="s">
        <v>73</v>
      </c>
      <c r="AB83">
        <v>0</v>
      </c>
      <c r="AC83">
        <v>7502684.3600000003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1891846.37</v>
      </c>
      <c r="AL83">
        <v>0</v>
      </c>
      <c r="AM83">
        <v>9394530.7300000004</v>
      </c>
      <c r="AN83">
        <v>-7502684.3600000003</v>
      </c>
      <c r="AR83">
        <v>0</v>
      </c>
      <c r="AS83">
        <v>0</v>
      </c>
    </row>
    <row r="84" spans="1:46" hidden="1" x14ac:dyDescent="0.35">
      <c r="A84" t="str">
        <f t="shared" si="1"/>
        <v>1.1-00-2505_25610007_2515913</v>
      </c>
      <c r="B84" t="s">
        <v>97</v>
      </c>
      <c r="C84" t="s">
        <v>104</v>
      </c>
      <c r="D84" t="s">
        <v>59</v>
      </c>
      <c r="E84" t="s">
        <v>49</v>
      </c>
      <c r="F84">
        <v>1</v>
      </c>
      <c r="G84" t="s">
        <v>41</v>
      </c>
      <c r="H84">
        <v>1.7</v>
      </c>
      <c r="I84" t="s">
        <v>77</v>
      </c>
      <c r="J84" t="s">
        <v>78</v>
      </c>
      <c r="K84" t="s">
        <v>79</v>
      </c>
      <c r="L84" t="s">
        <v>80</v>
      </c>
      <c r="M84" t="s">
        <v>81</v>
      </c>
      <c r="N84" t="s">
        <v>62</v>
      </c>
      <c r="O84" t="s">
        <v>68</v>
      </c>
      <c r="P84">
        <v>6</v>
      </c>
      <c r="Q84" t="s">
        <v>84</v>
      </c>
      <c r="R84">
        <v>10</v>
      </c>
      <c r="S84" t="s">
        <v>85</v>
      </c>
      <c r="T84" t="s">
        <v>63</v>
      </c>
      <c r="U84" t="s">
        <v>69</v>
      </c>
      <c r="V84">
        <v>1000</v>
      </c>
      <c r="W84" t="s">
        <v>64</v>
      </c>
      <c r="X84">
        <v>1591</v>
      </c>
      <c r="Y84" t="s">
        <v>219</v>
      </c>
      <c r="Z84">
        <v>3</v>
      </c>
      <c r="AA84" t="s">
        <v>83</v>
      </c>
      <c r="AB84">
        <v>7721679.2599999998</v>
      </c>
      <c r="AC84">
        <v>28471763</v>
      </c>
      <c r="AD84">
        <v>7721679.2599999998</v>
      </c>
      <c r="AE84">
        <v>7721679.2599999998</v>
      </c>
      <c r="AF84">
        <v>7721679.2599999998</v>
      </c>
      <c r="AG84">
        <v>7721679.2599999998</v>
      </c>
      <c r="AH84">
        <v>7721679.2599999998</v>
      </c>
      <c r="AI84">
        <v>0</v>
      </c>
      <c r="AJ84">
        <v>0</v>
      </c>
      <c r="AK84">
        <v>0</v>
      </c>
      <c r="AL84">
        <v>0</v>
      </c>
      <c r="AM84">
        <v>20750083.739999998</v>
      </c>
      <c r="AN84">
        <v>-20750083.739999998</v>
      </c>
      <c r="AO84">
        <v>0</v>
      </c>
      <c r="AR84">
        <v>7721679.2599999998</v>
      </c>
      <c r="AS84">
        <v>0</v>
      </c>
    </row>
    <row r="85" spans="1:46" hidden="1" x14ac:dyDescent="0.35">
      <c r="A85" t="str">
        <f t="shared" si="1"/>
        <v>1.5-01-2505_25512007_2515911</v>
      </c>
      <c r="B85" t="s">
        <v>523</v>
      </c>
      <c r="C85" t="s">
        <v>527</v>
      </c>
      <c r="D85" t="s">
        <v>59</v>
      </c>
      <c r="E85" t="s">
        <v>49</v>
      </c>
      <c r="F85">
        <v>1</v>
      </c>
      <c r="G85" t="s">
        <v>41</v>
      </c>
      <c r="H85">
        <v>1.3</v>
      </c>
      <c r="I85" t="s">
        <v>42</v>
      </c>
      <c r="J85" t="s">
        <v>43</v>
      </c>
      <c r="K85" t="s">
        <v>44</v>
      </c>
      <c r="L85" t="s">
        <v>60</v>
      </c>
      <c r="M85" t="s">
        <v>61</v>
      </c>
      <c r="N85" t="s">
        <v>62</v>
      </c>
      <c r="O85" t="s">
        <v>68</v>
      </c>
      <c r="P85">
        <v>5</v>
      </c>
      <c r="Q85" t="s">
        <v>55</v>
      </c>
      <c r="R85">
        <v>12</v>
      </c>
      <c r="S85" t="s">
        <v>64</v>
      </c>
      <c r="T85" t="s">
        <v>63</v>
      </c>
      <c r="U85" t="s">
        <v>69</v>
      </c>
      <c r="V85">
        <v>1000</v>
      </c>
      <c r="W85" t="s">
        <v>64</v>
      </c>
      <c r="X85">
        <v>1591</v>
      </c>
      <c r="Y85" t="s">
        <v>219</v>
      </c>
      <c r="Z85">
        <v>1</v>
      </c>
      <c r="AA85" t="s">
        <v>73</v>
      </c>
      <c r="AB85">
        <v>92806738.430000007</v>
      </c>
      <c r="AC85">
        <v>86510824.640000001</v>
      </c>
      <c r="AD85">
        <v>89537049.189999998</v>
      </c>
      <c r="AE85">
        <v>89537049.189999998</v>
      </c>
      <c r="AF85">
        <v>50266738.93</v>
      </c>
      <c r="AG85">
        <v>50266088.93</v>
      </c>
      <c r="AH85">
        <v>50266088.93</v>
      </c>
      <c r="AI85">
        <v>3269689.2400000095</v>
      </c>
      <c r="AJ85">
        <v>6666298.2000000002</v>
      </c>
      <c r="AK85">
        <v>3905037.81</v>
      </c>
      <c r="AL85">
        <v>0</v>
      </c>
      <c r="AM85">
        <v>4275422.22</v>
      </c>
      <c r="AN85">
        <v>6295913.79</v>
      </c>
      <c r="AO85">
        <v>-3269689.2400000095</v>
      </c>
      <c r="AR85">
        <v>89537049.189999998</v>
      </c>
      <c r="AS85">
        <v>0</v>
      </c>
    </row>
    <row r="86" spans="1:46" hidden="1" x14ac:dyDescent="0.35">
      <c r="A86" t="str">
        <f t="shared" si="1"/>
        <v>1.5-01-2505_25610007_2515913</v>
      </c>
      <c r="B86" t="s">
        <v>523</v>
      </c>
      <c r="C86" t="s">
        <v>527</v>
      </c>
      <c r="D86" t="s">
        <v>59</v>
      </c>
      <c r="E86" t="s">
        <v>49</v>
      </c>
      <c r="F86">
        <v>1</v>
      </c>
      <c r="G86" t="s">
        <v>41</v>
      </c>
      <c r="H86">
        <v>1.7</v>
      </c>
      <c r="I86" t="s">
        <v>77</v>
      </c>
      <c r="J86" t="s">
        <v>78</v>
      </c>
      <c r="K86" t="s">
        <v>79</v>
      </c>
      <c r="L86" t="s">
        <v>80</v>
      </c>
      <c r="M86" t="s">
        <v>81</v>
      </c>
      <c r="N86" t="s">
        <v>62</v>
      </c>
      <c r="O86" t="s">
        <v>68</v>
      </c>
      <c r="P86">
        <v>6</v>
      </c>
      <c r="Q86" t="s">
        <v>84</v>
      </c>
      <c r="R86">
        <v>10</v>
      </c>
      <c r="S86" t="s">
        <v>85</v>
      </c>
      <c r="T86" t="s">
        <v>63</v>
      </c>
      <c r="U86" t="s">
        <v>69</v>
      </c>
      <c r="V86">
        <v>1000</v>
      </c>
      <c r="W86" t="s">
        <v>64</v>
      </c>
      <c r="X86">
        <v>1591</v>
      </c>
      <c r="Y86" t="s">
        <v>219</v>
      </c>
      <c r="Z86">
        <v>3</v>
      </c>
      <c r="AA86" t="s">
        <v>83</v>
      </c>
      <c r="AB86">
        <v>19479665.379999999</v>
      </c>
      <c r="AC86">
        <v>0</v>
      </c>
      <c r="AD86">
        <v>1954400</v>
      </c>
      <c r="AE86">
        <v>1954400</v>
      </c>
      <c r="AF86">
        <v>1954400</v>
      </c>
      <c r="AG86">
        <v>1954400</v>
      </c>
      <c r="AH86">
        <v>1954400</v>
      </c>
      <c r="AI86">
        <v>17525265.379999999</v>
      </c>
      <c r="AJ86">
        <v>19479665.379999999</v>
      </c>
      <c r="AK86">
        <v>0</v>
      </c>
      <c r="AL86">
        <v>0</v>
      </c>
      <c r="AM86">
        <v>0</v>
      </c>
      <c r="AN86">
        <v>19479665.379999999</v>
      </c>
      <c r="AO86">
        <v>-17525265.379999999</v>
      </c>
      <c r="AR86">
        <v>1954400</v>
      </c>
      <c r="AS86">
        <v>0</v>
      </c>
    </row>
    <row r="87" spans="1:46" hidden="1" x14ac:dyDescent="0.35">
      <c r="A87" t="str">
        <f t="shared" si="1"/>
        <v>2.6-01-2505_25667049_2517110</v>
      </c>
      <c r="B87" t="s">
        <v>510</v>
      </c>
      <c r="C87" t="s">
        <v>511</v>
      </c>
      <c r="D87" t="s">
        <v>40</v>
      </c>
      <c r="E87" t="s">
        <v>49</v>
      </c>
      <c r="F87">
        <v>1</v>
      </c>
      <c r="G87" t="s">
        <v>41</v>
      </c>
      <c r="H87">
        <v>1.7</v>
      </c>
      <c r="I87" t="s">
        <v>77</v>
      </c>
      <c r="J87" t="s">
        <v>78</v>
      </c>
      <c r="K87" t="s">
        <v>79</v>
      </c>
      <c r="L87" t="s">
        <v>80</v>
      </c>
      <c r="M87" t="s">
        <v>81</v>
      </c>
      <c r="N87" t="s">
        <v>62</v>
      </c>
      <c r="O87" t="s">
        <v>68</v>
      </c>
      <c r="P87">
        <v>6</v>
      </c>
      <c r="Q87" t="s">
        <v>84</v>
      </c>
      <c r="R87">
        <v>67</v>
      </c>
      <c r="S87" t="s">
        <v>85</v>
      </c>
      <c r="T87" t="s">
        <v>551</v>
      </c>
      <c r="U87" t="s">
        <v>552</v>
      </c>
      <c r="V87">
        <v>1000</v>
      </c>
      <c r="W87" t="s">
        <v>64</v>
      </c>
      <c r="X87">
        <v>1711</v>
      </c>
      <c r="Y87" t="s">
        <v>512</v>
      </c>
      <c r="Z87">
        <v>0</v>
      </c>
      <c r="AA87" t="s">
        <v>52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O87">
        <v>11308616.380000001</v>
      </c>
      <c r="AR87">
        <v>11308616.380000001</v>
      </c>
      <c r="AS87">
        <v>11308616.380000001</v>
      </c>
    </row>
    <row r="88" spans="1:46" hidden="1" x14ac:dyDescent="0.35">
      <c r="A88" t="str">
        <f t="shared" si="1"/>
        <v>2.6-01-2505_25667049_25171149</v>
      </c>
      <c r="B88" t="s">
        <v>510</v>
      </c>
      <c r="C88" t="s">
        <v>511</v>
      </c>
      <c r="D88" t="s">
        <v>40</v>
      </c>
      <c r="E88" t="s">
        <v>49</v>
      </c>
      <c r="F88">
        <v>1</v>
      </c>
      <c r="G88" t="s">
        <v>41</v>
      </c>
      <c r="H88">
        <v>1.7</v>
      </c>
      <c r="I88" t="s">
        <v>77</v>
      </c>
      <c r="J88" t="s">
        <v>78</v>
      </c>
      <c r="K88" t="s">
        <v>79</v>
      </c>
      <c r="L88" t="s">
        <v>80</v>
      </c>
      <c r="M88" t="s">
        <v>81</v>
      </c>
      <c r="N88" t="s">
        <v>62</v>
      </c>
      <c r="O88" t="s">
        <v>68</v>
      </c>
      <c r="P88">
        <v>6</v>
      </c>
      <c r="Q88" t="s">
        <v>84</v>
      </c>
      <c r="R88">
        <v>67</v>
      </c>
      <c r="S88" t="s">
        <v>85</v>
      </c>
      <c r="T88" t="s">
        <v>551</v>
      </c>
      <c r="U88" t="s">
        <v>552</v>
      </c>
      <c r="V88">
        <v>1000</v>
      </c>
      <c r="W88" t="s">
        <v>64</v>
      </c>
      <c r="X88">
        <v>1711</v>
      </c>
      <c r="Y88" t="s">
        <v>512</v>
      </c>
      <c r="Z88">
        <v>49</v>
      </c>
      <c r="AA88" t="s">
        <v>513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O88">
        <v>1325820.02</v>
      </c>
      <c r="AR88">
        <v>1325820.02</v>
      </c>
      <c r="AS88">
        <v>1325820.02</v>
      </c>
    </row>
    <row r="89" spans="1:46" hidden="1" x14ac:dyDescent="0.35">
      <c r="A89" t="str">
        <f t="shared" si="1"/>
        <v>2.6-01-2505_25610007_2517110</v>
      </c>
      <c r="B89" t="s">
        <v>510</v>
      </c>
      <c r="C89" t="s">
        <v>511</v>
      </c>
      <c r="D89" t="s">
        <v>40</v>
      </c>
      <c r="E89" t="s">
        <v>49</v>
      </c>
      <c r="F89">
        <v>1</v>
      </c>
      <c r="G89" t="s">
        <v>41</v>
      </c>
      <c r="H89">
        <v>1.7</v>
      </c>
      <c r="I89" t="s">
        <v>77</v>
      </c>
      <c r="J89" t="s">
        <v>78</v>
      </c>
      <c r="K89" t="s">
        <v>79</v>
      </c>
      <c r="L89" t="s">
        <v>80</v>
      </c>
      <c r="M89" t="s">
        <v>81</v>
      </c>
      <c r="N89" t="s">
        <v>62</v>
      </c>
      <c r="O89" t="s">
        <v>68</v>
      </c>
      <c r="P89">
        <v>6</v>
      </c>
      <c r="Q89" t="s">
        <v>84</v>
      </c>
      <c r="R89">
        <v>10</v>
      </c>
      <c r="S89" t="s">
        <v>85</v>
      </c>
      <c r="T89" t="s">
        <v>63</v>
      </c>
      <c r="U89" t="s">
        <v>69</v>
      </c>
      <c r="V89">
        <v>1000</v>
      </c>
      <c r="W89" t="s">
        <v>64</v>
      </c>
      <c r="X89">
        <v>1711</v>
      </c>
      <c r="Y89" t="s">
        <v>512</v>
      </c>
      <c r="Z89">
        <v>0</v>
      </c>
      <c r="AA89" t="s">
        <v>52</v>
      </c>
      <c r="AB89">
        <v>23000000</v>
      </c>
      <c r="AC89">
        <v>0</v>
      </c>
      <c r="AD89">
        <v>11691383.619999999</v>
      </c>
      <c r="AE89">
        <v>11691383.619999999</v>
      </c>
      <c r="AF89">
        <v>11691383.619999999</v>
      </c>
      <c r="AG89">
        <v>11691383.619999999</v>
      </c>
      <c r="AH89">
        <v>11691383.619999999</v>
      </c>
      <c r="AI89">
        <v>11308616.380000001</v>
      </c>
      <c r="AJ89">
        <v>23000000</v>
      </c>
      <c r="AK89">
        <v>0</v>
      </c>
      <c r="AL89">
        <v>0</v>
      </c>
      <c r="AM89">
        <v>0</v>
      </c>
      <c r="AN89">
        <v>23000000</v>
      </c>
      <c r="AO89">
        <v>-11308616.380000001</v>
      </c>
      <c r="AR89">
        <v>11691383.619999999</v>
      </c>
      <c r="AS89">
        <v>0</v>
      </c>
    </row>
    <row r="90" spans="1:46" hidden="1" x14ac:dyDescent="0.35">
      <c r="A90" t="str">
        <f t="shared" si="1"/>
        <v>2.6-01-2505_25610007_25171149</v>
      </c>
      <c r="B90" t="s">
        <v>510</v>
      </c>
      <c r="C90" t="s">
        <v>511</v>
      </c>
      <c r="D90" t="s">
        <v>40</v>
      </c>
      <c r="E90" t="s">
        <v>49</v>
      </c>
      <c r="F90">
        <v>1</v>
      </c>
      <c r="G90" t="s">
        <v>41</v>
      </c>
      <c r="H90">
        <v>1.7</v>
      </c>
      <c r="I90" t="s">
        <v>77</v>
      </c>
      <c r="J90" t="s">
        <v>78</v>
      </c>
      <c r="K90" t="s">
        <v>79</v>
      </c>
      <c r="L90" t="s">
        <v>80</v>
      </c>
      <c r="M90" t="s">
        <v>81</v>
      </c>
      <c r="N90" t="s">
        <v>62</v>
      </c>
      <c r="O90" t="s">
        <v>68</v>
      </c>
      <c r="P90">
        <v>6</v>
      </c>
      <c r="Q90" t="s">
        <v>84</v>
      </c>
      <c r="R90">
        <v>10</v>
      </c>
      <c r="S90" t="s">
        <v>85</v>
      </c>
      <c r="T90" t="s">
        <v>63</v>
      </c>
      <c r="U90" t="s">
        <v>69</v>
      </c>
      <c r="V90">
        <v>1000</v>
      </c>
      <c r="W90" t="s">
        <v>64</v>
      </c>
      <c r="X90">
        <v>1711</v>
      </c>
      <c r="Y90" t="s">
        <v>512</v>
      </c>
      <c r="Z90">
        <v>49</v>
      </c>
      <c r="AA90" t="s">
        <v>513</v>
      </c>
      <c r="AB90">
        <v>2688400</v>
      </c>
      <c r="AC90">
        <v>0</v>
      </c>
      <c r="AD90">
        <v>1362579.98</v>
      </c>
      <c r="AE90">
        <v>1362579.98</v>
      </c>
      <c r="AF90">
        <v>1362579.98</v>
      </c>
      <c r="AG90">
        <v>1362579.98</v>
      </c>
      <c r="AH90">
        <v>1362579.98</v>
      </c>
      <c r="AI90">
        <v>1325820.02</v>
      </c>
      <c r="AJ90">
        <v>2688400</v>
      </c>
      <c r="AK90">
        <v>0</v>
      </c>
      <c r="AL90">
        <v>0</v>
      </c>
      <c r="AM90">
        <v>0</v>
      </c>
      <c r="AN90">
        <v>2688400</v>
      </c>
      <c r="AO90">
        <v>-1325820.02</v>
      </c>
      <c r="AR90">
        <v>1362579.98</v>
      </c>
      <c r="AS90">
        <v>0</v>
      </c>
    </row>
    <row r="91" spans="1:46" hidden="1" x14ac:dyDescent="0.35">
      <c r="A91" t="str">
        <f>CONCATENATE(B91,N91,P91,R91,T91,X91,Z91)</f>
        <v>1.1-00-2504_2555004_2521110</v>
      </c>
      <c r="B91" t="s">
        <v>97</v>
      </c>
      <c r="C91" t="s">
        <v>104</v>
      </c>
      <c r="D91" t="s">
        <v>59</v>
      </c>
      <c r="E91" t="s">
        <v>49</v>
      </c>
      <c r="F91">
        <v>1</v>
      </c>
      <c r="G91" t="s">
        <v>41</v>
      </c>
      <c r="H91">
        <v>1.3</v>
      </c>
      <c r="I91" t="s">
        <v>42</v>
      </c>
      <c r="J91" t="s">
        <v>43</v>
      </c>
      <c r="K91" t="s">
        <v>44</v>
      </c>
      <c r="L91" t="s">
        <v>45</v>
      </c>
      <c r="M91" t="s">
        <v>46</v>
      </c>
      <c r="N91" t="s">
        <v>47</v>
      </c>
      <c r="O91" t="s">
        <v>54</v>
      </c>
      <c r="P91">
        <v>5</v>
      </c>
      <c r="Q91" t="s">
        <v>55</v>
      </c>
      <c r="R91">
        <v>5</v>
      </c>
      <c r="S91" t="s">
        <v>117</v>
      </c>
      <c r="T91" t="s">
        <v>113</v>
      </c>
      <c r="U91" t="s">
        <v>118</v>
      </c>
      <c r="V91">
        <v>2000</v>
      </c>
      <c r="W91" t="s">
        <v>102</v>
      </c>
      <c r="X91">
        <v>2111</v>
      </c>
      <c r="Y91" t="s">
        <v>103</v>
      </c>
      <c r="Z91">
        <v>0</v>
      </c>
      <c r="AA91" t="s">
        <v>52</v>
      </c>
      <c r="AB91">
        <v>2330000.06</v>
      </c>
      <c r="AC91">
        <v>2335000.06</v>
      </c>
      <c r="AD91">
        <v>22751.82</v>
      </c>
      <c r="AE91">
        <v>22751.82</v>
      </c>
      <c r="AF91">
        <v>22751.82</v>
      </c>
      <c r="AG91">
        <v>22751.82</v>
      </c>
      <c r="AH91">
        <v>22751.82</v>
      </c>
      <c r="AI91">
        <v>2307248.2400000002</v>
      </c>
      <c r="AJ91">
        <v>0</v>
      </c>
      <c r="AK91">
        <v>0</v>
      </c>
      <c r="AL91">
        <v>0</v>
      </c>
      <c r="AM91">
        <v>5000</v>
      </c>
      <c r="AN91">
        <v>-5000</v>
      </c>
      <c r="AR91">
        <v>2330000.06</v>
      </c>
      <c r="AS91">
        <v>2307248.2400000002</v>
      </c>
    </row>
    <row r="92" spans="1:46" hidden="1" x14ac:dyDescent="0.35">
      <c r="A92" s="8" t="str">
        <f t="shared" si="1"/>
        <v>2.6-06-2505_2559007_25211161</v>
      </c>
      <c r="B92" s="8" t="s">
        <v>553</v>
      </c>
      <c r="C92" s="8" t="s">
        <v>554</v>
      </c>
      <c r="D92" s="8" t="s">
        <v>40</v>
      </c>
      <c r="E92" s="8" t="s">
        <v>49</v>
      </c>
      <c r="F92" s="8">
        <v>1</v>
      </c>
      <c r="G92" s="8" t="s">
        <v>41</v>
      </c>
      <c r="H92" s="8">
        <v>1.3</v>
      </c>
      <c r="I92" s="8" t="s">
        <v>42</v>
      </c>
      <c r="J92" s="8" t="s">
        <v>43</v>
      </c>
      <c r="K92" s="8" t="s">
        <v>44</v>
      </c>
      <c r="L92" s="8" t="s">
        <v>60</v>
      </c>
      <c r="M92" s="8" t="s">
        <v>61</v>
      </c>
      <c r="N92" s="8" t="s">
        <v>62</v>
      </c>
      <c r="O92" s="8" t="s">
        <v>68</v>
      </c>
      <c r="P92" s="8">
        <v>5</v>
      </c>
      <c r="Q92" s="8" t="s">
        <v>55</v>
      </c>
      <c r="R92" s="8">
        <v>9</v>
      </c>
      <c r="S92" s="8" t="s">
        <v>186</v>
      </c>
      <c r="T92" s="8" t="s">
        <v>63</v>
      </c>
      <c r="U92" s="8" t="s">
        <v>69</v>
      </c>
      <c r="V92" s="8">
        <v>2000</v>
      </c>
      <c r="W92" s="8" t="s">
        <v>102</v>
      </c>
      <c r="X92" s="8">
        <v>2111</v>
      </c>
      <c r="Y92" s="8" t="s">
        <v>103</v>
      </c>
      <c r="Z92" s="8">
        <v>61</v>
      </c>
      <c r="AA92" s="8" t="s">
        <v>555</v>
      </c>
      <c r="AB92" s="8">
        <v>0</v>
      </c>
      <c r="AC92" s="8">
        <v>0</v>
      </c>
      <c r="AD92" s="8">
        <v>0</v>
      </c>
      <c r="AE92" s="8">
        <v>0</v>
      </c>
      <c r="AF92" s="8">
        <v>0</v>
      </c>
      <c r="AG92" s="8">
        <v>0</v>
      </c>
      <c r="AH92" s="8">
        <v>0</v>
      </c>
      <c r="AI92" s="8">
        <v>0</v>
      </c>
      <c r="AP92" s="1">
        <v>3600</v>
      </c>
      <c r="AR92">
        <v>3600</v>
      </c>
      <c r="AS92">
        <v>3600</v>
      </c>
    </row>
    <row r="93" spans="1:46" hidden="1" x14ac:dyDescent="0.35">
      <c r="A93" t="str">
        <f t="shared" si="1"/>
        <v>1.1-00-2509_25225017_2524210</v>
      </c>
      <c r="B93" t="s">
        <v>97</v>
      </c>
      <c r="C93" t="s">
        <v>104</v>
      </c>
      <c r="D93" t="s">
        <v>59</v>
      </c>
      <c r="E93" t="s">
        <v>49</v>
      </c>
      <c r="F93">
        <v>1</v>
      </c>
      <c r="G93" t="s">
        <v>41</v>
      </c>
      <c r="H93">
        <v>1.3</v>
      </c>
      <c r="I93" t="s">
        <v>42</v>
      </c>
      <c r="J93" t="s">
        <v>43</v>
      </c>
      <c r="K93" t="s">
        <v>44</v>
      </c>
      <c r="L93" t="s">
        <v>60</v>
      </c>
      <c r="M93" t="s">
        <v>61</v>
      </c>
      <c r="N93" t="s">
        <v>90</v>
      </c>
      <c r="O93" t="s">
        <v>93</v>
      </c>
      <c r="P93">
        <v>2</v>
      </c>
      <c r="Q93" t="s">
        <v>167</v>
      </c>
      <c r="R93">
        <v>25</v>
      </c>
      <c r="S93" t="s">
        <v>254</v>
      </c>
      <c r="T93" t="s">
        <v>253</v>
      </c>
      <c r="U93" t="s">
        <v>255</v>
      </c>
      <c r="V93">
        <v>2000</v>
      </c>
      <c r="W93" t="s">
        <v>102</v>
      </c>
      <c r="X93">
        <v>2421</v>
      </c>
      <c r="Y93" t="s">
        <v>192</v>
      </c>
      <c r="Z93">
        <v>0</v>
      </c>
      <c r="AA93" t="s">
        <v>52</v>
      </c>
      <c r="AB93">
        <v>19406000</v>
      </c>
      <c r="AC93">
        <v>20000000</v>
      </c>
      <c r="AD93">
        <v>12762403.359999999</v>
      </c>
      <c r="AE93">
        <v>12610165.119999999</v>
      </c>
      <c r="AF93">
        <v>796219.36</v>
      </c>
      <c r="AG93">
        <v>19508.88</v>
      </c>
      <c r="AH93">
        <v>19508.88</v>
      </c>
      <c r="AI93">
        <v>6643596.6400000006</v>
      </c>
      <c r="AJ93">
        <v>0</v>
      </c>
      <c r="AK93">
        <v>0</v>
      </c>
      <c r="AL93">
        <v>0</v>
      </c>
      <c r="AM93">
        <v>594000</v>
      </c>
      <c r="AN93">
        <v>-594000</v>
      </c>
      <c r="AR93">
        <v>19406000</v>
      </c>
      <c r="AS93">
        <v>6643596.6400000006</v>
      </c>
      <c r="AT93" t="s">
        <v>556</v>
      </c>
    </row>
    <row r="94" spans="1:46" hidden="1" x14ac:dyDescent="0.35">
      <c r="A94" t="str">
        <f t="shared" si="1"/>
        <v>1.1-00-2509_25225017_2532610</v>
      </c>
      <c r="B94" t="s">
        <v>97</v>
      </c>
      <c r="C94" t="s">
        <v>104</v>
      </c>
      <c r="D94" t="s">
        <v>59</v>
      </c>
      <c r="E94" t="s">
        <v>49</v>
      </c>
      <c r="F94">
        <v>1</v>
      </c>
      <c r="G94" t="s">
        <v>41</v>
      </c>
      <c r="H94">
        <v>1.3</v>
      </c>
      <c r="I94" t="s">
        <v>42</v>
      </c>
      <c r="J94" t="s">
        <v>43</v>
      </c>
      <c r="K94" t="s">
        <v>44</v>
      </c>
      <c r="L94" t="s">
        <v>60</v>
      </c>
      <c r="M94" t="s">
        <v>61</v>
      </c>
      <c r="N94" t="s">
        <v>90</v>
      </c>
      <c r="O94" t="s">
        <v>93</v>
      </c>
      <c r="P94">
        <v>2</v>
      </c>
      <c r="Q94" t="s">
        <v>167</v>
      </c>
      <c r="R94">
        <v>25</v>
      </c>
      <c r="S94" t="s">
        <v>254</v>
      </c>
      <c r="T94" t="s">
        <v>253</v>
      </c>
      <c r="U94" t="s">
        <v>255</v>
      </c>
      <c r="V94">
        <v>3000</v>
      </c>
      <c r="W94" t="s">
        <v>50</v>
      </c>
      <c r="X94">
        <v>3261</v>
      </c>
      <c r="Y94" t="s">
        <v>204</v>
      </c>
      <c r="Z94">
        <v>0</v>
      </c>
      <c r="AA94" t="s">
        <v>52</v>
      </c>
      <c r="AB94">
        <v>6379000</v>
      </c>
      <c r="AC94">
        <v>20000000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6379000</v>
      </c>
      <c r="AJ94">
        <v>0</v>
      </c>
      <c r="AK94">
        <v>0</v>
      </c>
      <c r="AL94">
        <v>0</v>
      </c>
      <c r="AM94">
        <v>13621000</v>
      </c>
      <c r="AN94">
        <v>-13621000</v>
      </c>
      <c r="AR94">
        <v>6379000</v>
      </c>
      <c r="AS94">
        <v>6379000</v>
      </c>
      <c r="AT94" t="s">
        <v>557</v>
      </c>
    </row>
    <row r="95" spans="1:46" hidden="1" x14ac:dyDescent="0.35">
      <c r="A95" t="str">
        <f t="shared" si="1"/>
        <v>1.1-00-2505_2559007_2524910</v>
      </c>
      <c r="B95" t="s">
        <v>97</v>
      </c>
      <c r="C95" t="s">
        <v>104</v>
      </c>
      <c r="D95" t="s">
        <v>59</v>
      </c>
      <c r="E95" t="s">
        <v>49</v>
      </c>
      <c r="F95">
        <v>1</v>
      </c>
      <c r="G95" t="s">
        <v>41</v>
      </c>
      <c r="H95">
        <v>1.3</v>
      </c>
      <c r="I95" t="s">
        <v>42</v>
      </c>
      <c r="J95" t="s">
        <v>43</v>
      </c>
      <c r="K95" t="s">
        <v>44</v>
      </c>
      <c r="L95" t="s">
        <v>60</v>
      </c>
      <c r="M95" t="s">
        <v>61</v>
      </c>
      <c r="N95" t="s">
        <v>62</v>
      </c>
      <c r="O95" t="s">
        <v>68</v>
      </c>
      <c r="P95">
        <v>5</v>
      </c>
      <c r="Q95" t="s">
        <v>55</v>
      </c>
      <c r="R95">
        <v>9</v>
      </c>
      <c r="S95" t="s">
        <v>186</v>
      </c>
      <c r="T95" t="s">
        <v>63</v>
      </c>
      <c r="U95" t="s">
        <v>69</v>
      </c>
      <c r="V95">
        <v>2000</v>
      </c>
      <c r="W95" t="s">
        <v>102</v>
      </c>
      <c r="X95">
        <v>2491</v>
      </c>
      <c r="Y95" t="s">
        <v>195</v>
      </c>
      <c r="Z95">
        <v>0</v>
      </c>
      <c r="AA95" t="s">
        <v>52</v>
      </c>
      <c r="AB95">
        <v>4200000</v>
      </c>
      <c r="AC95">
        <v>200000</v>
      </c>
      <c r="AD95">
        <v>6594.26</v>
      </c>
      <c r="AE95">
        <v>6594.26</v>
      </c>
      <c r="AF95">
        <v>6594.26</v>
      </c>
      <c r="AG95">
        <v>6594.26</v>
      </c>
      <c r="AH95">
        <v>6594.26</v>
      </c>
      <c r="AI95">
        <v>4193405.74</v>
      </c>
      <c r="AJ95">
        <v>4000000</v>
      </c>
      <c r="AK95">
        <v>0</v>
      </c>
      <c r="AL95">
        <v>0</v>
      </c>
      <c r="AM95">
        <v>0</v>
      </c>
      <c r="AN95">
        <v>4000000</v>
      </c>
      <c r="AR95">
        <v>4200000</v>
      </c>
      <c r="AS95">
        <v>4193405.74</v>
      </c>
    </row>
    <row r="96" spans="1:46" hidden="1" x14ac:dyDescent="0.35">
      <c r="A96" t="str">
        <f t="shared" si="1"/>
        <v>1.1-00-2513_25554038_25519142</v>
      </c>
      <c r="B96" t="s">
        <v>97</v>
      </c>
      <c r="C96" t="s">
        <v>104</v>
      </c>
      <c r="D96" t="s">
        <v>59</v>
      </c>
      <c r="E96" t="s">
        <v>114</v>
      </c>
      <c r="F96">
        <v>1</v>
      </c>
      <c r="G96" t="s">
        <v>41</v>
      </c>
      <c r="H96">
        <v>1.3</v>
      </c>
      <c r="I96" t="s">
        <v>42</v>
      </c>
      <c r="J96" t="s">
        <v>43</v>
      </c>
      <c r="K96" t="s">
        <v>44</v>
      </c>
      <c r="L96" t="s">
        <v>60</v>
      </c>
      <c r="M96" t="s">
        <v>61</v>
      </c>
      <c r="N96" t="s">
        <v>264</v>
      </c>
      <c r="O96" t="s">
        <v>267</v>
      </c>
      <c r="P96">
        <v>5</v>
      </c>
      <c r="Q96" t="s">
        <v>55</v>
      </c>
      <c r="R96">
        <v>54</v>
      </c>
      <c r="S96" t="s">
        <v>268</v>
      </c>
      <c r="T96" t="s">
        <v>265</v>
      </c>
      <c r="U96" t="s">
        <v>269</v>
      </c>
      <c r="V96">
        <v>5000</v>
      </c>
      <c r="W96" t="s">
        <v>115</v>
      </c>
      <c r="X96">
        <v>5191</v>
      </c>
      <c r="Y96" t="s">
        <v>116</v>
      </c>
      <c r="Z96">
        <v>42</v>
      </c>
      <c r="AA96" t="s">
        <v>266</v>
      </c>
      <c r="AB96">
        <v>4000000</v>
      </c>
      <c r="AC96">
        <v>4000000</v>
      </c>
      <c r="AD96">
        <v>0</v>
      </c>
      <c r="AE96">
        <v>0</v>
      </c>
      <c r="AF96">
        <v>0</v>
      </c>
      <c r="AG96">
        <v>0</v>
      </c>
      <c r="AH96">
        <v>0</v>
      </c>
      <c r="AI96">
        <v>4000000</v>
      </c>
      <c r="AJ96">
        <v>0</v>
      </c>
      <c r="AK96">
        <v>0</v>
      </c>
      <c r="AL96">
        <v>0</v>
      </c>
      <c r="AM96">
        <v>0</v>
      </c>
      <c r="AN96">
        <v>0</v>
      </c>
      <c r="AQ96">
        <v>4000000</v>
      </c>
      <c r="AR96">
        <v>0</v>
      </c>
      <c r="AS96">
        <v>0</v>
      </c>
    </row>
    <row r="97" spans="1:46" hidden="1" x14ac:dyDescent="0.35">
      <c r="A97" t="str">
        <f t="shared" si="1"/>
        <v>1.1-00-2508_25224016_2553110</v>
      </c>
      <c r="B97" t="s">
        <v>97</v>
      </c>
      <c r="C97" t="s">
        <v>104</v>
      </c>
      <c r="D97" t="s">
        <v>59</v>
      </c>
      <c r="E97" t="s">
        <v>114</v>
      </c>
      <c r="F97">
        <v>2</v>
      </c>
      <c r="G97" t="s">
        <v>86</v>
      </c>
      <c r="H97">
        <v>2.2999999999999998</v>
      </c>
      <c r="I97" t="s">
        <v>328</v>
      </c>
      <c r="J97" t="s">
        <v>329</v>
      </c>
      <c r="K97" t="s">
        <v>330</v>
      </c>
      <c r="L97" t="s">
        <v>60</v>
      </c>
      <c r="M97" t="s">
        <v>61</v>
      </c>
      <c r="N97" t="s">
        <v>270</v>
      </c>
      <c r="O97" t="s">
        <v>272</v>
      </c>
      <c r="P97">
        <v>2</v>
      </c>
      <c r="Q97" t="s">
        <v>167</v>
      </c>
      <c r="R97">
        <v>24</v>
      </c>
      <c r="S97" t="s">
        <v>332</v>
      </c>
      <c r="T97" t="s">
        <v>331</v>
      </c>
      <c r="U97" t="s">
        <v>333</v>
      </c>
      <c r="V97">
        <v>5000</v>
      </c>
      <c r="W97" t="s">
        <v>115</v>
      </c>
      <c r="X97">
        <v>5311</v>
      </c>
      <c r="Y97" t="s">
        <v>309</v>
      </c>
      <c r="Z97">
        <v>0</v>
      </c>
      <c r="AA97" t="s">
        <v>52</v>
      </c>
      <c r="AB97">
        <v>4000000</v>
      </c>
      <c r="AC97">
        <v>4000000</v>
      </c>
      <c r="AD97">
        <v>5100.43</v>
      </c>
      <c r="AE97">
        <v>5100.43</v>
      </c>
      <c r="AF97">
        <v>5100.43</v>
      </c>
      <c r="AG97">
        <v>5100.43</v>
      </c>
      <c r="AH97">
        <v>5100.43</v>
      </c>
      <c r="AI97">
        <v>3994899.57</v>
      </c>
      <c r="AJ97">
        <v>0</v>
      </c>
      <c r="AK97">
        <v>0</v>
      </c>
      <c r="AL97">
        <v>0</v>
      </c>
      <c r="AM97">
        <v>0</v>
      </c>
      <c r="AN97">
        <v>0</v>
      </c>
      <c r="AR97">
        <v>4000000</v>
      </c>
      <c r="AS97">
        <v>3994899.57</v>
      </c>
    </row>
    <row r="98" spans="1:46" hidden="1" x14ac:dyDescent="0.35">
      <c r="A98" t="str">
        <f t="shared" si="1"/>
        <v>1.1-00-2502_2553002_25511141</v>
      </c>
      <c r="B98" t="s">
        <v>97</v>
      </c>
      <c r="C98" t="s">
        <v>104</v>
      </c>
      <c r="D98" t="s">
        <v>59</v>
      </c>
      <c r="E98" t="s">
        <v>114</v>
      </c>
      <c r="F98">
        <v>1</v>
      </c>
      <c r="G98" t="s">
        <v>41</v>
      </c>
      <c r="H98">
        <v>1.3</v>
      </c>
      <c r="I98" t="s">
        <v>42</v>
      </c>
      <c r="J98" t="s">
        <v>43</v>
      </c>
      <c r="K98" t="s">
        <v>44</v>
      </c>
      <c r="L98" t="s">
        <v>60</v>
      </c>
      <c r="M98" t="s">
        <v>61</v>
      </c>
      <c r="N98" t="s">
        <v>175</v>
      </c>
      <c r="O98" t="s">
        <v>179</v>
      </c>
      <c r="P98">
        <v>5</v>
      </c>
      <c r="Q98" t="s">
        <v>55</v>
      </c>
      <c r="R98">
        <v>3</v>
      </c>
      <c r="S98" t="s">
        <v>180</v>
      </c>
      <c r="T98" t="s">
        <v>176</v>
      </c>
      <c r="U98" t="s">
        <v>181</v>
      </c>
      <c r="V98">
        <v>5000</v>
      </c>
      <c r="W98" t="s">
        <v>115</v>
      </c>
      <c r="X98">
        <v>5111</v>
      </c>
      <c r="Y98" t="s">
        <v>177</v>
      </c>
      <c r="Z98">
        <v>41</v>
      </c>
      <c r="AA98" t="s">
        <v>178</v>
      </c>
      <c r="AB98">
        <v>3652000</v>
      </c>
      <c r="AC98">
        <v>4000000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3652000</v>
      </c>
      <c r="AJ98">
        <v>0</v>
      </c>
      <c r="AK98">
        <v>0</v>
      </c>
      <c r="AL98">
        <v>0</v>
      </c>
      <c r="AM98">
        <v>348000</v>
      </c>
      <c r="AN98">
        <v>-348000</v>
      </c>
      <c r="AQ98">
        <v>3652000</v>
      </c>
      <c r="AR98">
        <v>0</v>
      </c>
      <c r="AS98">
        <v>0</v>
      </c>
    </row>
    <row r="99" spans="1:46" hidden="1" x14ac:dyDescent="0.35">
      <c r="A99" t="str">
        <f t="shared" si="1"/>
        <v>1.1-00-2508_25621015_2521310</v>
      </c>
      <c r="B99" t="s">
        <v>97</v>
      </c>
      <c r="C99" t="s">
        <v>104</v>
      </c>
      <c r="D99" t="s">
        <v>59</v>
      </c>
      <c r="E99" t="s">
        <v>49</v>
      </c>
      <c r="F99">
        <v>1</v>
      </c>
      <c r="G99" t="s">
        <v>41</v>
      </c>
      <c r="H99">
        <v>1.7</v>
      </c>
      <c r="I99" t="s">
        <v>77</v>
      </c>
      <c r="J99" t="s">
        <v>280</v>
      </c>
      <c r="K99" t="s">
        <v>281</v>
      </c>
      <c r="L99" t="s">
        <v>60</v>
      </c>
      <c r="M99" t="s">
        <v>61</v>
      </c>
      <c r="N99" t="s">
        <v>270</v>
      </c>
      <c r="O99" t="s">
        <v>272</v>
      </c>
      <c r="P99">
        <v>6</v>
      </c>
      <c r="Q99" t="s">
        <v>84</v>
      </c>
      <c r="R99">
        <v>21</v>
      </c>
      <c r="S99" t="s">
        <v>285</v>
      </c>
      <c r="T99" t="s">
        <v>283</v>
      </c>
      <c r="U99" t="s">
        <v>286</v>
      </c>
      <c r="V99">
        <v>2000</v>
      </c>
      <c r="W99" t="s">
        <v>102</v>
      </c>
      <c r="X99">
        <v>2131</v>
      </c>
      <c r="Y99" t="s">
        <v>284</v>
      </c>
      <c r="Z99">
        <v>0</v>
      </c>
      <c r="AA99" t="s">
        <v>52</v>
      </c>
      <c r="AB99">
        <v>2200000</v>
      </c>
      <c r="AC99">
        <v>2200000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2200000</v>
      </c>
      <c r="AJ99">
        <v>0</v>
      </c>
      <c r="AK99">
        <v>0</v>
      </c>
      <c r="AL99">
        <v>0</v>
      </c>
      <c r="AM99">
        <v>0</v>
      </c>
      <c r="AN99">
        <v>0</v>
      </c>
      <c r="AO99" s="1">
        <v>-400000</v>
      </c>
      <c r="AQ99">
        <v>1500000</v>
      </c>
      <c r="AR99">
        <v>300000</v>
      </c>
      <c r="AS99">
        <v>300000</v>
      </c>
      <c r="AT99" t="s">
        <v>558</v>
      </c>
    </row>
    <row r="100" spans="1:46" hidden="1" x14ac:dyDescent="0.35">
      <c r="A100" t="str">
        <f t="shared" si="1"/>
        <v>1.1-00-2504_2555004_2521410</v>
      </c>
      <c r="B100" t="s">
        <v>97</v>
      </c>
      <c r="C100" t="s">
        <v>104</v>
      </c>
      <c r="D100" t="s">
        <v>59</v>
      </c>
      <c r="E100" t="s">
        <v>49</v>
      </c>
      <c r="F100">
        <v>1</v>
      </c>
      <c r="G100" t="s">
        <v>41</v>
      </c>
      <c r="H100">
        <v>1.3</v>
      </c>
      <c r="I100" t="s">
        <v>42</v>
      </c>
      <c r="J100" t="s">
        <v>43</v>
      </c>
      <c r="K100" t="s">
        <v>44</v>
      </c>
      <c r="L100" t="s">
        <v>45</v>
      </c>
      <c r="M100" t="s">
        <v>46</v>
      </c>
      <c r="N100" t="s">
        <v>47</v>
      </c>
      <c r="O100" t="s">
        <v>54</v>
      </c>
      <c r="P100">
        <v>5</v>
      </c>
      <c r="Q100" t="s">
        <v>55</v>
      </c>
      <c r="R100">
        <v>5</v>
      </c>
      <c r="S100" t="s">
        <v>117</v>
      </c>
      <c r="T100" t="s">
        <v>113</v>
      </c>
      <c r="U100" t="s">
        <v>118</v>
      </c>
      <c r="V100">
        <v>2000</v>
      </c>
      <c r="W100" t="s">
        <v>102</v>
      </c>
      <c r="X100">
        <v>2141</v>
      </c>
      <c r="Y100" t="s">
        <v>125</v>
      </c>
      <c r="Z100">
        <v>0</v>
      </c>
      <c r="AA100" t="s">
        <v>52</v>
      </c>
      <c r="AB100">
        <v>30000</v>
      </c>
      <c r="AC100">
        <v>10000</v>
      </c>
      <c r="AD100">
        <v>3571.27</v>
      </c>
      <c r="AE100">
        <v>3571.27</v>
      </c>
      <c r="AF100">
        <v>3571.27</v>
      </c>
      <c r="AG100">
        <v>3571.27</v>
      </c>
      <c r="AH100">
        <v>3571.27</v>
      </c>
      <c r="AI100">
        <v>26428.73</v>
      </c>
      <c r="AJ100">
        <v>0</v>
      </c>
      <c r="AK100">
        <v>20000</v>
      </c>
      <c r="AL100">
        <v>0</v>
      </c>
      <c r="AM100">
        <v>0</v>
      </c>
      <c r="AN100">
        <v>20000</v>
      </c>
      <c r="AR100">
        <v>30000</v>
      </c>
      <c r="AS100">
        <v>26428.73</v>
      </c>
    </row>
    <row r="101" spans="1:46" hidden="1" x14ac:dyDescent="0.35">
      <c r="A101" s="8" t="str">
        <f t="shared" si="1"/>
        <v>2.6-06-2505_2559007_25214160</v>
      </c>
      <c r="B101" s="8" t="s">
        <v>553</v>
      </c>
      <c r="C101" s="8" t="s">
        <v>554</v>
      </c>
      <c r="D101" s="8" t="s">
        <v>40</v>
      </c>
      <c r="E101" s="8" t="s">
        <v>49</v>
      </c>
      <c r="F101" s="8">
        <v>1</v>
      </c>
      <c r="G101" s="8" t="s">
        <v>41</v>
      </c>
      <c r="H101" s="8">
        <v>1.3</v>
      </c>
      <c r="I101" s="8" t="s">
        <v>42</v>
      </c>
      <c r="J101" s="8" t="s">
        <v>43</v>
      </c>
      <c r="K101" s="8" t="s">
        <v>44</v>
      </c>
      <c r="L101" s="8" t="s">
        <v>60</v>
      </c>
      <c r="M101" s="8" t="s">
        <v>61</v>
      </c>
      <c r="N101" s="8" t="s">
        <v>62</v>
      </c>
      <c r="O101" s="8" t="s">
        <v>68</v>
      </c>
      <c r="P101" s="8">
        <v>5</v>
      </c>
      <c r="Q101" s="8" t="s">
        <v>55</v>
      </c>
      <c r="R101" s="8">
        <v>9</v>
      </c>
      <c r="S101" s="8" t="s">
        <v>186</v>
      </c>
      <c r="T101" s="8" t="s">
        <v>63</v>
      </c>
      <c r="U101" s="8" t="s">
        <v>69</v>
      </c>
      <c r="V101" s="8">
        <v>2000</v>
      </c>
      <c r="W101" s="8" t="s">
        <v>102</v>
      </c>
      <c r="X101" s="8">
        <v>2141</v>
      </c>
      <c r="Y101" s="8" t="s">
        <v>125</v>
      </c>
      <c r="Z101" s="8">
        <v>60</v>
      </c>
      <c r="AA101" s="8" t="s">
        <v>559</v>
      </c>
      <c r="AB101" s="8">
        <v>0</v>
      </c>
      <c r="AC101" s="8">
        <v>0</v>
      </c>
      <c r="AD101" s="8">
        <v>0</v>
      </c>
      <c r="AE101" s="8">
        <v>0</v>
      </c>
      <c r="AF101" s="8">
        <v>0</v>
      </c>
      <c r="AG101" s="8">
        <v>0</v>
      </c>
      <c r="AH101" s="8">
        <v>0</v>
      </c>
      <c r="AI101" s="8">
        <v>0</v>
      </c>
      <c r="AP101" s="1">
        <v>2500</v>
      </c>
      <c r="AR101">
        <v>2500</v>
      </c>
      <c r="AS101">
        <v>2500</v>
      </c>
    </row>
    <row r="102" spans="1:46" hidden="1" x14ac:dyDescent="0.35">
      <c r="A102" t="str">
        <f t="shared" si="1"/>
        <v>1.1-00-2509_25129021_2532610</v>
      </c>
      <c r="B102" t="s">
        <v>97</v>
      </c>
      <c r="C102" t="s">
        <v>104</v>
      </c>
      <c r="D102" t="s">
        <v>59</v>
      </c>
      <c r="E102" t="s">
        <v>49</v>
      </c>
      <c r="F102">
        <v>2</v>
      </c>
      <c r="G102" t="s">
        <v>86</v>
      </c>
      <c r="H102">
        <v>2.2000000000000002</v>
      </c>
      <c r="I102" t="s">
        <v>87</v>
      </c>
      <c r="J102" t="s">
        <v>88</v>
      </c>
      <c r="K102" t="s">
        <v>89</v>
      </c>
      <c r="L102" t="s">
        <v>60</v>
      </c>
      <c r="M102" t="s">
        <v>61</v>
      </c>
      <c r="N102" t="s">
        <v>90</v>
      </c>
      <c r="O102" t="s">
        <v>93</v>
      </c>
      <c r="P102">
        <v>1</v>
      </c>
      <c r="Q102" t="s">
        <v>94</v>
      </c>
      <c r="R102">
        <v>29</v>
      </c>
      <c r="S102" t="s">
        <v>95</v>
      </c>
      <c r="T102" t="s">
        <v>91</v>
      </c>
      <c r="U102" t="s">
        <v>96</v>
      </c>
      <c r="V102">
        <v>3000</v>
      </c>
      <c r="W102" t="s">
        <v>50</v>
      </c>
      <c r="X102">
        <v>3261</v>
      </c>
      <c r="Y102" t="s">
        <v>204</v>
      </c>
      <c r="Z102">
        <v>0</v>
      </c>
      <c r="AA102" t="s">
        <v>52</v>
      </c>
      <c r="AB102">
        <v>50000000</v>
      </c>
      <c r="AC102">
        <v>50000000</v>
      </c>
      <c r="AD102">
        <v>46629194.399999999</v>
      </c>
      <c r="AE102">
        <v>46629194.399999999</v>
      </c>
      <c r="AF102">
        <v>45922462.799999997</v>
      </c>
      <c r="AG102">
        <v>45922462.799999997</v>
      </c>
      <c r="AH102">
        <v>45922462.799999997</v>
      </c>
      <c r="AI102">
        <v>3370805.6000000015</v>
      </c>
      <c r="AJ102">
        <v>0</v>
      </c>
      <c r="AK102">
        <v>0</v>
      </c>
      <c r="AL102">
        <v>0</v>
      </c>
      <c r="AM102">
        <v>0</v>
      </c>
      <c r="AN102">
        <v>0</v>
      </c>
      <c r="AR102">
        <v>50000000</v>
      </c>
      <c r="AS102">
        <v>3370805.6000000015</v>
      </c>
    </row>
    <row r="103" spans="1:46" hidden="1" x14ac:dyDescent="0.35">
      <c r="A103" t="str">
        <f t="shared" si="1"/>
        <v>1.1-00-2509_25225017_2529110</v>
      </c>
      <c r="B103" t="s">
        <v>97</v>
      </c>
      <c r="C103" t="s">
        <v>104</v>
      </c>
      <c r="D103" t="s">
        <v>59</v>
      </c>
      <c r="E103" t="s">
        <v>49</v>
      </c>
      <c r="F103">
        <v>1</v>
      </c>
      <c r="G103" t="s">
        <v>41</v>
      </c>
      <c r="H103">
        <v>1.3</v>
      </c>
      <c r="I103" t="s">
        <v>42</v>
      </c>
      <c r="J103" t="s">
        <v>43</v>
      </c>
      <c r="K103" t="s">
        <v>44</v>
      </c>
      <c r="L103" t="s">
        <v>60</v>
      </c>
      <c r="M103" t="s">
        <v>61</v>
      </c>
      <c r="N103" t="s">
        <v>90</v>
      </c>
      <c r="O103" t="s">
        <v>93</v>
      </c>
      <c r="P103">
        <v>2</v>
      </c>
      <c r="Q103" t="s">
        <v>167</v>
      </c>
      <c r="R103">
        <v>25</v>
      </c>
      <c r="S103" t="s">
        <v>254</v>
      </c>
      <c r="T103" t="s">
        <v>253</v>
      </c>
      <c r="U103" t="s">
        <v>255</v>
      </c>
      <c r="V103">
        <v>2000</v>
      </c>
      <c r="W103" t="s">
        <v>102</v>
      </c>
      <c r="X103">
        <v>2911</v>
      </c>
      <c r="Y103" t="s">
        <v>133</v>
      </c>
      <c r="Z103">
        <v>0</v>
      </c>
      <c r="AA103" t="s">
        <v>52</v>
      </c>
      <c r="AB103">
        <v>3520000</v>
      </c>
      <c r="AC103">
        <v>1520000</v>
      </c>
      <c r="AD103">
        <v>376448.53</v>
      </c>
      <c r="AE103">
        <v>300552.05</v>
      </c>
      <c r="AF103">
        <v>200951.55</v>
      </c>
      <c r="AG103">
        <v>11942.48</v>
      </c>
      <c r="AH103">
        <v>11942.48</v>
      </c>
      <c r="AI103">
        <v>3143551.4699999997</v>
      </c>
      <c r="AJ103">
        <v>2000000</v>
      </c>
      <c r="AK103">
        <v>0</v>
      </c>
      <c r="AL103">
        <v>0</v>
      </c>
      <c r="AM103">
        <v>0</v>
      </c>
      <c r="AN103">
        <v>2000000</v>
      </c>
      <c r="AR103">
        <v>3520000</v>
      </c>
      <c r="AS103">
        <v>3143551.4699999997</v>
      </c>
    </row>
    <row r="104" spans="1:46" hidden="1" x14ac:dyDescent="0.35">
      <c r="A104" t="str">
        <f t="shared" si="1"/>
        <v>1.1-00-2509_25225017_2524910</v>
      </c>
      <c r="B104" t="s">
        <v>97</v>
      </c>
      <c r="C104" t="s">
        <v>104</v>
      </c>
      <c r="D104" t="s">
        <v>59</v>
      </c>
      <c r="E104" t="s">
        <v>49</v>
      </c>
      <c r="F104">
        <v>1</v>
      </c>
      <c r="G104" t="s">
        <v>41</v>
      </c>
      <c r="H104">
        <v>1.3</v>
      </c>
      <c r="I104" t="s">
        <v>42</v>
      </c>
      <c r="J104" t="s">
        <v>43</v>
      </c>
      <c r="K104" t="s">
        <v>44</v>
      </c>
      <c r="L104" t="s">
        <v>60</v>
      </c>
      <c r="M104" t="s">
        <v>61</v>
      </c>
      <c r="N104" t="s">
        <v>90</v>
      </c>
      <c r="O104" t="s">
        <v>93</v>
      </c>
      <c r="P104">
        <v>2</v>
      </c>
      <c r="Q104" t="s">
        <v>167</v>
      </c>
      <c r="R104">
        <v>25</v>
      </c>
      <c r="S104" t="s">
        <v>254</v>
      </c>
      <c r="T104" t="s">
        <v>253</v>
      </c>
      <c r="U104" t="s">
        <v>255</v>
      </c>
      <c r="V104">
        <v>2000</v>
      </c>
      <c r="W104" t="s">
        <v>102</v>
      </c>
      <c r="X104">
        <v>2491</v>
      </c>
      <c r="Y104" t="s">
        <v>195</v>
      </c>
      <c r="Z104">
        <v>0</v>
      </c>
      <c r="AA104" t="s">
        <v>52</v>
      </c>
      <c r="AB104">
        <v>9000000</v>
      </c>
      <c r="AC104">
        <v>6500000</v>
      </c>
      <c r="AD104">
        <v>5995315</v>
      </c>
      <c r="AE104">
        <v>5897875</v>
      </c>
      <c r="AF104">
        <v>5751280</v>
      </c>
      <c r="AG104">
        <v>893200</v>
      </c>
      <c r="AH104">
        <v>893200</v>
      </c>
      <c r="AI104">
        <v>3004685</v>
      </c>
      <c r="AJ104">
        <v>2500000</v>
      </c>
      <c r="AK104">
        <v>0</v>
      </c>
      <c r="AL104">
        <v>0</v>
      </c>
      <c r="AM104">
        <v>0</v>
      </c>
      <c r="AN104">
        <v>2500000</v>
      </c>
      <c r="AR104">
        <v>9000000</v>
      </c>
      <c r="AS104">
        <v>3004685</v>
      </c>
    </row>
    <row r="105" spans="1:46" hidden="1" x14ac:dyDescent="0.35">
      <c r="A105" t="str">
        <f t="shared" si="1"/>
        <v>1.1-00-2514_25555039_2535310</v>
      </c>
      <c r="B105" t="s">
        <v>97</v>
      </c>
      <c r="C105" t="s">
        <v>104</v>
      </c>
      <c r="D105" t="s">
        <v>59</v>
      </c>
      <c r="E105" t="s">
        <v>49</v>
      </c>
      <c r="F105">
        <v>3</v>
      </c>
      <c r="G105" t="s">
        <v>441</v>
      </c>
      <c r="H105">
        <v>3.8</v>
      </c>
      <c r="I105" t="s">
        <v>495</v>
      </c>
      <c r="J105" t="s">
        <v>496</v>
      </c>
      <c r="K105" t="s">
        <v>497</v>
      </c>
      <c r="L105" t="s">
        <v>60</v>
      </c>
      <c r="M105" t="s">
        <v>61</v>
      </c>
      <c r="N105" t="s">
        <v>498</v>
      </c>
      <c r="O105" t="s">
        <v>500</v>
      </c>
      <c r="P105">
        <v>5</v>
      </c>
      <c r="Q105" t="s">
        <v>55</v>
      </c>
      <c r="R105">
        <v>55</v>
      </c>
      <c r="S105" t="s">
        <v>501</v>
      </c>
      <c r="T105" t="s">
        <v>499</v>
      </c>
      <c r="U105" t="s">
        <v>502</v>
      </c>
      <c r="V105">
        <v>3000</v>
      </c>
      <c r="W105" t="s">
        <v>50</v>
      </c>
      <c r="X105">
        <v>3531</v>
      </c>
      <c r="Y105" t="s">
        <v>505</v>
      </c>
      <c r="Z105">
        <v>0</v>
      </c>
      <c r="AA105" t="s">
        <v>52</v>
      </c>
      <c r="AB105">
        <v>3738520</v>
      </c>
      <c r="AC105">
        <v>3738520</v>
      </c>
      <c r="AD105">
        <v>1462564</v>
      </c>
      <c r="AE105">
        <v>1112564</v>
      </c>
      <c r="AF105">
        <v>1112564</v>
      </c>
      <c r="AG105">
        <v>187620.51</v>
      </c>
      <c r="AH105">
        <v>187620.51</v>
      </c>
      <c r="AI105">
        <v>2275956</v>
      </c>
      <c r="AJ105">
        <v>0</v>
      </c>
      <c r="AK105">
        <v>0</v>
      </c>
      <c r="AL105">
        <v>0</v>
      </c>
      <c r="AM105">
        <v>0</v>
      </c>
      <c r="AN105">
        <v>0</v>
      </c>
      <c r="AR105">
        <v>3738520</v>
      </c>
      <c r="AS105">
        <v>2275956</v>
      </c>
    </row>
    <row r="106" spans="1:46" hidden="1" x14ac:dyDescent="0.35">
      <c r="A106" t="str">
        <f t="shared" si="1"/>
        <v>1.1-00-2504_2555004_2521610</v>
      </c>
      <c r="B106" t="s">
        <v>97</v>
      </c>
      <c r="C106" t="s">
        <v>104</v>
      </c>
      <c r="D106" t="s">
        <v>59</v>
      </c>
      <c r="E106" t="s">
        <v>49</v>
      </c>
      <c r="F106">
        <v>1</v>
      </c>
      <c r="G106" t="s">
        <v>41</v>
      </c>
      <c r="H106">
        <v>1.3</v>
      </c>
      <c r="I106" t="s">
        <v>42</v>
      </c>
      <c r="J106" t="s">
        <v>43</v>
      </c>
      <c r="K106" t="s">
        <v>44</v>
      </c>
      <c r="L106" t="s">
        <v>45</v>
      </c>
      <c r="M106" t="s">
        <v>46</v>
      </c>
      <c r="N106" t="s">
        <v>47</v>
      </c>
      <c r="O106" t="s">
        <v>54</v>
      </c>
      <c r="P106">
        <v>5</v>
      </c>
      <c r="Q106" t="s">
        <v>55</v>
      </c>
      <c r="R106">
        <v>5</v>
      </c>
      <c r="S106" t="s">
        <v>117</v>
      </c>
      <c r="T106" t="s">
        <v>113</v>
      </c>
      <c r="U106" t="s">
        <v>118</v>
      </c>
      <c r="V106">
        <v>2000</v>
      </c>
      <c r="W106" t="s">
        <v>102</v>
      </c>
      <c r="X106">
        <v>2161</v>
      </c>
      <c r="Y106" t="s">
        <v>126</v>
      </c>
      <c r="Z106">
        <v>0</v>
      </c>
      <c r="AA106" t="s">
        <v>52</v>
      </c>
      <c r="AB106">
        <v>2000</v>
      </c>
      <c r="AC106">
        <v>0</v>
      </c>
      <c r="AD106">
        <v>1044</v>
      </c>
      <c r="AE106">
        <v>1044</v>
      </c>
      <c r="AF106">
        <v>1044</v>
      </c>
      <c r="AG106">
        <v>1044</v>
      </c>
      <c r="AH106">
        <v>1044</v>
      </c>
      <c r="AI106">
        <v>956</v>
      </c>
      <c r="AJ106">
        <v>0</v>
      </c>
      <c r="AK106">
        <v>2000</v>
      </c>
      <c r="AL106">
        <v>0</v>
      </c>
      <c r="AM106">
        <v>0</v>
      </c>
      <c r="AN106">
        <v>2000</v>
      </c>
      <c r="AR106">
        <v>2000</v>
      </c>
      <c r="AS106">
        <v>956</v>
      </c>
    </row>
    <row r="107" spans="1:46" hidden="1" x14ac:dyDescent="0.35">
      <c r="A107" t="str">
        <f t="shared" si="1"/>
        <v>1.1-00-2511_25163045_2529810</v>
      </c>
      <c r="B107" t="s">
        <v>97</v>
      </c>
      <c r="C107" t="s">
        <v>104</v>
      </c>
      <c r="D107" t="s">
        <v>59</v>
      </c>
      <c r="E107" t="s">
        <v>49</v>
      </c>
      <c r="F107">
        <v>2</v>
      </c>
      <c r="G107" t="s">
        <v>86</v>
      </c>
      <c r="H107">
        <v>2.2000000000000002</v>
      </c>
      <c r="I107" t="s">
        <v>87</v>
      </c>
      <c r="J107" t="s">
        <v>88</v>
      </c>
      <c r="K107" t="s">
        <v>89</v>
      </c>
      <c r="L107" t="s">
        <v>60</v>
      </c>
      <c r="M107" t="s">
        <v>61</v>
      </c>
      <c r="N107" t="s">
        <v>163</v>
      </c>
      <c r="O107" t="s">
        <v>166</v>
      </c>
      <c r="P107">
        <v>1</v>
      </c>
      <c r="Q107" t="s">
        <v>94</v>
      </c>
      <c r="R107">
        <v>63</v>
      </c>
      <c r="S107" t="s">
        <v>318</v>
      </c>
      <c r="T107" t="s">
        <v>316</v>
      </c>
      <c r="U107" t="s">
        <v>319</v>
      </c>
      <c r="V107">
        <v>2000</v>
      </c>
      <c r="W107" t="s">
        <v>102</v>
      </c>
      <c r="X107">
        <v>2981</v>
      </c>
      <c r="Y107" t="s">
        <v>199</v>
      </c>
      <c r="Z107">
        <v>0</v>
      </c>
      <c r="AA107" t="s">
        <v>52</v>
      </c>
      <c r="AB107">
        <v>2000000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2000000</v>
      </c>
      <c r="AJ107">
        <v>2000000</v>
      </c>
      <c r="AK107">
        <v>0</v>
      </c>
      <c r="AL107">
        <v>0</v>
      </c>
      <c r="AM107">
        <v>0</v>
      </c>
      <c r="AN107">
        <v>2000000</v>
      </c>
      <c r="AR107">
        <v>2000000</v>
      </c>
      <c r="AS107">
        <v>2000000</v>
      </c>
    </row>
    <row r="108" spans="1:46" hidden="1" x14ac:dyDescent="0.35">
      <c r="A108" t="str">
        <f t="shared" si="1"/>
        <v>1.1-00-2506_25515010_2533910</v>
      </c>
      <c r="B108" t="s">
        <v>97</v>
      </c>
      <c r="C108" t="s">
        <v>104</v>
      </c>
      <c r="D108" t="s">
        <v>59</v>
      </c>
      <c r="E108" t="s">
        <v>49</v>
      </c>
      <c r="F108">
        <v>1</v>
      </c>
      <c r="G108" t="s">
        <v>41</v>
      </c>
      <c r="H108">
        <v>1.3</v>
      </c>
      <c r="I108" t="s">
        <v>42</v>
      </c>
      <c r="J108" t="s">
        <v>43</v>
      </c>
      <c r="K108" t="s">
        <v>44</v>
      </c>
      <c r="L108" t="s">
        <v>60</v>
      </c>
      <c r="M108" t="s">
        <v>61</v>
      </c>
      <c r="N108" t="s">
        <v>220</v>
      </c>
      <c r="O108" t="s">
        <v>222</v>
      </c>
      <c r="P108">
        <v>5</v>
      </c>
      <c r="Q108" t="s">
        <v>55</v>
      </c>
      <c r="R108">
        <v>15</v>
      </c>
      <c r="S108" t="s">
        <v>238</v>
      </c>
      <c r="T108" t="s">
        <v>237</v>
      </c>
      <c r="U108" t="s">
        <v>239</v>
      </c>
      <c r="V108">
        <v>3000</v>
      </c>
      <c r="W108" t="s">
        <v>50</v>
      </c>
      <c r="X108">
        <v>3391</v>
      </c>
      <c r="Y108" t="s">
        <v>152</v>
      </c>
      <c r="Z108">
        <v>0</v>
      </c>
      <c r="AA108" t="s">
        <v>52</v>
      </c>
      <c r="AB108">
        <v>3613264.12</v>
      </c>
      <c r="AC108">
        <v>2000000</v>
      </c>
      <c r="AD108">
        <v>1613264.12</v>
      </c>
      <c r="AE108">
        <v>0</v>
      </c>
      <c r="AF108">
        <v>0</v>
      </c>
      <c r="AG108">
        <v>0</v>
      </c>
      <c r="AH108">
        <v>0</v>
      </c>
      <c r="AI108">
        <v>2000000</v>
      </c>
      <c r="AJ108">
        <v>0</v>
      </c>
      <c r="AK108">
        <v>1613264.12</v>
      </c>
      <c r="AL108">
        <v>0</v>
      </c>
      <c r="AM108">
        <v>0</v>
      </c>
      <c r="AN108">
        <v>1613264.12</v>
      </c>
      <c r="AR108">
        <v>3613264.12</v>
      </c>
      <c r="AS108">
        <v>2000000</v>
      </c>
    </row>
    <row r="109" spans="1:46" hidden="1" x14ac:dyDescent="0.35">
      <c r="A109" t="str">
        <f t="shared" si="1"/>
        <v>1.1-00-2506_25514009_2533910</v>
      </c>
      <c r="B109" t="s">
        <v>97</v>
      </c>
      <c r="C109" t="s">
        <v>104</v>
      </c>
      <c r="D109" t="s">
        <v>59</v>
      </c>
      <c r="E109" t="s">
        <v>49</v>
      </c>
      <c r="F109">
        <v>1</v>
      </c>
      <c r="G109" t="s">
        <v>41</v>
      </c>
      <c r="H109">
        <v>1.3</v>
      </c>
      <c r="I109" t="s">
        <v>42</v>
      </c>
      <c r="J109" t="s">
        <v>43</v>
      </c>
      <c r="K109" t="s">
        <v>44</v>
      </c>
      <c r="L109" t="s">
        <v>60</v>
      </c>
      <c r="M109" t="s">
        <v>61</v>
      </c>
      <c r="N109" t="s">
        <v>220</v>
      </c>
      <c r="O109" t="s">
        <v>222</v>
      </c>
      <c r="P109">
        <v>5</v>
      </c>
      <c r="Q109" t="s">
        <v>55</v>
      </c>
      <c r="R109">
        <v>14</v>
      </c>
      <c r="S109" t="s">
        <v>230</v>
      </c>
      <c r="T109" t="s">
        <v>229</v>
      </c>
      <c r="U109" t="s">
        <v>231</v>
      </c>
      <c r="V109">
        <v>3000</v>
      </c>
      <c r="W109" t="s">
        <v>50</v>
      </c>
      <c r="X109">
        <v>3391</v>
      </c>
      <c r="Y109" t="s">
        <v>152</v>
      </c>
      <c r="Z109">
        <v>0</v>
      </c>
      <c r="AA109" t="s">
        <v>52</v>
      </c>
      <c r="AB109">
        <v>3000000</v>
      </c>
      <c r="AC109">
        <v>0</v>
      </c>
      <c r="AD109">
        <v>1044000</v>
      </c>
      <c r="AE109">
        <v>1044000</v>
      </c>
      <c r="AF109">
        <v>1044000</v>
      </c>
      <c r="AG109">
        <v>1044000</v>
      </c>
      <c r="AH109">
        <v>1044000</v>
      </c>
      <c r="AI109">
        <v>1956000</v>
      </c>
      <c r="AJ109">
        <v>3000000</v>
      </c>
      <c r="AK109">
        <v>0</v>
      </c>
      <c r="AL109">
        <v>0</v>
      </c>
      <c r="AM109">
        <v>0</v>
      </c>
      <c r="AN109">
        <v>3000000</v>
      </c>
      <c r="AR109">
        <v>3000000</v>
      </c>
      <c r="AS109">
        <v>1956000</v>
      </c>
    </row>
    <row r="110" spans="1:46" hidden="1" x14ac:dyDescent="0.35">
      <c r="A110" t="str">
        <f t="shared" si="1"/>
        <v>1.1-00-2509_25225017_2556710</v>
      </c>
      <c r="B110" t="s">
        <v>97</v>
      </c>
      <c r="C110" t="s">
        <v>104</v>
      </c>
      <c r="D110" t="s">
        <v>59</v>
      </c>
      <c r="E110" t="s">
        <v>114</v>
      </c>
      <c r="F110">
        <v>1</v>
      </c>
      <c r="G110" t="s">
        <v>41</v>
      </c>
      <c r="H110">
        <v>1.3</v>
      </c>
      <c r="I110" t="s">
        <v>42</v>
      </c>
      <c r="J110" t="s">
        <v>43</v>
      </c>
      <c r="K110" t="s">
        <v>44</v>
      </c>
      <c r="L110" t="s">
        <v>60</v>
      </c>
      <c r="M110" t="s">
        <v>61</v>
      </c>
      <c r="N110" t="s">
        <v>90</v>
      </c>
      <c r="O110" t="s">
        <v>93</v>
      </c>
      <c r="P110">
        <v>2</v>
      </c>
      <c r="Q110" t="s">
        <v>167</v>
      </c>
      <c r="R110">
        <v>25</v>
      </c>
      <c r="S110" t="s">
        <v>254</v>
      </c>
      <c r="T110" t="s">
        <v>253</v>
      </c>
      <c r="U110" t="s">
        <v>255</v>
      </c>
      <c r="V110">
        <v>5000</v>
      </c>
      <c r="W110" t="s">
        <v>115</v>
      </c>
      <c r="X110">
        <v>5671</v>
      </c>
      <c r="Y110" t="s">
        <v>256</v>
      </c>
      <c r="Z110">
        <v>0</v>
      </c>
      <c r="AA110" t="s">
        <v>52</v>
      </c>
      <c r="AB110">
        <v>4850000</v>
      </c>
      <c r="AC110">
        <v>2300000</v>
      </c>
      <c r="AD110">
        <v>2939290</v>
      </c>
      <c r="AE110">
        <v>2939290</v>
      </c>
      <c r="AF110">
        <v>0</v>
      </c>
      <c r="AG110">
        <v>0</v>
      </c>
      <c r="AH110">
        <v>0</v>
      </c>
      <c r="AI110">
        <v>1910710</v>
      </c>
      <c r="AJ110">
        <v>2700000</v>
      </c>
      <c r="AK110">
        <v>0</v>
      </c>
      <c r="AL110">
        <v>0</v>
      </c>
      <c r="AM110">
        <v>150000</v>
      </c>
      <c r="AN110">
        <v>2550000</v>
      </c>
      <c r="AR110">
        <v>4850000</v>
      </c>
      <c r="AS110">
        <v>1910710</v>
      </c>
    </row>
    <row r="111" spans="1:46" hidden="1" x14ac:dyDescent="0.35">
      <c r="A111" t="str">
        <f t="shared" si="1"/>
        <v>1.1-00-2505_2559007_2556110</v>
      </c>
      <c r="B111" t="s">
        <v>97</v>
      </c>
      <c r="C111" t="s">
        <v>104</v>
      </c>
      <c r="D111" t="s">
        <v>59</v>
      </c>
      <c r="E111" t="s">
        <v>114</v>
      </c>
      <c r="F111">
        <v>1</v>
      </c>
      <c r="G111" t="s">
        <v>41</v>
      </c>
      <c r="H111">
        <v>1.3</v>
      </c>
      <c r="I111" t="s">
        <v>42</v>
      </c>
      <c r="J111" t="s">
        <v>43</v>
      </c>
      <c r="K111" t="s">
        <v>44</v>
      </c>
      <c r="L111" t="s">
        <v>60</v>
      </c>
      <c r="M111" t="s">
        <v>61</v>
      </c>
      <c r="N111" t="s">
        <v>62</v>
      </c>
      <c r="O111" t="s">
        <v>68</v>
      </c>
      <c r="P111">
        <v>5</v>
      </c>
      <c r="Q111" t="s">
        <v>55</v>
      </c>
      <c r="R111">
        <v>9</v>
      </c>
      <c r="S111" t="s">
        <v>186</v>
      </c>
      <c r="T111" t="s">
        <v>63</v>
      </c>
      <c r="U111" t="s">
        <v>69</v>
      </c>
      <c r="V111">
        <v>5000</v>
      </c>
      <c r="W111" t="s">
        <v>115</v>
      </c>
      <c r="X111">
        <v>5611</v>
      </c>
      <c r="Y111" t="s">
        <v>188</v>
      </c>
      <c r="Z111">
        <v>0</v>
      </c>
      <c r="AA111" t="s">
        <v>52</v>
      </c>
      <c r="AB111">
        <v>1600000</v>
      </c>
      <c r="AC111">
        <v>0</v>
      </c>
      <c r="AD111">
        <v>0</v>
      </c>
      <c r="AE111">
        <v>0</v>
      </c>
      <c r="AF111">
        <v>0</v>
      </c>
      <c r="AG111">
        <v>0</v>
      </c>
      <c r="AH111">
        <v>0</v>
      </c>
      <c r="AI111">
        <v>1600000</v>
      </c>
      <c r="AJ111">
        <v>0</v>
      </c>
      <c r="AK111">
        <v>1600000</v>
      </c>
      <c r="AL111">
        <v>0</v>
      </c>
      <c r="AM111">
        <v>0</v>
      </c>
      <c r="AN111">
        <v>1600000</v>
      </c>
      <c r="AR111">
        <v>1600000</v>
      </c>
      <c r="AS111">
        <v>1600000</v>
      </c>
    </row>
    <row r="112" spans="1:46" hidden="1" x14ac:dyDescent="0.35">
      <c r="A112" t="str">
        <f t="shared" si="1"/>
        <v>1.1-00-2514_25555039_2521410</v>
      </c>
      <c r="B112" t="s">
        <v>97</v>
      </c>
      <c r="C112" t="s">
        <v>104</v>
      </c>
      <c r="D112" t="s">
        <v>59</v>
      </c>
      <c r="E112" t="s">
        <v>49</v>
      </c>
      <c r="F112">
        <v>3</v>
      </c>
      <c r="G112" t="s">
        <v>441</v>
      </c>
      <c r="H112">
        <v>3.8</v>
      </c>
      <c r="I112" t="s">
        <v>495</v>
      </c>
      <c r="J112" t="s">
        <v>496</v>
      </c>
      <c r="K112" t="s">
        <v>497</v>
      </c>
      <c r="L112" t="s">
        <v>60</v>
      </c>
      <c r="M112" t="s">
        <v>61</v>
      </c>
      <c r="N112" t="s">
        <v>498</v>
      </c>
      <c r="O112" t="s">
        <v>500</v>
      </c>
      <c r="P112">
        <v>5</v>
      </c>
      <c r="Q112" t="s">
        <v>55</v>
      </c>
      <c r="R112">
        <v>55</v>
      </c>
      <c r="S112" t="s">
        <v>501</v>
      </c>
      <c r="T112" t="s">
        <v>499</v>
      </c>
      <c r="U112" t="s">
        <v>502</v>
      </c>
      <c r="V112">
        <v>2000</v>
      </c>
      <c r="W112" t="s">
        <v>102</v>
      </c>
      <c r="X112">
        <v>2141</v>
      </c>
      <c r="Y112" t="s">
        <v>125</v>
      </c>
      <c r="Z112">
        <v>0</v>
      </c>
      <c r="AA112" t="s">
        <v>52</v>
      </c>
      <c r="AB112">
        <v>1350000</v>
      </c>
      <c r="AC112">
        <v>1950000</v>
      </c>
      <c r="AD112">
        <v>21344</v>
      </c>
      <c r="AE112">
        <v>0</v>
      </c>
      <c r="AF112">
        <v>0</v>
      </c>
      <c r="AG112">
        <v>0</v>
      </c>
      <c r="AH112">
        <v>0</v>
      </c>
      <c r="AI112">
        <v>1328656</v>
      </c>
      <c r="AJ112">
        <v>0</v>
      </c>
      <c r="AK112">
        <v>0</v>
      </c>
      <c r="AL112">
        <v>0</v>
      </c>
      <c r="AM112">
        <v>600000</v>
      </c>
      <c r="AN112">
        <v>-600000</v>
      </c>
      <c r="AR112">
        <v>1350000</v>
      </c>
      <c r="AS112">
        <v>1328656</v>
      </c>
    </row>
    <row r="113" spans="1:46" hidden="1" x14ac:dyDescent="0.35">
      <c r="A113" s="8" t="str">
        <f t="shared" si="1"/>
        <v>2.6-06-2510_25065048_25217161</v>
      </c>
      <c r="B113" s="8" t="s">
        <v>553</v>
      </c>
      <c r="C113" s="8" t="s">
        <v>554</v>
      </c>
      <c r="D113" s="8" t="s">
        <v>40</v>
      </c>
      <c r="E113" s="8" t="s">
        <v>49</v>
      </c>
      <c r="F113" s="8">
        <v>2</v>
      </c>
      <c r="G113" s="8" t="s">
        <v>86</v>
      </c>
      <c r="H113" s="8">
        <v>2.7</v>
      </c>
      <c r="I113" s="8" t="s">
        <v>393</v>
      </c>
      <c r="J113" s="8" t="s">
        <v>394</v>
      </c>
      <c r="K113" s="8" t="s">
        <v>393</v>
      </c>
      <c r="L113" s="8" t="s">
        <v>341</v>
      </c>
      <c r="M113" s="8" t="s">
        <v>342</v>
      </c>
      <c r="N113" s="8" t="s">
        <v>343</v>
      </c>
      <c r="O113" s="8" t="s">
        <v>345</v>
      </c>
      <c r="P113" s="8">
        <v>0</v>
      </c>
      <c r="Q113" s="8" t="s">
        <v>346</v>
      </c>
      <c r="R113" s="8">
        <v>65</v>
      </c>
      <c r="S113" s="8" t="s">
        <v>560</v>
      </c>
      <c r="T113" s="8" t="s">
        <v>561</v>
      </c>
      <c r="U113" s="8" t="s">
        <v>560</v>
      </c>
      <c r="V113" s="8">
        <v>2000</v>
      </c>
      <c r="W113" s="8" t="s">
        <v>102</v>
      </c>
      <c r="X113" s="8">
        <v>2171</v>
      </c>
      <c r="Y113" s="8" t="s">
        <v>414</v>
      </c>
      <c r="Z113" s="8">
        <v>61</v>
      </c>
      <c r="AA113" s="8" t="s">
        <v>555</v>
      </c>
      <c r="AB113" s="8">
        <v>0</v>
      </c>
      <c r="AC113" s="8">
        <v>0</v>
      </c>
      <c r="AD113" s="8">
        <v>0</v>
      </c>
      <c r="AE113" s="8">
        <v>0</v>
      </c>
      <c r="AF113" s="8">
        <v>0</v>
      </c>
      <c r="AG113" s="8">
        <v>0</v>
      </c>
      <c r="AH113" s="8">
        <v>0</v>
      </c>
      <c r="AI113" s="8">
        <v>0</v>
      </c>
      <c r="AP113" s="1">
        <v>14000</v>
      </c>
      <c r="AR113">
        <v>14000</v>
      </c>
      <c r="AS113">
        <v>14000</v>
      </c>
    </row>
    <row r="114" spans="1:46" hidden="1" x14ac:dyDescent="0.35">
      <c r="A114" s="8" t="str">
        <f t="shared" si="1"/>
        <v>2.6-06-2510_25065048_25217160</v>
      </c>
      <c r="B114" s="8" t="s">
        <v>553</v>
      </c>
      <c r="C114" s="8" t="s">
        <v>554</v>
      </c>
      <c r="D114" s="8" t="s">
        <v>40</v>
      </c>
      <c r="E114" s="8" t="s">
        <v>49</v>
      </c>
      <c r="F114" s="8">
        <v>2</v>
      </c>
      <c r="G114" s="8" t="s">
        <v>86</v>
      </c>
      <c r="H114" s="8">
        <v>2.7</v>
      </c>
      <c r="I114" s="8" t="s">
        <v>393</v>
      </c>
      <c r="J114" s="8" t="s">
        <v>394</v>
      </c>
      <c r="K114" s="8" t="s">
        <v>393</v>
      </c>
      <c r="L114" s="8" t="s">
        <v>341</v>
      </c>
      <c r="M114" s="8" t="s">
        <v>342</v>
      </c>
      <c r="N114" s="8" t="s">
        <v>343</v>
      </c>
      <c r="O114" s="8" t="s">
        <v>345</v>
      </c>
      <c r="P114" s="8">
        <v>0</v>
      </c>
      <c r="Q114" s="8" t="s">
        <v>346</v>
      </c>
      <c r="R114" s="8">
        <v>65</v>
      </c>
      <c r="S114" s="8" t="s">
        <v>560</v>
      </c>
      <c r="T114" s="8" t="s">
        <v>561</v>
      </c>
      <c r="U114" s="8" t="s">
        <v>560</v>
      </c>
      <c r="V114" s="8">
        <v>2000</v>
      </c>
      <c r="W114" s="8" t="s">
        <v>102</v>
      </c>
      <c r="X114" s="8">
        <v>2171</v>
      </c>
      <c r="Y114" s="8" t="s">
        <v>414</v>
      </c>
      <c r="Z114" s="8">
        <v>60</v>
      </c>
      <c r="AA114" s="8" t="s">
        <v>559</v>
      </c>
      <c r="AB114" s="8">
        <v>0</v>
      </c>
      <c r="AC114" s="8">
        <v>0</v>
      </c>
      <c r="AD114" s="8">
        <v>0</v>
      </c>
      <c r="AE114" s="8">
        <v>0</v>
      </c>
      <c r="AF114" s="8">
        <v>0</v>
      </c>
      <c r="AG114" s="8">
        <v>0</v>
      </c>
      <c r="AH114" s="8">
        <v>0</v>
      </c>
      <c r="AI114" s="8">
        <v>0</v>
      </c>
      <c r="AP114" s="1">
        <v>10600</v>
      </c>
      <c r="AR114">
        <v>10600</v>
      </c>
      <c r="AS114">
        <v>10600</v>
      </c>
    </row>
    <row r="115" spans="1:46" hidden="1" x14ac:dyDescent="0.35">
      <c r="A115" t="str">
        <f t="shared" si="1"/>
        <v>1.1-00-2511_25364047_2533910</v>
      </c>
      <c r="B115" t="s">
        <v>97</v>
      </c>
      <c r="C115" t="s">
        <v>104</v>
      </c>
      <c r="D115" t="s">
        <v>59</v>
      </c>
      <c r="E115" t="s">
        <v>49</v>
      </c>
      <c r="F115">
        <v>2</v>
      </c>
      <c r="G115" t="s">
        <v>86</v>
      </c>
      <c r="H115">
        <v>2.7</v>
      </c>
      <c r="I115" t="s">
        <v>393</v>
      </c>
      <c r="J115" t="s">
        <v>394</v>
      </c>
      <c r="K115" t="s">
        <v>393</v>
      </c>
      <c r="L115" t="s">
        <v>60</v>
      </c>
      <c r="M115" t="s">
        <v>61</v>
      </c>
      <c r="N115" t="s">
        <v>163</v>
      </c>
      <c r="O115" t="s">
        <v>166</v>
      </c>
      <c r="P115">
        <v>3</v>
      </c>
      <c r="Q115" t="s">
        <v>306</v>
      </c>
      <c r="R115">
        <v>64</v>
      </c>
      <c r="S115" t="s">
        <v>439</v>
      </c>
      <c r="T115" t="s">
        <v>438</v>
      </c>
      <c r="U115" t="s">
        <v>440</v>
      </c>
      <c r="V115">
        <v>3000</v>
      </c>
      <c r="W115" t="s">
        <v>50</v>
      </c>
      <c r="X115">
        <v>3391</v>
      </c>
      <c r="Y115" t="s">
        <v>152</v>
      </c>
      <c r="Z115">
        <v>0</v>
      </c>
      <c r="AA115" t="s">
        <v>52</v>
      </c>
      <c r="AB115">
        <v>5200000</v>
      </c>
      <c r="AC115">
        <v>0</v>
      </c>
      <c r="AD115">
        <v>3899137</v>
      </c>
      <c r="AE115">
        <v>1682000</v>
      </c>
      <c r="AF115">
        <v>0</v>
      </c>
      <c r="AG115">
        <v>0</v>
      </c>
      <c r="AH115">
        <v>0</v>
      </c>
      <c r="AI115">
        <v>1300863</v>
      </c>
      <c r="AJ115">
        <v>0</v>
      </c>
      <c r="AK115">
        <v>5200000</v>
      </c>
      <c r="AL115">
        <v>0</v>
      </c>
      <c r="AM115">
        <v>0</v>
      </c>
      <c r="AN115">
        <v>5200000</v>
      </c>
      <c r="AR115">
        <v>5200000</v>
      </c>
      <c r="AS115">
        <v>1300863</v>
      </c>
    </row>
    <row r="116" spans="1:46" hidden="1" x14ac:dyDescent="0.35">
      <c r="A116" t="str">
        <f t="shared" si="1"/>
        <v>1.1-00-2504_2555004_2521810</v>
      </c>
      <c r="B116" t="s">
        <v>97</v>
      </c>
      <c r="C116" t="s">
        <v>104</v>
      </c>
      <c r="D116" t="s">
        <v>59</v>
      </c>
      <c r="E116" t="s">
        <v>49</v>
      </c>
      <c r="F116">
        <v>1</v>
      </c>
      <c r="G116" t="s">
        <v>41</v>
      </c>
      <c r="H116">
        <v>1.3</v>
      </c>
      <c r="I116" t="s">
        <v>42</v>
      </c>
      <c r="J116" t="s">
        <v>43</v>
      </c>
      <c r="K116" t="s">
        <v>44</v>
      </c>
      <c r="L116" t="s">
        <v>45</v>
      </c>
      <c r="M116" t="s">
        <v>46</v>
      </c>
      <c r="N116" t="s">
        <v>47</v>
      </c>
      <c r="O116" t="s">
        <v>54</v>
      </c>
      <c r="P116">
        <v>5</v>
      </c>
      <c r="Q116" t="s">
        <v>55</v>
      </c>
      <c r="R116">
        <v>5</v>
      </c>
      <c r="S116" t="s">
        <v>117</v>
      </c>
      <c r="T116" t="s">
        <v>113</v>
      </c>
      <c r="U116" t="s">
        <v>118</v>
      </c>
      <c r="V116">
        <v>2000</v>
      </c>
      <c r="W116" t="s">
        <v>102</v>
      </c>
      <c r="X116">
        <v>2181</v>
      </c>
      <c r="Y116" t="s">
        <v>127</v>
      </c>
      <c r="Z116">
        <v>0</v>
      </c>
      <c r="AA116" t="s">
        <v>52</v>
      </c>
      <c r="AB116">
        <v>5977000</v>
      </c>
      <c r="AC116">
        <v>0</v>
      </c>
      <c r="AD116">
        <v>3496564.8</v>
      </c>
      <c r="AE116">
        <v>2988160</v>
      </c>
      <c r="AF116">
        <v>2988160</v>
      </c>
      <c r="AG116">
        <v>2988160</v>
      </c>
      <c r="AH116">
        <v>2988160</v>
      </c>
      <c r="AI116">
        <v>2480435.2000000002</v>
      </c>
      <c r="AJ116">
        <v>5000000</v>
      </c>
      <c r="AK116">
        <v>6000000</v>
      </c>
      <c r="AL116">
        <v>0</v>
      </c>
      <c r="AM116">
        <v>5023000</v>
      </c>
      <c r="AN116">
        <v>5977000</v>
      </c>
      <c r="AR116">
        <v>5977000</v>
      </c>
      <c r="AS116">
        <v>2480435.2000000002</v>
      </c>
    </row>
    <row r="117" spans="1:46" hidden="1" x14ac:dyDescent="0.35">
      <c r="A117" t="str">
        <f t="shared" si="1"/>
        <v>1.1-00-2504_2558006_2521810</v>
      </c>
      <c r="B117" t="s">
        <v>97</v>
      </c>
      <c r="C117" t="s">
        <v>104</v>
      </c>
      <c r="D117" t="s">
        <v>59</v>
      </c>
      <c r="E117" t="s">
        <v>49</v>
      </c>
      <c r="F117">
        <v>1</v>
      </c>
      <c r="G117" t="s">
        <v>41</v>
      </c>
      <c r="H117">
        <v>1.3</v>
      </c>
      <c r="I117" t="s">
        <v>42</v>
      </c>
      <c r="J117" t="s">
        <v>43</v>
      </c>
      <c r="K117" t="s">
        <v>44</v>
      </c>
      <c r="L117" t="s">
        <v>45</v>
      </c>
      <c r="M117" t="s">
        <v>46</v>
      </c>
      <c r="N117" t="s">
        <v>47</v>
      </c>
      <c r="O117" t="s">
        <v>54</v>
      </c>
      <c r="P117">
        <v>5</v>
      </c>
      <c r="Q117" t="s">
        <v>55</v>
      </c>
      <c r="R117">
        <v>8</v>
      </c>
      <c r="S117" t="s">
        <v>158</v>
      </c>
      <c r="T117" t="s">
        <v>157</v>
      </c>
      <c r="U117" t="s">
        <v>159</v>
      </c>
      <c r="V117">
        <v>2000</v>
      </c>
      <c r="W117" t="s">
        <v>102</v>
      </c>
      <c r="X117">
        <v>2181</v>
      </c>
      <c r="Y117" t="s">
        <v>127</v>
      </c>
      <c r="Z117">
        <v>0</v>
      </c>
      <c r="AA117" t="s">
        <v>52</v>
      </c>
      <c r="AB117">
        <v>1954000</v>
      </c>
      <c r="AC117">
        <v>8000000</v>
      </c>
      <c r="AD117">
        <v>1343080</v>
      </c>
      <c r="AE117">
        <v>1343080</v>
      </c>
      <c r="AF117">
        <v>567080</v>
      </c>
      <c r="AG117">
        <v>567080</v>
      </c>
      <c r="AH117">
        <v>567080</v>
      </c>
      <c r="AI117">
        <v>610920</v>
      </c>
      <c r="AJ117">
        <v>0</v>
      </c>
      <c r="AK117">
        <v>0</v>
      </c>
      <c r="AL117">
        <v>0</v>
      </c>
      <c r="AM117">
        <v>6046000</v>
      </c>
      <c r="AN117">
        <v>-6046000</v>
      </c>
      <c r="AR117">
        <v>1954000</v>
      </c>
      <c r="AS117">
        <v>610920</v>
      </c>
    </row>
    <row r="118" spans="1:46" hidden="1" x14ac:dyDescent="0.35">
      <c r="A118" t="str">
        <f t="shared" si="1"/>
        <v>1.1-00-2505_2559007_2551110</v>
      </c>
      <c r="B118" t="s">
        <v>97</v>
      </c>
      <c r="C118" t="s">
        <v>104</v>
      </c>
      <c r="D118" t="s">
        <v>59</v>
      </c>
      <c r="E118" t="s">
        <v>114</v>
      </c>
      <c r="F118">
        <v>1</v>
      </c>
      <c r="G118" t="s">
        <v>41</v>
      </c>
      <c r="H118">
        <v>1.3</v>
      </c>
      <c r="I118" t="s">
        <v>42</v>
      </c>
      <c r="J118" t="s">
        <v>43</v>
      </c>
      <c r="K118" t="s">
        <v>44</v>
      </c>
      <c r="L118" t="s">
        <v>60</v>
      </c>
      <c r="M118" t="s">
        <v>61</v>
      </c>
      <c r="N118" t="s">
        <v>62</v>
      </c>
      <c r="O118" t="s">
        <v>68</v>
      </c>
      <c r="P118">
        <v>5</v>
      </c>
      <c r="Q118" t="s">
        <v>55</v>
      </c>
      <c r="R118">
        <v>9</v>
      </c>
      <c r="S118" t="s">
        <v>186</v>
      </c>
      <c r="T118" t="s">
        <v>63</v>
      </c>
      <c r="U118" t="s">
        <v>69</v>
      </c>
      <c r="V118">
        <v>5000</v>
      </c>
      <c r="W118" t="s">
        <v>115</v>
      </c>
      <c r="X118">
        <v>5111</v>
      </c>
      <c r="Y118" t="s">
        <v>177</v>
      </c>
      <c r="Z118">
        <v>0</v>
      </c>
      <c r="AA118" t="s">
        <v>52</v>
      </c>
      <c r="AB118">
        <v>3211420.2</v>
      </c>
      <c r="AC118">
        <v>1500000</v>
      </c>
      <c r="AD118">
        <v>1911852.56</v>
      </c>
      <c r="AE118">
        <v>1911852.56</v>
      </c>
      <c r="AF118">
        <v>1911852.56</v>
      </c>
      <c r="AG118">
        <v>1911852.56</v>
      </c>
      <c r="AH118">
        <v>1911852.56</v>
      </c>
      <c r="AI118">
        <v>1299567.6400000001</v>
      </c>
      <c r="AJ118">
        <v>1365789</v>
      </c>
      <c r="AK118">
        <v>350000</v>
      </c>
      <c r="AL118">
        <v>0</v>
      </c>
      <c r="AM118">
        <v>4368.8</v>
      </c>
      <c r="AN118">
        <v>1711420.2</v>
      </c>
      <c r="AR118">
        <v>3211420.2</v>
      </c>
      <c r="AS118">
        <v>1299567.6400000001</v>
      </c>
    </row>
    <row r="119" spans="1:46" hidden="1" x14ac:dyDescent="0.35">
      <c r="A119" t="str">
        <f t="shared" si="1"/>
        <v>1.1-00-2504_2555004_2522110</v>
      </c>
      <c r="B119" t="s">
        <v>97</v>
      </c>
      <c r="C119" t="s">
        <v>104</v>
      </c>
      <c r="D119" t="s">
        <v>59</v>
      </c>
      <c r="E119" t="s">
        <v>49</v>
      </c>
      <c r="F119">
        <v>1</v>
      </c>
      <c r="G119" t="s">
        <v>41</v>
      </c>
      <c r="H119">
        <v>1.3</v>
      </c>
      <c r="I119" t="s">
        <v>42</v>
      </c>
      <c r="J119" t="s">
        <v>43</v>
      </c>
      <c r="K119" t="s">
        <v>44</v>
      </c>
      <c r="L119" t="s">
        <v>45</v>
      </c>
      <c r="M119" t="s">
        <v>46</v>
      </c>
      <c r="N119" t="s">
        <v>47</v>
      </c>
      <c r="O119" t="s">
        <v>54</v>
      </c>
      <c r="P119">
        <v>5</v>
      </c>
      <c r="Q119" t="s">
        <v>55</v>
      </c>
      <c r="R119">
        <v>5</v>
      </c>
      <c r="S119" t="s">
        <v>117</v>
      </c>
      <c r="T119" t="s">
        <v>113</v>
      </c>
      <c r="U119" t="s">
        <v>118</v>
      </c>
      <c r="V119">
        <v>2000</v>
      </c>
      <c r="W119" t="s">
        <v>102</v>
      </c>
      <c r="X119">
        <v>2211</v>
      </c>
      <c r="Y119" t="s">
        <v>108</v>
      </c>
      <c r="Z119">
        <v>0</v>
      </c>
      <c r="AA119" t="s">
        <v>52</v>
      </c>
      <c r="AB119">
        <v>40000</v>
      </c>
      <c r="AC119">
        <v>40000</v>
      </c>
      <c r="AD119">
        <v>16736.25</v>
      </c>
      <c r="AE119">
        <v>16736.25</v>
      </c>
      <c r="AF119">
        <v>16736.25</v>
      </c>
      <c r="AG119">
        <v>16736.25</v>
      </c>
      <c r="AH119">
        <v>16736.25</v>
      </c>
      <c r="AI119">
        <v>23263.75</v>
      </c>
      <c r="AJ119">
        <v>0</v>
      </c>
      <c r="AK119">
        <v>0</v>
      </c>
      <c r="AL119">
        <v>0</v>
      </c>
      <c r="AM119">
        <v>0</v>
      </c>
      <c r="AN119">
        <v>0</v>
      </c>
      <c r="AR119">
        <v>40000</v>
      </c>
      <c r="AS119">
        <v>23263.75</v>
      </c>
    </row>
    <row r="120" spans="1:46" hidden="1" x14ac:dyDescent="0.35">
      <c r="A120" t="str">
        <f t="shared" si="1"/>
        <v>1.1-00-2509_25129021_2529110</v>
      </c>
      <c r="B120" t="s">
        <v>97</v>
      </c>
      <c r="C120" t="s">
        <v>104</v>
      </c>
      <c r="D120" t="s">
        <v>59</v>
      </c>
      <c r="E120" t="s">
        <v>49</v>
      </c>
      <c r="F120">
        <v>2</v>
      </c>
      <c r="G120" t="s">
        <v>86</v>
      </c>
      <c r="H120">
        <v>2.2000000000000002</v>
      </c>
      <c r="I120" t="s">
        <v>87</v>
      </c>
      <c r="J120" t="s">
        <v>88</v>
      </c>
      <c r="K120" t="s">
        <v>89</v>
      </c>
      <c r="L120" t="s">
        <v>60</v>
      </c>
      <c r="M120" t="s">
        <v>61</v>
      </c>
      <c r="N120" t="s">
        <v>90</v>
      </c>
      <c r="O120" t="s">
        <v>93</v>
      </c>
      <c r="P120">
        <v>1</v>
      </c>
      <c r="Q120" t="s">
        <v>94</v>
      </c>
      <c r="R120">
        <v>29</v>
      </c>
      <c r="S120" t="s">
        <v>95</v>
      </c>
      <c r="T120" t="s">
        <v>91</v>
      </c>
      <c r="U120" t="s">
        <v>96</v>
      </c>
      <c r="V120">
        <v>2000</v>
      </c>
      <c r="W120" t="s">
        <v>102</v>
      </c>
      <c r="X120">
        <v>2911</v>
      </c>
      <c r="Y120" t="s">
        <v>133</v>
      </c>
      <c r="Z120">
        <v>0</v>
      </c>
      <c r="AA120" t="s">
        <v>52</v>
      </c>
      <c r="AB120">
        <v>1290543.49</v>
      </c>
      <c r="AC120">
        <v>2300000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1290543.49</v>
      </c>
      <c r="AJ120">
        <v>0</v>
      </c>
      <c r="AK120">
        <v>0</v>
      </c>
      <c r="AL120">
        <v>0</v>
      </c>
      <c r="AM120">
        <v>1009456.51</v>
      </c>
      <c r="AN120">
        <v>-1009456.51</v>
      </c>
      <c r="AR120">
        <v>1290543.49</v>
      </c>
      <c r="AS120">
        <v>1290543.49</v>
      </c>
    </row>
    <row r="121" spans="1:46" hidden="1" x14ac:dyDescent="0.35">
      <c r="A121" t="str">
        <f t="shared" si="1"/>
        <v>1.1-00-2511_25163045_25569150</v>
      </c>
      <c r="B121" t="s">
        <v>97</v>
      </c>
      <c r="C121" t="s">
        <v>104</v>
      </c>
      <c r="D121" t="s">
        <v>59</v>
      </c>
      <c r="E121" t="s">
        <v>114</v>
      </c>
      <c r="F121">
        <v>2</v>
      </c>
      <c r="G121" t="s">
        <v>86</v>
      </c>
      <c r="H121">
        <v>2.2000000000000002</v>
      </c>
      <c r="I121" t="s">
        <v>87</v>
      </c>
      <c r="J121" t="s">
        <v>88</v>
      </c>
      <c r="K121" t="s">
        <v>89</v>
      </c>
      <c r="L121" t="s">
        <v>60</v>
      </c>
      <c r="M121" t="s">
        <v>61</v>
      </c>
      <c r="N121" t="s">
        <v>163</v>
      </c>
      <c r="O121" t="s">
        <v>166</v>
      </c>
      <c r="P121">
        <v>1</v>
      </c>
      <c r="Q121" t="s">
        <v>94</v>
      </c>
      <c r="R121">
        <v>63</v>
      </c>
      <c r="S121" t="s">
        <v>318</v>
      </c>
      <c r="T121" t="s">
        <v>316</v>
      </c>
      <c r="U121" t="s">
        <v>319</v>
      </c>
      <c r="V121">
        <v>5000</v>
      </c>
      <c r="W121" t="s">
        <v>115</v>
      </c>
      <c r="X121">
        <v>5691</v>
      </c>
      <c r="Y121" t="s">
        <v>190</v>
      </c>
      <c r="Z121">
        <v>50</v>
      </c>
      <c r="AA121" t="s">
        <v>317</v>
      </c>
      <c r="AB121">
        <v>1900000</v>
      </c>
      <c r="AC121">
        <v>0</v>
      </c>
      <c r="AD121">
        <v>706213.93</v>
      </c>
      <c r="AE121">
        <v>706213.93</v>
      </c>
      <c r="AF121">
        <v>0</v>
      </c>
      <c r="AG121">
        <v>0</v>
      </c>
      <c r="AH121">
        <v>0</v>
      </c>
      <c r="AI121">
        <v>1193786.0699999998</v>
      </c>
      <c r="AJ121">
        <v>7000000</v>
      </c>
      <c r="AK121">
        <v>0</v>
      </c>
      <c r="AL121">
        <v>0</v>
      </c>
      <c r="AM121">
        <v>5100000</v>
      </c>
      <c r="AN121">
        <v>1900000</v>
      </c>
      <c r="AR121">
        <v>1900000</v>
      </c>
      <c r="AS121">
        <v>1193786.0699999998</v>
      </c>
    </row>
    <row r="122" spans="1:46" hidden="1" x14ac:dyDescent="0.35">
      <c r="A122" t="str">
        <f t="shared" si="1"/>
        <v>1.1-00-2509_25225017_2527210</v>
      </c>
      <c r="B122" t="s">
        <v>97</v>
      </c>
      <c r="C122" t="s">
        <v>104</v>
      </c>
      <c r="D122" t="s">
        <v>59</v>
      </c>
      <c r="E122" t="s">
        <v>49</v>
      </c>
      <c r="F122">
        <v>1</v>
      </c>
      <c r="G122" t="s">
        <v>41</v>
      </c>
      <c r="H122">
        <v>1.3</v>
      </c>
      <c r="I122" t="s">
        <v>42</v>
      </c>
      <c r="J122" t="s">
        <v>43</v>
      </c>
      <c r="K122" t="s">
        <v>44</v>
      </c>
      <c r="L122" t="s">
        <v>60</v>
      </c>
      <c r="M122" t="s">
        <v>61</v>
      </c>
      <c r="N122" t="s">
        <v>90</v>
      </c>
      <c r="O122" t="s">
        <v>93</v>
      </c>
      <c r="P122">
        <v>2</v>
      </c>
      <c r="Q122" t="s">
        <v>167</v>
      </c>
      <c r="R122">
        <v>25</v>
      </c>
      <c r="S122" t="s">
        <v>254</v>
      </c>
      <c r="T122" t="s">
        <v>253</v>
      </c>
      <c r="U122" t="s">
        <v>255</v>
      </c>
      <c r="V122">
        <v>2000</v>
      </c>
      <c r="W122" t="s">
        <v>102</v>
      </c>
      <c r="X122">
        <v>2721</v>
      </c>
      <c r="Y122" t="s">
        <v>131</v>
      </c>
      <c r="Z122">
        <v>0</v>
      </c>
      <c r="AA122" t="s">
        <v>52</v>
      </c>
      <c r="AB122">
        <v>1750000</v>
      </c>
      <c r="AC122">
        <v>750000</v>
      </c>
      <c r="AD122">
        <v>655913.76</v>
      </c>
      <c r="AE122">
        <v>655913.76</v>
      </c>
      <c r="AF122">
        <v>451641.24</v>
      </c>
      <c r="AG122">
        <v>2025.24</v>
      </c>
      <c r="AH122">
        <v>2025.24</v>
      </c>
      <c r="AI122">
        <v>1094086.24</v>
      </c>
      <c r="AJ122">
        <v>1000000</v>
      </c>
      <c r="AK122">
        <v>0</v>
      </c>
      <c r="AL122">
        <v>0</v>
      </c>
      <c r="AM122">
        <v>0</v>
      </c>
      <c r="AN122">
        <v>1000000</v>
      </c>
      <c r="AR122">
        <v>1750000</v>
      </c>
      <c r="AS122">
        <v>1094086.24</v>
      </c>
    </row>
    <row r="123" spans="1:46" hidden="1" x14ac:dyDescent="0.35">
      <c r="A123" t="str">
        <f t="shared" si="1"/>
        <v>1.1-00-2509_25225017_2535910</v>
      </c>
      <c r="B123" t="s">
        <v>97</v>
      </c>
      <c r="C123" t="s">
        <v>104</v>
      </c>
      <c r="D123" t="s">
        <v>59</v>
      </c>
      <c r="E123" t="s">
        <v>49</v>
      </c>
      <c r="F123">
        <v>1</v>
      </c>
      <c r="G123" t="s">
        <v>41</v>
      </c>
      <c r="H123">
        <v>1.3</v>
      </c>
      <c r="I123" t="s">
        <v>42</v>
      </c>
      <c r="J123" t="s">
        <v>43</v>
      </c>
      <c r="K123" t="s">
        <v>44</v>
      </c>
      <c r="L123" t="s">
        <v>60</v>
      </c>
      <c r="M123" t="s">
        <v>61</v>
      </c>
      <c r="N123" t="s">
        <v>90</v>
      </c>
      <c r="O123" t="s">
        <v>93</v>
      </c>
      <c r="P123">
        <v>2</v>
      </c>
      <c r="Q123" t="s">
        <v>167</v>
      </c>
      <c r="R123">
        <v>25</v>
      </c>
      <c r="S123" t="s">
        <v>254</v>
      </c>
      <c r="T123" t="s">
        <v>253</v>
      </c>
      <c r="U123" t="s">
        <v>255</v>
      </c>
      <c r="V123">
        <v>3000</v>
      </c>
      <c r="W123" t="s">
        <v>50</v>
      </c>
      <c r="X123">
        <v>3591</v>
      </c>
      <c r="Y123" t="s">
        <v>258</v>
      </c>
      <c r="Z123">
        <v>0</v>
      </c>
      <c r="AA123" t="s">
        <v>52</v>
      </c>
      <c r="AB123">
        <v>19000000</v>
      </c>
      <c r="AC123">
        <v>0</v>
      </c>
      <c r="AD123">
        <v>17993224</v>
      </c>
      <c r="AE123">
        <v>17993224</v>
      </c>
      <c r="AF123">
        <v>0</v>
      </c>
      <c r="AG123">
        <v>0</v>
      </c>
      <c r="AH123">
        <v>0</v>
      </c>
      <c r="AI123">
        <v>1006776</v>
      </c>
      <c r="AJ123">
        <v>18000000</v>
      </c>
      <c r="AK123">
        <v>1000000</v>
      </c>
      <c r="AL123">
        <v>0</v>
      </c>
      <c r="AM123">
        <v>0</v>
      </c>
      <c r="AN123">
        <v>19000000</v>
      </c>
      <c r="AR123">
        <v>19000000</v>
      </c>
      <c r="AS123">
        <v>1006776</v>
      </c>
      <c r="AT123" t="s">
        <v>562</v>
      </c>
    </row>
    <row r="124" spans="1:46" hidden="1" x14ac:dyDescent="0.35">
      <c r="A124" t="str">
        <f t="shared" si="1"/>
        <v>1.1-00-2514_25555039_2524910</v>
      </c>
      <c r="B124" t="s">
        <v>97</v>
      </c>
      <c r="C124" t="s">
        <v>104</v>
      </c>
      <c r="D124" t="s">
        <v>59</v>
      </c>
      <c r="E124" t="s">
        <v>49</v>
      </c>
      <c r="F124">
        <v>3</v>
      </c>
      <c r="G124" t="s">
        <v>441</v>
      </c>
      <c r="H124">
        <v>3.8</v>
      </c>
      <c r="I124" t="s">
        <v>495</v>
      </c>
      <c r="J124" t="s">
        <v>496</v>
      </c>
      <c r="K124" t="s">
        <v>497</v>
      </c>
      <c r="L124" t="s">
        <v>60</v>
      </c>
      <c r="M124" t="s">
        <v>61</v>
      </c>
      <c r="N124" t="s">
        <v>498</v>
      </c>
      <c r="O124" t="s">
        <v>500</v>
      </c>
      <c r="P124">
        <v>5</v>
      </c>
      <c r="Q124" t="s">
        <v>55</v>
      </c>
      <c r="R124">
        <v>55</v>
      </c>
      <c r="S124" t="s">
        <v>501</v>
      </c>
      <c r="T124" t="s">
        <v>499</v>
      </c>
      <c r="U124" t="s">
        <v>502</v>
      </c>
      <c r="V124">
        <v>2000</v>
      </c>
      <c r="W124" t="s">
        <v>102</v>
      </c>
      <c r="X124">
        <v>2491</v>
      </c>
      <c r="Y124" t="s">
        <v>195</v>
      </c>
      <c r="Z124">
        <v>0</v>
      </c>
      <c r="AA124" t="s">
        <v>52</v>
      </c>
      <c r="AB124">
        <v>1000000</v>
      </c>
      <c r="AC124">
        <v>1000000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1000000</v>
      </c>
      <c r="AJ124">
        <v>0</v>
      </c>
      <c r="AK124">
        <v>0</v>
      </c>
      <c r="AL124">
        <v>0</v>
      </c>
      <c r="AM124">
        <v>0</v>
      </c>
      <c r="AN124">
        <v>0</v>
      </c>
      <c r="AR124">
        <v>1000000</v>
      </c>
      <c r="AS124">
        <v>1000000</v>
      </c>
    </row>
    <row r="125" spans="1:46" hidden="1" x14ac:dyDescent="0.35">
      <c r="A125" t="str">
        <f t="shared" si="1"/>
        <v>1.1-00-2511_25163045_2533210</v>
      </c>
      <c r="B125" t="s">
        <v>97</v>
      </c>
      <c r="C125" t="s">
        <v>104</v>
      </c>
      <c r="D125" t="s">
        <v>59</v>
      </c>
      <c r="E125" t="s">
        <v>49</v>
      </c>
      <c r="F125">
        <v>2</v>
      </c>
      <c r="G125" t="s">
        <v>86</v>
      </c>
      <c r="H125">
        <v>2.2000000000000002</v>
      </c>
      <c r="I125" t="s">
        <v>87</v>
      </c>
      <c r="J125" t="s">
        <v>88</v>
      </c>
      <c r="K125" t="s">
        <v>89</v>
      </c>
      <c r="L125" t="s">
        <v>60</v>
      </c>
      <c r="M125" t="s">
        <v>61</v>
      </c>
      <c r="N125" t="s">
        <v>163</v>
      </c>
      <c r="O125" t="s">
        <v>166</v>
      </c>
      <c r="P125">
        <v>1</v>
      </c>
      <c r="Q125" t="s">
        <v>94</v>
      </c>
      <c r="R125">
        <v>63</v>
      </c>
      <c r="S125" t="s">
        <v>318</v>
      </c>
      <c r="T125" t="s">
        <v>316</v>
      </c>
      <c r="U125" t="s">
        <v>319</v>
      </c>
      <c r="V125">
        <v>3000</v>
      </c>
      <c r="W125" t="s">
        <v>50</v>
      </c>
      <c r="X125">
        <v>3321</v>
      </c>
      <c r="Y125" t="s">
        <v>313</v>
      </c>
      <c r="Z125">
        <v>0</v>
      </c>
      <c r="AA125" t="s">
        <v>52</v>
      </c>
      <c r="AB125">
        <v>1000000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1000000</v>
      </c>
      <c r="AJ125">
        <v>1000000</v>
      </c>
      <c r="AK125">
        <v>0</v>
      </c>
      <c r="AL125">
        <v>0</v>
      </c>
      <c r="AM125">
        <v>0</v>
      </c>
      <c r="AN125">
        <v>1000000</v>
      </c>
      <c r="AR125">
        <v>1000000</v>
      </c>
      <c r="AS125">
        <v>1000000</v>
      </c>
    </row>
    <row r="126" spans="1:46" hidden="1" x14ac:dyDescent="0.35">
      <c r="A126" t="str">
        <f t="shared" si="1"/>
        <v>1.1-00-2502_2553002_2539220</v>
      </c>
      <c r="B126" t="s">
        <v>97</v>
      </c>
      <c r="C126" t="s">
        <v>104</v>
      </c>
      <c r="D126" t="s">
        <v>59</v>
      </c>
      <c r="E126" t="s">
        <v>49</v>
      </c>
      <c r="F126">
        <v>1</v>
      </c>
      <c r="G126" t="s">
        <v>41</v>
      </c>
      <c r="H126">
        <v>1.3</v>
      </c>
      <c r="I126" t="s">
        <v>42</v>
      </c>
      <c r="J126" t="s">
        <v>43</v>
      </c>
      <c r="K126" t="s">
        <v>44</v>
      </c>
      <c r="L126" t="s">
        <v>60</v>
      </c>
      <c r="M126" t="s">
        <v>61</v>
      </c>
      <c r="N126" t="s">
        <v>175</v>
      </c>
      <c r="O126" t="s">
        <v>179</v>
      </c>
      <c r="P126">
        <v>5</v>
      </c>
      <c r="Q126" t="s">
        <v>55</v>
      </c>
      <c r="R126">
        <v>3</v>
      </c>
      <c r="S126" t="s">
        <v>180</v>
      </c>
      <c r="T126" t="s">
        <v>176</v>
      </c>
      <c r="U126" t="s">
        <v>181</v>
      </c>
      <c r="V126">
        <v>3000</v>
      </c>
      <c r="W126" t="s">
        <v>50</v>
      </c>
      <c r="X126">
        <v>3922</v>
      </c>
      <c r="Y126" t="s">
        <v>185</v>
      </c>
      <c r="Z126">
        <v>0</v>
      </c>
      <c r="AA126" t="s">
        <v>52</v>
      </c>
      <c r="AB126">
        <v>1000000</v>
      </c>
      <c r="AC126">
        <v>1000000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1000000</v>
      </c>
      <c r="AJ126">
        <v>0</v>
      </c>
      <c r="AK126">
        <v>0</v>
      </c>
      <c r="AL126">
        <v>0</v>
      </c>
      <c r="AM126">
        <v>0</v>
      </c>
      <c r="AN126">
        <v>0</v>
      </c>
      <c r="AR126">
        <v>1000000</v>
      </c>
      <c r="AS126">
        <v>1000000</v>
      </c>
    </row>
    <row r="127" spans="1:46" hidden="1" x14ac:dyDescent="0.35">
      <c r="A127" t="str">
        <f t="shared" si="1"/>
        <v>1.1-00-2506_25514009_2527110</v>
      </c>
      <c r="B127" t="s">
        <v>97</v>
      </c>
      <c r="C127" t="s">
        <v>104</v>
      </c>
      <c r="D127" t="s">
        <v>59</v>
      </c>
      <c r="E127" t="s">
        <v>49</v>
      </c>
      <c r="F127">
        <v>1</v>
      </c>
      <c r="G127" t="s">
        <v>41</v>
      </c>
      <c r="H127">
        <v>1.3</v>
      </c>
      <c r="I127" t="s">
        <v>42</v>
      </c>
      <c r="J127" t="s">
        <v>43</v>
      </c>
      <c r="K127" t="s">
        <v>44</v>
      </c>
      <c r="L127" t="s">
        <v>60</v>
      </c>
      <c r="M127" t="s">
        <v>61</v>
      </c>
      <c r="N127" t="s">
        <v>220</v>
      </c>
      <c r="O127" t="s">
        <v>222</v>
      </c>
      <c r="P127">
        <v>5</v>
      </c>
      <c r="Q127" t="s">
        <v>55</v>
      </c>
      <c r="R127">
        <v>14</v>
      </c>
      <c r="S127" t="s">
        <v>230</v>
      </c>
      <c r="T127" t="s">
        <v>229</v>
      </c>
      <c r="U127" t="s">
        <v>231</v>
      </c>
      <c r="V127">
        <v>2000</v>
      </c>
      <c r="W127" t="s">
        <v>102</v>
      </c>
      <c r="X127">
        <v>2711</v>
      </c>
      <c r="Y127" t="s">
        <v>234</v>
      </c>
      <c r="Z127">
        <v>0</v>
      </c>
      <c r="AA127" t="s">
        <v>52</v>
      </c>
      <c r="AB127">
        <v>3000000</v>
      </c>
      <c r="AC127">
        <v>3000000</v>
      </c>
      <c r="AD127">
        <v>2023502.84</v>
      </c>
      <c r="AE127">
        <v>2023502.84</v>
      </c>
      <c r="AF127">
        <v>2023502.84</v>
      </c>
      <c r="AG127">
        <v>2003701.64</v>
      </c>
      <c r="AH127">
        <v>2003701.64</v>
      </c>
      <c r="AI127">
        <v>976497.15999999992</v>
      </c>
      <c r="AJ127">
        <v>0</v>
      </c>
      <c r="AK127">
        <v>0</v>
      </c>
      <c r="AL127">
        <v>0</v>
      </c>
      <c r="AM127">
        <v>0</v>
      </c>
      <c r="AN127">
        <v>0</v>
      </c>
      <c r="AR127">
        <v>3000000</v>
      </c>
      <c r="AS127">
        <v>976497.15999999992</v>
      </c>
    </row>
    <row r="128" spans="1:46" hidden="1" x14ac:dyDescent="0.35">
      <c r="A128" t="str">
        <f t="shared" si="1"/>
        <v>1.1-00-2508_25224016_2553210</v>
      </c>
      <c r="B128" t="s">
        <v>97</v>
      </c>
      <c r="C128" t="s">
        <v>104</v>
      </c>
      <c r="D128" t="s">
        <v>59</v>
      </c>
      <c r="E128" t="s">
        <v>114</v>
      </c>
      <c r="F128">
        <v>2</v>
      </c>
      <c r="G128" t="s">
        <v>86</v>
      </c>
      <c r="H128">
        <v>2.2999999999999998</v>
      </c>
      <c r="I128" t="s">
        <v>328</v>
      </c>
      <c r="J128" t="s">
        <v>329</v>
      </c>
      <c r="K128" t="s">
        <v>330</v>
      </c>
      <c r="L128" t="s">
        <v>60</v>
      </c>
      <c r="M128" t="s">
        <v>61</v>
      </c>
      <c r="N128" t="s">
        <v>270</v>
      </c>
      <c r="O128" t="s">
        <v>272</v>
      </c>
      <c r="P128">
        <v>2</v>
      </c>
      <c r="Q128" t="s">
        <v>167</v>
      </c>
      <c r="R128">
        <v>24</v>
      </c>
      <c r="S128" t="s">
        <v>332</v>
      </c>
      <c r="T128" t="s">
        <v>331</v>
      </c>
      <c r="U128" t="s">
        <v>333</v>
      </c>
      <c r="V128">
        <v>5000</v>
      </c>
      <c r="W128" t="s">
        <v>115</v>
      </c>
      <c r="X128">
        <v>5321</v>
      </c>
      <c r="Y128" t="s">
        <v>310</v>
      </c>
      <c r="Z128">
        <v>0</v>
      </c>
      <c r="AA128" t="s">
        <v>52</v>
      </c>
      <c r="AB128">
        <v>1000000</v>
      </c>
      <c r="AC128">
        <v>1000000</v>
      </c>
      <c r="AD128">
        <v>34800</v>
      </c>
      <c r="AE128">
        <v>34800</v>
      </c>
      <c r="AF128">
        <v>34800</v>
      </c>
      <c r="AG128">
        <v>34800</v>
      </c>
      <c r="AH128">
        <v>34800</v>
      </c>
      <c r="AI128">
        <v>965200</v>
      </c>
      <c r="AJ128">
        <v>0</v>
      </c>
      <c r="AK128">
        <v>0</v>
      </c>
      <c r="AL128">
        <v>0</v>
      </c>
      <c r="AM128">
        <v>0</v>
      </c>
      <c r="AN128">
        <v>0</v>
      </c>
      <c r="AR128">
        <v>1000000</v>
      </c>
      <c r="AS128">
        <v>965200</v>
      </c>
    </row>
    <row r="129" spans="1:45" hidden="1" x14ac:dyDescent="0.35">
      <c r="A129" t="str">
        <f t="shared" si="1"/>
        <v>1.1-00-2514_25555039_2533910</v>
      </c>
      <c r="B129" t="s">
        <v>97</v>
      </c>
      <c r="C129" t="s">
        <v>104</v>
      </c>
      <c r="D129" t="s">
        <v>59</v>
      </c>
      <c r="E129" t="s">
        <v>49</v>
      </c>
      <c r="F129">
        <v>3</v>
      </c>
      <c r="G129" t="s">
        <v>441</v>
      </c>
      <c r="H129">
        <v>3.8</v>
      </c>
      <c r="I129" t="s">
        <v>495</v>
      </c>
      <c r="J129" t="s">
        <v>496</v>
      </c>
      <c r="K129" t="s">
        <v>497</v>
      </c>
      <c r="L129" t="s">
        <v>60</v>
      </c>
      <c r="M129" t="s">
        <v>61</v>
      </c>
      <c r="N129" t="s">
        <v>498</v>
      </c>
      <c r="O129" t="s">
        <v>500</v>
      </c>
      <c r="P129">
        <v>5</v>
      </c>
      <c r="Q129" t="s">
        <v>55</v>
      </c>
      <c r="R129">
        <v>55</v>
      </c>
      <c r="S129" t="s">
        <v>501</v>
      </c>
      <c r="T129" t="s">
        <v>499</v>
      </c>
      <c r="U129" t="s">
        <v>502</v>
      </c>
      <c r="V129">
        <v>3000</v>
      </c>
      <c r="W129" t="s">
        <v>50</v>
      </c>
      <c r="X129">
        <v>3391</v>
      </c>
      <c r="Y129" t="s">
        <v>152</v>
      </c>
      <c r="Z129">
        <v>0</v>
      </c>
      <c r="AA129" t="s">
        <v>52</v>
      </c>
      <c r="AB129">
        <v>1949364</v>
      </c>
      <c r="AC129">
        <v>2200000</v>
      </c>
      <c r="AD129">
        <v>1022428.64</v>
      </c>
      <c r="AE129">
        <v>1018368.64</v>
      </c>
      <c r="AF129">
        <v>1018368.64</v>
      </c>
      <c r="AG129">
        <v>0</v>
      </c>
      <c r="AH129">
        <v>0</v>
      </c>
      <c r="AI129">
        <v>926935.36</v>
      </c>
      <c r="AJ129">
        <v>0</v>
      </c>
      <c r="AK129">
        <v>0</v>
      </c>
      <c r="AL129">
        <v>0</v>
      </c>
      <c r="AM129">
        <v>250636</v>
      </c>
      <c r="AN129">
        <v>-250636</v>
      </c>
      <c r="AR129">
        <v>1949364</v>
      </c>
      <c r="AS129">
        <v>926935.36</v>
      </c>
    </row>
    <row r="130" spans="1:45" hidden="1" x14ac:dyDescent="0.35">
      <c r="A130" t="str">
        <f t="shared" si="1"/>
        <v>1.1-00-2505_2559007_2529610</v>
      </c>
      <c r="B130" t="s">
        <v>97</v>
      </c>
      <c r="C130" t="s">
        <v>104</v>
      </c>
      <c r="D130" t="s">
        <v>59</v>
      </c>
      <c r="E130" t="s">
        <v>49</v>
      </c>
      <c r="F130">
        <v>1</v>
      </c>
      <c r="G130" t="s">
        <v>41</v>
      </c>
      <c r="H130">
        <v>1.3</v>
      </c>
      <c r="I130" t="s">
        <v>42</v>
      </c>
      <c r="J130" t="s">
        <v>43</v>
      </c>
      <c r="K130" t="s">
        <v>44</v>
      </c>
      <c r="L130" t="s">
        <v>60</v>
      </c>
      <c r="M130" t="s">
        <v>61</v>
      </c>
      <c r="N130" t="s">
        <v>62</v>
      </c>
      <c r="O130" t="s">
        <v>68</v>
      </c>
      <c r="P130">
        <v>5</v>
      </c>
      <c r="Q130" t="s">
        <v>55</v>
      </c>
      <c r="R130">
        <v>9</v>
      </c>
      <c r="S130" t="s">
        <v>186</v>
      </c>
      <c r="T130" t="s">
        <v>63</v>
      </c>
      <c r="U130" t="s">
        <v>69</v>
      </c>
      <c r="V130">
        <v>2000</v>
      </c>
      <c r="W130" t="s">
        <v>102</v>
      </c>
      <c r="X130">
        <v>2961</v>
      </c>
      <c r="Y130" t="s">
        <v>137</v>
      </c>
      <c r="Z130">
        <v>0</v>
      </c>
      <c r="AA130" t="s">
        <v>52</v>
      </c>
      <c r="AB130">
        <v>2100000</v>
      </c>
      <c r="AC130">
        <v>400000</v>
      </c>
      <c r="AD130">
        <v>1188146.6599999999</v>
      </c>
      <c r="AE130">
        <v>1188146.6599999999</v>
      </c>
      <c r="AF130">
        <v>58521.34</v>
      </c>
      <c r="AG130">
        <v>33581.31</v>
      </c>
      <c r="AH130">
        <v>33581.31</v>
      </c>
      <c r="AI130">
        <v>911853.34000000008</v>
      </c>
      <c r="AJ130">
        <v>0</v>
      </c>
      <c r="AK130">
        <v>1700000</v>
      </c>
      <c r="AL130">
        <v>0</v>
      </c>
      <c r="AM130">
        <v>0</v>
      </c>
      <c r="AN130">
        <v>1700000</v>
      </c>
      <c r="AR130">
        <v>2100000</v>
      </c>
      <c r="AS130">
        <v>911853.34000000008</v>
      </c>
    </row>
    <row r="131" spans="1:45" hidden="1" x14ac:dyDescent="0.35">
      <c r="A131" t="str">
        <f t="shared" ref="A131:A194" si="2">CONCATENATE(B131,N131,P131,R131,T131,X131,Z131)</f>
        <v>1.1-00-2514_25555039_2529910</v>
      </c>
      <c r="B131" t="s">
        <v>97</v>
      </c>
      <c r="C131" t="s">
        <v>104</v>
      </c>
      <c r="D131" t="s">
        <v>59</v>
      </c>
      <c r="E131" t="s">
        <v>49</v>
      </c>
      <c r="F131">
        <v>3</v>
      </c>
      <c r="G131" t="s">
        <v>441</v>
      </c>
      <c r="H131">
        <v>3.8</v>
      </c>
      <c r="I131" t="s">
        <v>495</v>
      </c>
      <c r="J131" t="s">
        <v>496</v>
      </c>
      <c r="K131" t="s">
        <v>497</v>
      </c>
      <c r="L131" t="s">
        <v>60</v>
      </c>
      <c r="M131" t="s">
        <v>61</v>
      </c>
      <c r="N131" t="s">
        <v>498</v>
      </c>
      <c r="O131" t="s">
        <v>500</v>
      </c>
      <c r="P131">
        <v>5</v>
      </c>
      <c r="Q131" t="s">
        <v>55</v>
      </c>
      <c r="R131">
        <v>55</v>
      </c>
      <c r="S131" t="s">
        <v>501</v>
      </c>
      <c r="T131" t="s">
        <v>499</v>
      </c>
      <c r="U131" t="s">
        <v>502</v>
      </c>
      <c r="V131">
        <v>2000</v>
      </c>
      <c r="W131" t="s">
        <v>102</v>
      </c>
      <c r="X131">
        <v>2991</v>
      </c>
      <c r="Y131" t="s">
        <v>132</v>
      </c>
      <c r="Z131">
        <v>0</v>
      </c>
      <c r="AA131" t="s">
        <v>52</v>
      </c>
      <c r="AB131">
        <v>900000</v>
      </c>
      <c r="AC131">
        <v>900000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900000</v>
      </c>
      <c r="AJ131">
        <v>0</v>
      </c>
      <c r="AK131">
        <v>0</v>
      </c>
      <c r="AL131">
        <v>0</v>
      </c>
      <c r="AM131">
        <v>0</v>
      </c>
      <c r="AN131">
        <v>0</v>
      </c>
      <c r="AR131">
        <v>900000</v>
      </c>
      <c r="AS131">
        <v>900000</v>
      </c>
    </row>
    <row r="132" spans="1:45" hidden="1" x14ac:dyDescent="0.35">
      <c r="A132" t="str">
        <f t="shared" si="2"/>
        <v>1.1-00-2509_25330022_2525310</v>
      </c>
      <c r="B132" t="s">
        <v>97</v>
      </c>
      <c r="C132" t="s">
        <v>104</v>
      </c>
      <c r="D132" t="s">
        <v>59</v>
      </c>
      <c r="E132" t="s">
        <v>49</v>
      </c>
      <c r="F132">
        <v>2</v>
      </c>
      <c r="G132" t="s">
        <v>86</v>
      </c>
      <c r="H132">
        <v>2.1</v>
      </c>
      <c r="I132" t="s">
        <v>297</v>
      </c>
      <c r="J132" t="s">
        <v>303</v>
      </c>
      <c r="K132" t="s">
        <v>304</v>
      </c>
      <c r="L132" t="s">
        <v>80</v>
      </c>
      <c r="M132" t="s">
        <v>81</v>
      </c>
      <c r="N132" t="s">
        <v>90</v>
      </c>
      <c r="O132" t="s">
        <v>93</v>
      </c>
      <c r="P132">
        <v>3</v>
      </c>
      <c r="Q132" t="s">
        <v>306</v>
      </c>
      <c r="R132">
        <v>30</v>
      </c>
      <c r="S132" t="s">
        <v>307</v>
      </c>
      <c r="T132" t="s">
        <v>305</v>
      </c>
      <c r="U132" t="s">
        <v>308</v>
      </c>
      <c r="V132">
        <v>2000</v>
      </c>
      <c r="W132" t="s">
        <v>102</v>
      </c>
      <c r="X132">
        <v>2531</v>
      </c>
      <c r="Y132" t="s">
        <v>130</v>
      </c>
      <c r="Z132">
        <v>0</v>
      </c>
      <c r="AA132" t="s">
        <v>52</v>
      </c>
      <c r="AB132">
        <v>1800000</v>
      </c>
      <c r="AC132">
        <v>1800000</v>
      </c>
      <c r="AD132">
        <v>908375.84</v>
      </c>
      <c r="AE132">
        <v>308950</v>
      </c>
      <c r="AF132">
        <v>308950</v>
      </c>
      <c r="AG132">
        <v>308950</v>
      </c>
      <c r="AH132">
        <v>308950</v>
      </c>
      <c r="AI132">
        <v>891624.16</v>
      </c>
      <c r="AJ132">
        <v>0</v>
      </c>
      <c r="AK132">
        <v>0</v>
      </c>
      <c r="AL132">
        <v>0</v>
      </c>
      <c r="AM132">
        <v>0</v>
      </c>
      <c r="AN132">
        <v>0</v>
      </c>
      <c r="AR132">
        <v>1800000</v>
      </c>
      <c r="AS132">
        <v>891624.16</v>
      </c>
    </row>
    <row r="133" spans="1:45" hidden="1" x14ac:dyDescent="0.35">
      <c r="A133" t="str">
        <f t="shared" si="2"/>
        <v>1.1-00-2509_25330022_2525410</v>
      </c>
      <c r="B133" t="s">
        <v>97</v>
      </c>
      <c r="C133" t="s">
        <v>104</v>
      </c>
      <c r="D133" t="s">
        <v>59</v>
      </c>
      <c r="E133" t="s">
        <v>49</v>
      </c>
      <c r="F133">
        <v>2</v>
      </c>
      <c r="G133" t="s">
        <v>86</v>
      </c>
      <c r="H133">
        <v>2.1</v>
      </c>
      <c r="I133" t="s">
        <v>297</v>
      </c>
      <c r="J133" t="s">
        <v>303</v>
      </c>
      <c r="K133" t="s">
        <v>304</v>
      </c>
      <c r="L133" t="s">
        <v>80</v>
      </c>
      <c r="M133" t="s">
        <v>81</v>
      </c>
      <c r="N133" t="s">
        <v>90</v>
      </c>
      <c r="O133" t="s">
        <v>93</v>
      </c>
      <c r="P133">
        <v>3</v>
      </c>
      <c r="Q133" t="s">
        <v>306</v>
      </c>
      <c r="R133">
        <v>30</v>
      </c>
      <c r="S133" t="s">
        <v>307</v>
      </c>
      <c r="T133" t="s">
        <v>305</v>
      </c>
      <c r="U133" t="s">
        <v>308</v>
      </c>
      <c r="V133">
        <v>2000</v>
      </c>
      <c r="W133" t="s">
        <v>102</v>
      </c>
      <c r="X133">
        <v>2541</v>
      </c>
      <c r="Y133" t="s">
        <v>290</v>
      </c>
      <c r="Z133">
        <v>0</v>
      </c>
      <c r="AA133" t="s">
        <v>52</v>
      </c>
      <c r="AB133">
        <v>1000000</v>
      </c>
      <c r="AC133">
        <v>1000000</v>
      </c>
      <c r="AD133">
        <v>133921.98000000001</v>
      </c>
      <c r="AE133">
        <v>133921.98000000001</v>
      </c>
      <c r="AF133">
        <v>131683.19</v>
      </c>
      <c r="AG133">
        <v>131683.19</v>
      </c>
      <c r="AH133">
        <v>131683.19</v>
      </c>
      <c r="AI133">
        <v>866078.02</v>
      </c>
      <c r="AJ133">
        <v>0</v>
      </c>
      <c r="AK133">
        <v>0</v>
      </c>
      <c r="AL133">
        <v>0</v>
      </c>
      <c r="AM133">
        <v>0</v>
      </c>
      <c r="AN133">
        <v>0</v>
      </c>
      <c r="AR133">
        <v>1000000</v>
      </c>
      <c r="AS133">
        <v>866078.02</v>
      </c>
    </row>
    <row r="134" spans="1:45" hidden="1" x14ac:dyDescent="0.35">
      <c r="A134" t="str">
        <f t="shared" si="2"/>
        <v>1.1-00-2505_2559007_2556410</v>
      </c>
      <c r="B134" t="s">
        <v>97</v>
      </c>
      <c r="C134" t="s">
        <v>104</v>
      </c>
      <c r="D134" t="s">
        <v>59</v>
      </c>
      <c r="E134" t="s">
        <v>114</v>
      </c>
      <c r="F134">
        <v>1</v>
      </c>
      <c r="G134" t="s">
        <v>41</v>
      </c>
      <c r="H134">
        <v>1.3</v>
      </c>
      <c r="I134" t="s">
        <v>42</v>
      </c>
      <c r="J134" t="s">
        <v>43</v>
      </c>
      <c r="K134" t="s">
        <v>44</v>
      </c>
      <c r="L134" t="s">
        <v>60</v>
      </c>
      <c r="M134" t="s">
        <v>61</v>
      </c>
      <c r="N134" t="s">
        <v>62</v>
      </c>
      <c r="O134" t="s">
        <v>68</v>
      </c>
      <c r="P134">
        <v>5</v>
      </c>
      <c r="Q134" t="s">
        <v>55</v>
      </c>
      <c r="R134">
        <v>9</v>
      </c>
      <c r="S134" t="s">
        <v>186</v>
      </c>
      <c r="T134" t="s">
        <v>63</v>
      </c>
      <c r="U134" t="s">
        <v>69</v>
      </c>
      <c r="V134">
        <v>5000</v>
      </c>
      <c r="W134" t="s">
        <v>115</v>
      </c>
      <c r="X134">
        <v>5641</v>
      </c>
      <c r="Y134" t="s">
        <v>189</v>
      </c>
      <c r="Z134">
        <v>0</v>
      </c>
      <c r="AA134" t="s">
        <v>52</v>
      </c>
      <c r="AB134">
        <v>1050000</v>
      </c>
      <c r="AC134">
        <v>150000</v>
      </c>
      <c r="AD134">
        <v>248148.34</v>
      </c>
      <c r="AE134">
        <v>248148.34</v>
      </c>
      <c r="AF134">
        <v>0</v>
      </c>
      <c r="AG134">
        <v>0</v>
      </c>
      <c r="AH134">
        <v>0</v>
      </c>
      <c r="AI134">
        <v>801851.66</v>
      </c>
      <c r="AJ134">
        <v>1000000</v>
      </c>
      <c r="AK134">
        <v>0</v>
      </c>
      <c r="AL134">
        <v>0</v>
      </c>
      <c r="AM134">
        <v>100000</v>
      </c>
      <c r="AN134">
        <v>900000</v>
      </c>
      <c r="AR134">
        <v>1050000</v>
      </c>
      <c r="AS134">
        <v>801851.66</v>
      </c>
    </row>
    <row r="135" spans="1:45" hidden="1" x14ac:dyDescent="0.35">
      <c r="A135" t="str">
        <f t="shared" si="2"/>
        <v>1.1-00-2509_25129021_2524610</v>
      </c>
      <c r="B135" t="s">
        <v>97</v>
      </c>
      <c r="C135" t="s">
        <v>104</v>
      </c>
      <c r="D135" t="s">
        <v>59</v>
      </c>
      <c r="E135" t="s">
        <v>49</v>
      </c>
      <c r="F135">
        <v>2</v>
      </c>
      <c r="G135" t="s">
        <v>86</v>
      </c>
      <c r="H135">
        <v>2.2000000000000002</v>
      </c>
      <c r="I135" t="s">
        <v>87</v>
      </c>
      <c r="J135" t="s">
        <v>88</v>
      </c>
      <c r="K135" t="s">
        <v>89</v>
      </c>
      <c r="L135" t="s">
        <v>60</v>
      </c>
      <c r="M135" t="s">
        <v>61</v>
      </c>
      <c r="N135" t="s">
        <v>90</v>
      </c>
      <c r="O135" t="s">
        <v>93</v>
      </c>
      <c r="P135">
        <v>1</v>
      </c>
      <c r="Q135" t="s">
        <v>94</v>
      </c>
      <c r="R135">
        <v>29</v>
      </c>
      <c r="S135" t="s">
        <v>95</v>
      </c>
      <c r="T135" t="s">
        <v>91</v>
      </c>
      <c r="U135" t="s">
        <v>96</v>
      </c>
      <c r="V135">
        <v>2000</v>
      </c>
      <c r="W135" t="s">
        <v>102</v>
      </c>
      <c r="X135">
        <v>2461</v>
      </c>
      <c r="Y135" t="s">
        <v>194</v>
      </c>
      <c r="Z135">
        <v>0</v>
      </c>
      <c r="AA135" t="s">
        <v>52</v>
      </c>
      <c r="AB135">
        <v>800000</v>
      </c>
      <c r="AC135">
        <v>800000</v>
      </c>
      <c r="AD135">
        <v>4238</v>
      </c>
      <c r="AE135">
        <v>4238</v>
      </c>
      <c r="AF135">
        <v>4238</v>
      </c>
      <c r="AG135">
        <v>4238</v>
      </c>
      <c r="AH135">
        <v>4238</v>
      </c>
      <c r="AI135">
        <v>795762</v>
      </c>
      <c r="AJ135">
        <v>0</v>
      </c>
      <c r="AK135">
        <v>0</v>
      </c>
      <c r="AL135">
        <v>0</v>
      </c>
      <c r="AM135">
        <v>0</v>
      </c>
      <c r="AN135">
        <v>0</v>
      </c>
      <c r="AR135">
        <v>800000</v>
      </c>
      <c r="AS135">
        <v>795762</v>
      </c>
    </row>
    <row r="136" spans="1:45" hidden="1" x14ac:dyDescent="0.35">
      <c r="A136" t="str">
        <f t="shared" si="2"/>
        <v>1.1-00-2509_25225017_2524710</v>
      </c>
      <c r="B136" t="s">
        <v>97</v>
      </c>
      <c r="C136" t="s">
        <v>104</v>
      </c>
      <c r="D136" t="s">
        <v>59</v>
      </c>
      <c r="E136" t="s">
        <v>49</v>
      </c>
      <c r="F136">
        <v>1</v>
      </c>
      <c r="G136" t="s">
        <v>41</v>
      </c>
      <c r="H136">
        <v>1.3</v>
      </c>
      <c r="I136" t="s">
        <v>42</v>
      </c>
      <c r="J136" t="s">
        <v>43</v>
      </c>
      <c r="K136" t="s">
        <v>44</v>
      </c>
      <c r="L136" t="s">
        <v>60</v>
      </c>
      <c r="M136" t="s">
        <v>61</v>
      </c>
      <c r="N136" t="s">
        <v>90</v>
      </c>
      <c r="O136" t="s">
        <v>93</v>
      </c>
      <c r="P136">
        <v>2</v>
      </c>
      <c r="Q136" t="s">
        <v>167</v>
      </c>
      <c r="R136">
        <v>25</v>
      </c>
      <c r="S136" t="s">
        <v>254</v>
      </c>
      <c r="T136" t="s">
        <v>253</v>
      </c>
      <c r="U136" t="s">
        <v>255</v>
      </c>
      <c r="V136">
        <v>2000</v>
      </c>
      <c r="W136" t="s">
        <v>102</v>
      </c>
      <c r="X136">
        <v>2471</v>
      </c>
      <c r="Y136" t="s">
        <v>129</v>
      </c>
      <c r="Z136">
        <v>0</v>
      </c>
      <c r="AA136" t="s">
        <v>52</v>
      </c>
      <c r="AB136">
        <v>1300000</v>
      </c>
      <c r="AC136">
        <v>1300000</v>
      </c>
      <c r="AD136">
        <v>594709.12</v>
      </c>
      <c r="AE136">
        <v>594709.12</v>
      </c>
      <c r="AF136">
        <v>173589.22</v>
      </c>
      <c r="AG136">
        <v>28023.279999999999</v>
      </c>
      <c r="AH136">
        <v>28023.279999999999</v>
      </c>
      <c r="AI136">
        <v>705290.88</v>
      </c>
      <c r="AJ136">
        <v>0</v>
      </c>
      <c r="AK136">
        <v>0</v>
      </c>
      <c r="AL136">
        <v>0</v>
      </c>
      <c r="AM136">
        <v>0</v>
      </c>
      <c r="AN136">
        <v>0</v>
      </c>
      <c r="AR136">
        <v>1300000</v>
      </c>
      <c r="AS136">
        <v>705290.88</v>
      </c>
    </row>
    <row r="137" spans="1:45" hidden="1" x14ac:dyDescent="0.35">
      <c r="A137" t="str">
        <f t="shared" si="2"/>
        <v>1.1-00-2506_25514009_2552110</v>
      </c>
      <c r="B137" t="s">
        <v>97</v>
      </c>
      <c r="C137" t="s">
        <v>104</v>
      </c>
      <c r="D137" t="s">
        <v>59</v>
      </c>
      <c r="E137" t="s">
        <v>114</v>
      </c>
      <c r="F137">
        <v>1</v>
      </c>
      <c r="G137" t="s">
        <v>41</v>
      </c>
      <c r="H137">
        <v>1.3</v>
      </c>
      <c r="I137" t="s">
        <v>42</v>
      </c>
      <c r="J137" t="s">
        <v>43</v>
      </c>
      <c r="K137" t="s">
        <v>44</v>
      </c>
      <c r="L137" t="s">
        <v>60</v>
      </c>
      <c r="M137" t="s">
        <v>61</v>
      </c>
      <c r="N137" t="s">
        <v>220</v>
      </c>
      <c r="O137" t="s">
        <v>222</v>
      </c>
      <c r="P137">
        <v>5</v>
      </c>
      <c r="Q137" t="s">
        <v>55</v>
      </c>
      <c r="R137">
        <v>14</v>
      </c>
      <c r="S137" t="s">
        <v>230</v>
      </c>
      <c r="T137" t="s">
        <v>229</v>
      </c>
      <c r="U137" t="s">
        <v>231</v>
      </c>
      <c r="V137">
        <v>5000</v>
      </c>
      <c r="W137" t="s">
        <v>115</v>
      </c>
      <c r="X137">
        <v>5211</v>
      </c>
      <c r="Y137" t="s">
        <v>119</v>
      </c>
      <c r="Z137">
        <v>0</v>
      </c>
      <c r="AA137" t="s">
        <v>52</v>
      </c>
      <c r="AB137">
        <v>670000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670000</v>
      </c>
      <c r="AJ137">
        <v>0</v>
      </c>
      <c r="AK137">
        <v>670000</v>
      </c>
      <c r="AL137">
        <v>0</v>
      </c>
      <c r="AM137">
        <v>0</v>
      </c>
      <c r="AN137">
        <v>670000</v>
      </c>
      <c r="AR137">
        <v>670000</v>
      </c>
      <c r="AS137">
        <v>670000</v>
      </c>
    </row>
    <row r="138" spans="1:45" hidden="1" x14ac:dyDescent="0.35">
      <c r="A138" t="str">
        <f t="shared" si="2"/>
        <v>1.1-00-2505_2559007_2532210</v>
      </c>
      <c r="B138" t="s">
        <v>97</v>
      </c>
      <c r="C138" t="s">
        <v>104</v>
      </c>
      <c r="D138" t="s">
        <v>59</v>
      </c>
      <c r="E138" t="s">
        <v>49</v>
      </c>
      <c r="F138">
        <v>1</v>
      </c>
      <c r="G138" t="s">
        <v>41</v>
      </c>
      <c r="H138">
        <v>1.3</v>
      </c>
      <c r="I138" t="s">
        <v>42</v>
      </c>
      <c r="J138" t="s">
        <v>43</v>
      </c>
      <c r="K138" t="s">
        <v>44</v>
      </c>
      <c r="L138" t="s">
        <v>60</v>
      </c>
      <c r="M138" t="s">
        <v>61</v>
      </c>
      <c r="N138" t="s">
        <v>62</v>
      </c>
      <c r="O138" t="s">
        <v>68</v>
      </c>
      <c r="P138">
        <v>5</v>
      </c>
      <c r="Q138" t="s">
        <v>55</v>
      </c>
      <c r="R138">
        <v>9</v>
      </c>
      <c r="S138" t="s">
        <v>186</v>
      </c>
      <c r="T138" t="s">
        <v>63</v>
      </c>
      <c r="U138" t="s">
        <v>69</v>
      </c>
      <c r="V138">
        <v>3000</v>
      </c>
      <c r="W138" t="s">
        <v>50</v>
      </c>
      <c r="X138">
        <v>3221</v>
      </c>
      <c r="Y138" t="s">
        <v>202</v>
      </c>
      <c r="Z138">
        <v>0</v>
      </c>
      <c r="AA138" t="s">
        <v>52</v>
      </c>
      <c r="AB138">
        <v>6239987.5499999998</v>
      </c>
      <c r="AC138">
        <v>2500000</v>
      </c>
      <c r="AD138">
        <v>5570444.6900000004</v>
      </c>
      <c r="AE138">
        <v>5013644.6900000004</v>
      </c>
      <c r="AF138">
        <v>2868470.1</v>
      </c>
      <c r="AG138">
        <v>2868470.1</v>
      </c>
      <c r="AH138">
        <v>2868470.1</v>
      </c>
      <c r="AI138">
        <v>669542.8599999994</v>
      </c>
      <c r="AJ138">
        <v>0</v>
      </c>
      <c r="AK138">
        <v>3949994</v>
      </c>
      <c r="AL138">
        <v>0</v>
      </c>
      <c r="AM138">
        <v>210006.45</v>
      </c>
      <c r="AN138">
        <v>3739987.55</v>
      </c>
      <c r="AR138">
        <v>6239987.5499999998</v>
      </c>
      <c r="AS138">
        <v>669542.8599999994</v>
      </c>
    </row>
    <row r="139" spans="1:45" hidden="1" x14ac:dyDescent="0.35">
      <c r="A139" t="str">
        <f t="shared" si="2"/>
        <v>1.1-00-2510_25041031_2524910</v>
      </c>
      <c r="B139" t="s">
        <v>97</v>
      </c>
      <c r="C139" t="s">
        <v>104</v>
      </c>
      <c r="D139" t="s">
        <v>59</v>
      </c>
      <c r="E139" t="s">
        <v>49</v>
      </c>
      <c r="F139">
        <v>2</v>
      </c>
      <c r="G139" t="s">
        <v>86</v>
      </c>
      <c r="H139">
        <v>2.7</v>
      </c>
      <c r="I139" t="s">
        <v>393</v>
      </c>
      <c r="J139" t="s">
        <v>394</v>
      </c>
      <c r="K139" t="s">
        <v>393</v>
      </c>
      <c r="L139" t="s">
        <v>364</v>
      </c>
      <c r="M139" t="s">
        <v>365</v>
      </c>
      <c r="N139" t="s">
        <v>343</v>
      </c>
      <c r="O139" t="s">
        <v>345</v>
      </c>
      <c r="P139">
        <v>0</v>
      </c>
      <c r="Q139" t="s">
        <v>346</v>
      </c>
      <c r="R139">
        <v>41</v>
      </c>
      <c r="S139" t="s">
        <v>401</v>
      </c>
      <c r="T139" t="s">
        <v>366</v>
      </c>
      <c r="U139" t="s">
        <v>368</v>
      </c>
      <c r="V139">
        <v>2000</v>
      </c>
      <c r="W139" t="s">
        <v>102</v>
      </c>
      <c r="X139">
        <v>2491</v>
      </c>
      <c r="Y139" t="s">
        <v>195</v>
      </c>
      <c r="Z139">
        <v>0</v>
      </c>
      <c r="AA139" t="s">
        <v>52</v>
      </c>
      <c r="AB139">
        <v>632500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632500</v>
      </c>
      <c r="AJ139">
        <v>632500</v>
      </c>
      <c r="AK139">
        <v>0</v>
      </c>
      <c r="AL139">
        <v>0</v>
      </c>
      <c r="AM139">
        <v>0</v>
      </c>
      <c r="AN139">
        <v>632500</v>
      </c>
      <c r="AR139">
        <v>632500</v>
      </c>
      <c r="AS139">
        <v>632500</v>
      </c>
    </row>
    <row r="140" spans="1:45" hidden="1" x14ac:dyDescent="0.35">
      <c r="A140" t="str">
        <f t="shared" si="2"/>
        <v>1.1-00-2505_2559007_2539220</v>
      </c>
      <c r="B140" t="s">
        <v>97</v>
      </c>
      <c r="C140" t="s">
        <v>104</v>
      </c>
      <c r="D140" t="s">
        <v>59</v>
      </c>
      <c r="E140" t="s">
        <v>49</v>
      </c>
      <c r="F140">
        <v>1</v>
      </c>
      <c r="G140" t="s">
        <v>41</v>
      </c>
      <c r="H140">
        <v>1.3</v>
      </c>
      <c r="I140" t="s">
        <v>42</v>
      </c>
      <c r="J140" t="s">
        <v>43</v>
      </c>
      <c r="K140" t="s">
        <v>44</v>
      </c>
      <c r="L140" t="s">
        <v>60</v>
      </c>
      <c r="M140" t="s">
        <v>61</v>
      </c>
      <c r="N140" t="s">
        <v>62</v>
      </c>
      <c r="O140" t="s">
        <v>68</v>
      </c>
      <c r="P140">
        <v>5</v>
      </c>
      <c r="Q140" t="s">
        <v>55</v>
      </c>
      <c r="R140">
        <v>9</v>
      </c>
      <c r="S140" t="s">
        <v>186</v>
      </c>
      <c r="T140" t="s">
        <v>63</v>
      </c>
      <c r="U140" t="s">
        <v>69</v>
      </c>
      <c r="V140">
        <v>3000</v>
      </c>
      <c r="W140" t="s">
        <v>50</v>
      </c>
      <c r="X140">
        <v>3922</v>
      </c>
      <c r="Y140" t="s">
        <v>185</v>
      </c>
      <c r="Z140">
        <v>0</v>
      </c>
      <c r="AA140" t="s">
        <v>52</v>
      </c>
      <c r="AB140">
        <v>1000000</v>
      </c>
      <c r="AC140">
        <v>1000000</v>
      </c>
      <c r="AD140">
        <v>376820</v>
      </c>
      <c r="AE140">
        <v>376820</v>
      </c>
      <c r="AF140">
        <v>376820</v>
      </c>
      <c r="AG140">
        <v>376820</v>
      </c>
      <c r="AH140">
        <v>376820</v>
      </c>
      <c r="AI140">
        <v>623180</v>
      </c>
      <c r="AJ140">
        <v>0</v>
      </c>
      <c r="AK140">
        <v>0</v>
      </c>
      <c r="AL140">
        <v>0</v>
      </c>
      <c r="AM140">
        <v>0</v>
      </c>
      <c r="AN140">
        <v>0</v>
      </c>
      <c r="AR140">
        <v>1000000</v>
      </c>
      <c r="AS140">
        <v>623180</v>
      </c>
    </row>
    <row r="141" spans="1:45" hidden="1" x14ac:dyDescent="0.35">
      <c r="A141" t="str">
        <f t="shared" si="2"/>
        <v>1.1-00-2514_25555039_2524610</v>
      </c>
      <c r="B141" t="s">
        <v>97</v>
      </c>
      <c r="C141" t="s">
        <v>104</v>
      </c>
      <c r="D141" t="s">
        <v>59</v>
      </c>
      <c r="E141" t="s">
        <v>49</v>
      </c>
      <c r="F141">
        <v>3</v>
      </c>
      <c r="G141" t="s">
        <v>441</v>
      </c>
      <c r="H141">
        <v>3.8</v>
      </c>
      <c r="I141" t="s">
        <v>495</v>
      </c>
      <c r="J141" t="s">
        <v>496</v>
      </c>
      <c r="K141" t="s">
        <v>497</v>
      </c>
      <c r="L141" t="s">
        <v>60</v>
      </c>
      <c r="M141" t="s">
        <v>61</v>
      </c>
      <c r="N141" t="s">
        <v>498</v>
      </c>
      <c r="O141" t="s">
        <v>500</v>
      </c>
      <c r="P141">
        <v>5</v>
      </c>
      <c r="Q141" t="s">
        <v>55</v>
      </c>
      <c r="R141">
        <v>55</v>
      </c>
      <c r="S141" t="s">
        <v>501</v>
      </c>
      <c r="T141" t="s">
        <v>499</v>
      </c>
      <c r="U141" t="s">
        <v>502</v>
      </c>
      <c r="V141">
        <v>2000</v>
      </c>
      <c r="W141" t="s">
        <v>102</v>
      </c>
      <c r="X141">
        <v>2461</v>
      </c>
      <c r="Y141" t="s">
        <v>194</v>
      </c>
      <c r="Z141">
        <v>0</v>
      </c>
      <c r="AA141" t="s">
        <v>52</v>
      </c>
      <c r="AB141">
        <v>600000</v>
      </c>
      <c r="AC141">
        <v>600000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600000</v>
      </c>
      <c r="AJ141">
        <v>0</v>
      </c>
      <c r="AK141">
        <v>0</v>
      </c>
      <c r="AL141">
        <v>0</v>
      </c>
      <c r="AM141">
        <v>0</v>
      </c>
      <c r="AN141">
        <v>0</v>
      </c>
      <c r="AR141">
        <v>600000</v>
      </c>
      <c r="AS141">
        <v>600000</v>
      </c>
    </row>
    <row r="142" spans="1:45" hidden="1" x14ac:dyDescent="0.35">
      <c r="A142" t="str">
        <f t="shared" si="2"/>
        <v>1.1-00-2506_25513008_2536310</v>
      </c>
      <c r="B142" t="s">
        <v>97</v>
      </c>
      <c r="C142" t="s">
        <v>104</v>
      </c>
      <c r="D142" t="s">
        <v>59</v>
      </c>
      <c r="E142" t="s">
        <v>49</v>
      </c>
      <c r="F142">
        <v>1</v>
      </c>
      <c r="G142" t="s">
        <v>41</v>
      </c>
      <c r="H142">
        <v>1.3</v>
      </c>
      <c r="I142" t="s">
        <v>42</v>
      </c>
      <c r="J142" t="s">
        <v>43</v>
      </c>
      <c r="K142" t="s">
        <v>44</v>
      </c>
      <c r="L142" t="s">
        <v>60</v>
      </c>
      <c r="M142" t="s">
        <v>61</v>
      </c>
      <c r="N142" t="s">
        <v>220</v>
      </c>
      <c r="O142" t="s">
        <v>222</v>
      </c>
      <c r="P142">
        <v>5</v>
      </c>
      <c r="Q142" t="s">
        <v>55</v>
      </c>
      <c r="R142">
        <v>13</v>
      </c>
      <c r="S142" t="s">
        <v>223</v>
      </c>
      <c r="T142" t="s">
        <v>221</v>
      </c>
      <c r="U142" t="s">
        <v>224</v>
      </c>
      <c r="V142">
        <v>3000</v>
      </c>
      <c r="W142" t="s">
        <v>50</v>
      </c>
      <c r="X142">
        <v>3631</v>
      </c>
      <c r="Y142" t="s">
        <v>226</v>
      </c>
      <c r="Z142">
        <v>0</v>
      </c>
      <c r="AA142" t="s">
        <v>52</v>
      </c>
      <c r="AB142">
        <v>6600000</v>
      </c>
      <c r="AC142">
        <v>4870000</v>
      </c>
      <c r="AD142">
        <v>6000000</v>
      </c>
      <c r="AE142">
        <v>6000000</v>
      </c>
      <c r="AF142">
        <v>3000000</v>
      </c>
      <c r="AG142">
        <v>3000000</v>
      </c>
      <c r="AH142">
        <v>3000000</v>
      </c>
      <c r="AI142">
        <v>600000</v>
      </c>
      <c r="AJ142">
        <v>0</v>
      </c>
      <c r="AK142">
        <v>1730000</v>
      </c>
      <c r="AL142">
        <v>0</v>
      </c>
      <c r="AM142">
        <v>0</v>
      </c>
      <c r="AN142">
        <v>1730000</v>
      </c>
      <c r="AR142">
        <v>6600000</v>
      </c>
      <c r="AS142">
        <v>600000</v>
      </c>
    </row>
    <row r="143" spans="1:45" hidden="1" x14ac:dyDescent="0.35">
      <c r="A143" t="str">
        <f t="shared" si="2"/>
        <v>1.1-00-2510_25037029_2538410</v>
      </c>
      <c r="B143" t="s">
        <v>97</v>
      </c>
      <c r="C143" t="s">
        <v>104</v>
      </c>
      <c r="D143" t="s">
        <v>59</v>
      </c>
      <c r="E143" t="s">
        <v>49</v>
      </c>
      <c r="F143">
        <v>2</v>
      </c>
      <c r="G143" t="s">
        <v>86</v>
      </c>
      <c r="H143">
        <v>2.4</v>
      </c>
      <c r="I143" t="s">
        <v>338</v>
      </c>
      <c r="J143" t="s">
        <v>339</v>
      </c>
      <c r="K143" t="s">
        <v>340</v>
      </c>
      <c r="L143" t="s">
        <v>341</v>
      </c>
      <c r="M143" t="s">
        <v>342</v>
      </c>
      <c r="N143" t="s">
        <v>343</v>
      </c>
      <c r="O143" t="s">
        <v>345</v>
      </c>
      <c r="P143">
        <v>0</v>
      </c>
      <c r="Q143" t="s">
        <v>346</v>
      </c>
      <c r="R143">
        <v>37</v>
      </c>
      <c r="S143" t="s">
        <v>347</v>
      </c>
      <c r="T143" t="s">
        <v>344</v>
      </c>
      <c r="U143" t="s">
        <v>348</v>
      </c>
      <c r="V143">
        <v>3000</v>
      </c>
      <c r="W143" t="s">
        <v>50</v>
      </c>
      <c r="X143">
        <v>3841</v>
      </c>
      <c r="Y143" t="s">
        <v>351</v>
      </c>
      <c r="Z143">
        <v>0</v>
      </c>
      <c r="AA143" t="s">
        <v>52</v>
      </c>
      <c r="AB143">
        <v>566000</v>
      </c>
      <c r="AC143">
        <v>566000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566000</v>
      </c>
      <c r="AJ143">
        <v>0</v>
      </c>
      <c r="AK143">
        <v>0</v>
      </c>
      <c r="AL143">
        <v>0</v>
      </c>
      <c r="AM143">
        <v>0</v>
      </c>
      <c r="AN143">
        <v>0</v>
      </c>
      <c r="AR143">
        <v>566000</v>
      </c>
      <c r="AS143">
        <v>566000</v>
      </c>
    </row>
    <row r="144" spans="1:45" hidden="1" x14ac:dyDescent="0.35">
      <c r="A144" t="str">
        <f t="shared" si="2"/>
        <v>1.1-00-2506_25513008_2536110</v>
      </c>
      <c r="B144" t="s">
        <v>97</v>
      </c>
      <c r="C144" t="s">
        <v>104</v>
      </c>
      <c r="D144" t="s">
        <v>59</v>
      </c>
      <c r="E144" t="s">
        <v>49</v>
      </c>
      <c r="F144">
        <v>1</v>
      </c>
      <c r="G144" t="s">
        <v>41</v>
      </c>
      <c r="H144">
        <v>1.3</v>
      </c>
      <c r="I144" t="s">
        <v>42</v>
      </c>
      <c r="J144" t="s">
        <v>43</v>
      </c>
      <c r="K144" t="s">
        <v>44</v>
      </c>
      <c r="L144" t="s">
        <v>60</v>
      </c>
      <c r="M144" t="s">
        <v>61</v>
      </c>
      <c r="N144" t="s">
        <v>220</v>
      </c>
      <c r="O144" t="s">
        <v>222</v>
      </c>
      <c r="P144">
        <v>5</v>
      </c>
      <c r="Q144" t="s">
        <v>55</v>
      </c>
      <c r="R144">
        <v>13</v>
      </c>
      <c r="S144" t="s">
        <v>223</v>
      </c>
      <c r="T144" t="s">
        <v>221</v>
      </c>
      <c r="U144" t="s">
        <v>224</v>
      </c>
      <c r="V144">
        <v>3000</v>
      </c>
      <c r="W144" t="s">
        <v>50</v>
      </c>
      <c r="X144">
        <v>3611</v>
      </c>
      <c r="Y144" t="s">
        <v>225</v>
      </c>
      <c r="Z144">
        <v>0</v>
      </c>
      <c r="AA144" t="s">
        <v>52</v>
      </c>
      <c r="AB144">
        <v>32506735.879999999</v>
      </c>
      <c r="AC144">
        <v>30000000</v>
      </c>
      <c r="AD144">
        <v>31957589.579999998</v>
      </c>
      <c r="AE144">
        <v>31957589.579999998</v>
      </c>
      <c r="AF144">
        <v>12594096.15</v>
      </c>
      <c r="AG144">
        <v>10782200.16</v>
      </c>
      <c r="AH144">
        <v>10782200.16</v>
      </c>
      <c r="AI144">
        <v>549146.30000000075</v>
      </c>
      <c r="AJ144">
        <v>7250000</v>
      </c>
      <c r="AK144">
        <v>0</v>
      </c>
      <c r="AL144">
        <v>0</v>
      </c>
      <c r="AM144">
        <v>4743264.12</v>
      </c>
      <c r="AN144">
        <v>2506735.88</v>
      </c>
      <c r="AR144">
        <v>32506735.879999999</v>
      </c>
      <c r="AS144">
        <v>549146.30000000075</v>
      </c>
    </row>
    <row r="145" spans="1:45" hidden="1" x14ac:dyDescent="0.35">
      <c r="A145" t="str">
        <f t="shared" si="2"/>
        <v>1.1-00-2504_2555004_2524410</v>
      </c>
      <c r="B145" t="s">
        <v>97</v>
      </c>
      <c r="C145" t="s">
        <v>104</v>
      </c>
      <c r="D145" t="s">
        <v>59</v>
      </c>
      <c r="E145" t="s">
        <v>49</v>
      </c>
      <c r="F145">
        <v>1</v>
      </c>
      <c r="G145" t="s">
        <v>41</v>
      </c>
      <c r="H145">
        <v>1.3</v>
      </c>
      <c r="I145" t="s">
        <v>42</v>
      </c>
      <c r="J145" t="s">
        <v>43</v>
      </c>
      <c r="K145" t="s">
        <v>44</v>
      </c>
      <c r="L145" t="s">
        <v>45</v>
      </c>
      <c r="M145" t="s">
        <v>46</v>
      </c>
      <c r="N145" t="s">
        <v>47</v>
      </c>
      <c r="O145" t="s">
        <v>54</v>
      </c>
      <c r="P145">
        <v>5</v>
      </c>
      <c r="Q145" t="s">
        <v>55</v>
      </c>
      <c r="R145">
        <v>5</v>
      </c>
      <c r="S145" t="s">
        <v>117</v>
      </c>
      <c r="T145" t="s">
        <v>113</v>
      </c>
      <c r="U145" t="s">
        <v>118</v>
      </c>
      <c r="V145">
        <v>2000</v>
      </c>
      <c r="W145" t="s">
        <v>102</v>
      </c>
      <c r="X145">
        <v>2441</v>
      </c>
      <c r="Y145" t="s">
        <v>128</v>
      </c>
      <c r="Z145">
        <v>0</v>
      </c>
      <c r="AA145" t="s">
        <v>52</v>
      </c>
      <c r="AB145">
        <v>4000</v>
      </c>
      <c r="AC145">
        <v>0</v>
      </c>
      <c r="AD145">
        <v>3785.08</v>
      </c>
      <c r="AE145">
        <v>3785.08</v>
      </c>
      <c r="AF145">
        <v>3785.08</v>
      </c>
      <c r="AG145">
        <v>3785.08</v>
      </c>
      <c r="AH145">
        <v>3785.08</v>
      </c>
      <c r="AI145">
        <v>214.92000000000007</v>
      </c>
      <c r="AJ145">
        <v>0</v>
      </c>
      <c r="AK145">
        <v>4000</v>
      </c>
      <c r="AL145">
        <v>0</v>
      </c>
      <c r="AM145">
        <v>0</v>
      </c>
      <c r="AN145">
        <v>4000</v>
      </c>
      <c r="AR145">
        <v>4000</v>
      </c>
      <c r="AS145">
        <v>214.92000000000007</v>
      </c>
    </row>
    <row r="146" spans="1:45" hidden="1" x14ac:dyDescent="0.35">
      <c r="A146" t="str">
        <f t="shared" si="2"/>
        <v>1.1-00-2509_25225017_2524110</v>
      </c>
      <c r="B146" t="s">
        <v>97</v>
      </c>
      <c r="C146" t="s">
        <v>104</v>
      </c>
      <c r="D146" t="s">
        <v>59</v>
      </c>
      <c r="E146" t="s">
        <v>49</v>
      </c>
      <c r="F146">
        <v>1</v>
      </c>
      <c r="G146" t="s">
        <v>41</v>
      </c>
      <c r="H146">
        <v>1.3</v>
      </c>
      <c r="I146" t="s">
        <v>42</v>
      </c>
      <c r="J146" t="s">
        <v>43</v>
      </c>
      <c r="K146" t="s">
        <v>44</v>
      </c>
      <c r="L146" t="s">
        <v>60</v>
      </c>
      <c r="M146" t="s">
        <v>61</v>
      </c>
      <c r="N146" t="s">
        <v>90</v>
      </c>
      <c r="O146" t="s">
        <v>93</v>
      </c>
      <c r="P146">
        <v>2</v>
      </c>
      <c r="Q146" t="s">
        <v>167</v>
      </c>
      <c r="R146">
        <v>25</v>
      </c>
      <c r="S146" t="s">
        <v>254</v>
      </c>
      <c r="T146" t="s">
        <v>253</v>
      </c>
      <c r="U146" t="s">
        <v>255</v>
      </c>
      <c r="V146">
        <v>2000</v>
      </c>
      <c r="W146" t="s">
        <v>102</v>
      </c>
      <c r="X146">
        <v>2411</v>
      </c>
      <c r="Y146" t="s">
        <v>191</v>
      </c>
      <c r="Z146">
        <v>0</v>
      </c>
      <c r="AA146" t="s">
        <v>52</v>
      </c>
      <c r="AB146">
        <v>1407200</v>
      </c>
      <c r="AC146">
        <v>1407200</v>
      </c>
      <c r="AD146">
        <v>860152.41</v>
      </c>
      <c r="AE146">
        <v>24766.81</v>
      </c>
      <c r="AF146">
        <v>24766.81</v>
      </c>
      <c r="AG146">
        <v>24766.81</v>
      </c>
      <c r="AH146">
        <v>24766.81</v>
      </c>
      <c r="AI146">
        <v>547047.59</v>
      </c>
      <c r="AJ146">
        <v>0</v>
      </c>
      <c r="AK146">
        <v>0</v>
      </c>
      <c r="AL146">
        <v>0</v>
      </c>
      <c r="AM146">
        <v>0</v>
      </c>
      <c r="AN146">
        <v>0</v>
      </c>
      <c r="AR146">
        <v>1407200</v>
      </c>
      <c r="AS146">
        <v>547047.59</v>
      </c>
    </row>
    <row r="147" spans="1:45" hidden="1" x14ac:dyDescent="0.35">
      <c r="A147" t="str">
        <f t="shared" si="2"/>
        <v>1.1-00-2509_25129021_2527210</v>
      </c>
      <c r="B147" t="s">
        <v>97</v>
      </c>
      <c r="C147" t="s">
        <v>104</v>
      </c>
      <c r="D147" t="s">
        <v>59</v>
      </c>
      <c r="E147" t="s">
        <v>49</v>
      </c>
      <c r="F147">
        <v>2</v>
      </c>
      <c r="G147" t="s">
        <v>86</v>
      </c>
      <c r="H147">
        <v>2.2000000000000002</v>
      </c>
      <c r="I147" t="s">
        <v>87</v>
      </c>
      <c r="J147" t="s">
        <v>88</v>
      </c>
      <c r="K147" t="s">
        <v>89</v>
      </c>
      <c r="L147" t="s">
        <v>60</v>
      </c>
      <c r="M147" t="s">
        <v>61</v>
      </c>
      <c r="N147" t="s">
        <v>90</v>
      </c>
      <c r="O147" t="s">
        <v>93</v>
      </c>
      <c r="P147">
        <v>1</v>
      </c>
      <c r="Q147" t="s">
        <v>94</v>
      </c>
      <c r="R147">
        <v>29</v>
      </c>
      <c r="S147" t="s">
        <v>95</v>
      </c>
      <c r="T147" t="s">
        <v>91</v>
      </c>
      <c r="U147" t="s">
        <v>96</v>
      </c>
      <c r="V147">
        <v>2000</v>
      </c>
      <c r="W147" t="s">
        <v>102</v>
      </c>
      <c r="X147">
        <v>2721</v>
      </c>
      <c r="Y147" t="s">
        <v>131</v>
      </c>
      <c r="Z147">
        <v>0</v>
      </c>
      <c r="AA147" t="s">
        <v>52</v>
      </c>
      <c r="AB147">
        <v>880000</v>
      </c>
      <c r="AC147">
        <v>580000</v>
      </c>
      <c r="AD147">
        <v>350390</v>
      </c>
      <c r="AE147">
        <v>350390</v>
      </c>
      <c r="AF147">
        <v>0</v>
      </c>
      <c r="AG147">
        <v>0</v>
      </c>
      <c r="AH147">
        <v>0</v>
      </c>
      <c r="AI147">
        <v>529610</v>
      </c>
      <c r="AJ147">
        <v>300000</v>
      </c>
      <c r="AK147">
        <v>0</v>
      </c>
      <c r="AL147">
        <v>0</v>
      </c>
      <c r="AM147">
        <v>0</v>
      </c>
      <c r="AN147">
        <v>300000</v>
      </c>
      <c r="AR147">
        <v>880000</v>
      </c>
      <c r="AS147">
        <v>529610</v>
      </c>
    </row>
    <row r="148" spans="1:45" hidden="1" x14ac:dyDescent="0.35">
      <c r="A148" t="str">
        <f t="shared" si="2"/>
        <v>1.1-00-2511_25163045_2529110</v>
      </c>
      <c r="B148" t="s">
        <v>97</v>
      </c>
      <c r="C148" t="s">
        <v>104</v>
      </c>
      <c r="D148" t="s">
        <v>59</v>
      </c>
      <c r="E148" t="s">
        <v>49</v>
      </c>
      <c r="F148">
        <v>2</v>
      </c>
      <c r="G148" t="s">
        <v>86</v>
      </c>
      <c r="H148">
        <v>2.2000000000000002</v>
      </c>
      <c r="I148" t="s">
        <v>87</v>
      </c>
      <c r="J148" t="s">
        <v>88</v>
      </c>
      <c r="K148" t="s">
        <v>89</v>
      </c>
      <c r="L148" t="s">
        <v>60</v>
      </c>
      <c r="M148" t="s">
        <v>61</v>
      </c>
      <c r="N148" t="s">
        <v>163</v>
      </c>
      <c r="O148" t="s">
        <v>166</v>
      </c>
      <c r="P148">
        <v>1</v>
      </c>
      <c r="Q148" t="s">
        <v>94</v>
      </c>
      <c r="R148">
        <v>63</v>
      </c>
      <c r="S148" t="s">
        <v>318</v>
      </c>
      <c r="T148" t="s">
        <v>316</v>
      </c>
      <c r="U148" t="s">
        <v>319</v>
      </c>
      <c r="V148">
        <v>2000</v>
      </c>
      <c r="W148" t="s">
        <v>102</v>
      </c>
      <c r="X148">
        <v>2911</v>
      </c>
      <c r="Y148" t="s">
        <v>133</v>
      </c>
      <c r="Z148">
        <v>0</v>
      </c>
      <c r="AA148" t="s">
        <v>52</v>
      </c>
      <c r="AB148">
        <v>500000</v>
      </c>
      <c r="AC148">
        <v>0</v>
      </c>
      <c r="AD148">
        <v>0</v>
      </c>
      <c r="AE148">
        <v>0</v>
      </c>
      <c r="AF148">
        <v>0</v>
      </c>
      <c r="AG148">
        <v>0</v>
      </c>
      <c r="AH148">
        <v>0</v>
      </c>
      <c r="AI148">
        <v>500000</v>
      </c>
      <c r="AJ148">
        <v>500000</v>
      </c>
      <c r="AK148">
        <v>0</v>
      </c>
      <c r="AL148">
        <v>0</v>
      </c>
      <c r="AM148">
        <v>0</v>
      </c>
      <c r="AN148">
        <v>500000</v>
      </c>
      <c r="AR148">
        <v>500000</v>
      </c>
      <c r="AS148">
        <v>500000</v>
      </c>
    </row>
    <row r="149" spans="1:45" hidden="1" x14ac:dyDescent="0.35">
      <c r="A149" t="str">
        <f t="shared" si="2"/>
        <v>1.1-00-2514_25555039_2529110</v>
      </c>
      <c r="B149" t="s">
        <v>97</v>
      </c>
      <c r="C149" t="s">
        <v>104</v>
      </c>
      <c r="D149" t="s">
        <v>59</v>
      </c>
      <c r="E149" t="s">
        <v>49</v>
      </c>
      <c r="F149">
        <v>3</v>
      </c>
      <c r="G149" t="s">
        <v>441</v>
      </c>
      <c r="H149">
        <v>3.8</v>
      </c>
      <c r="I149" t="s">
        <v>495</v>
      </c>
      <c r="J149" t="s">
        <v>496</v>
      </c>
      <c r="K149" t="s">
        <v>497</v>
      </c>
      <c r="L149" t="s">
        <v>60</v>
      </c>
      <c r="M149" t="s">
        <v>61</v>
      </c>
      <c r="N149" t="s">
        <v>498</v>
      </c>
      <c r="O149" t="s">
        <v>500</v>
      </c>
      <c r="P149">
        <v>5</v>
      </c>
      <c r="Q149" t="s">
        <v>55</v>
      </c>
      <c r="R149">
        <v>55</v>
      </c>
      <c r="S149" t="s">
        <v>501</v>
      </c>
      <c r="T149" t="s">
        <v>499</v>
      </c>
      <c r="U149" t="s">
        <v>502</v>
      </c>
      <c r="V149">
        <v>2000</v>
      </c>
      <c r="W149" t="s">
        <v>102</v>
      </c>
      <c r="X149">
        <v>2911</v>
      </c>
      <c r="Y149" t="s">
        <v>133</v>
      </c>
      <c r="Z149">
        <v>0</v>
      </c>
      <c r="AA149" t="s">
        <v>52</v>
      </c>
      <c r="AB149">
        <v>500000</v>
      </c>
      <c r="AC149">
        <v>500000</v>
      </c>
      <c r="AD149">
        <v>0</v>
      </c>
      <c r="AE149">
        <v>0</v>
      </c>
      <c r="AF149">
        <v>0</v>
      </c>
      <c r="AG149">
        <v>0</v>
      </c>
      <c r="AH149">
        <v>0</v>
      </c>
      <c r="AI149">
        <v>500000</v>
      </c>
      <c r="AJ149">
        <v>0</v>
      </c>
      <c r="AK149">
        <v>0</v>
      </c>
      <c r="AL149">
        <v>0</v>
      </c>
      <c r="AM149">
        <v>0</v>
      </c>
      <c r="AN149">
        <v>0</v>
      </c>
      <c r="AR149">
        <v>500000</v>
      </c>
      <c r="AS149">
        <v>500000</v>
      </c>
    </row>
    <row r="150" spans="1:45" hidden="1" x14ac:dyDescent="0.35">
      <c r="A150" t="str">
        <f t="shared" si="2"/>
        <v>1.1-00-2508_25224016_2551110</v>
      </c>
      <c r="B150" t="s">
        <v>97</v>
      </c>
      <c r="C150" t="s">
        <v>104</v>
      </c>
      <c r="D150" t="s">
        <v>59</v>
      </c>
      <c r="E150" t="s">
        <v>114</v>
      </c>
      <c r="F150">
        <v>2</v>
      </c>
      <c r="G150" t="s">
        <v>86</v>
      </c>
      <c r="H150">
        <v>2.2999999999999998</v>
      </c>
      <c r="I150" t="s">
        <v>328</v>
      </c>
      <c r="J150" t="s">
        <v>329</v>
      </c>
      <c r="K150" t="s">
        <v>330</v>
      </c>
      <c r="L150" t="s">
        <v>60</v>
      </c>
      <c r="M150" t="s">
        <v>61</v>
      </c>
      <c r="N150" t="s">
        <v>270</v>
      </c>
      <c r="O150" t="s">
        <v>272</v>
      </c>
      <c r="P150">
        <v>2</v>
      </c>
      <c r="Q150" t="s">
        <v>167</v>
      </c>
      <c r="R150">
        <v>24</v>
      </c>
      <c r="S150" t="s">
        <v>332</v>
      </c>
      <c r="T150" t="s">
        <v>331</v>
      </c>
      <c r="U150" t="s">
        <v>333</v>
      </c>
      <c r="V150">
        <v>5000</v>
      </c>
      <c r="W150" t="s">
        <v>115</v>
      </c>
      <c r="X150">
        <v>5111</v>
      </c>
      <c r="Y150" t="s">
        <v>177</v>
      </c>
      <c r="Z150">
        <v>0</v>
      </c>
      <c r="AA150" t="s">
        <v>52</v>
      </c>
      <c r="AB150">
        <v>500000</v>
      </c>
      <c r="AC150">
        <v>500000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500000</v>
      </c>
      <c r="AJ150">
        <v>0</v>
      </c>
      <c r="AK150">
        <v>0</v>
      </c>
      <c r="AL150">
        <v>0</v>
      </c>
      <c r="AM150">
        <v>0</v>
      </c>
      <c r="AN150">
        <v>0</v>
      </c>
      <c r="AR150">
        <v>500000</v>
      </c>
      <c r="AS150">
        <v>500000</v>
      </c>
    </row>
    <row r="151" spans="1:45" hidden="1" x14ac:dyDescent="0.35">
      <c r="A151" t="str">
        <f t="shared" si="2"/>
        <v>1.1-00-2508_25224016_2525310</v>
      </c>
      <c r="B151" t="s">
        <v>97</v>
      </c>
      <c r="C151" t="s">
        <v>104</v>
      </c>
      <c r="D151" t="s">
        <v>59</v>
      </c>
      <c r="E151" t="s">
        <v>49</v>
      </c>
      <c r="F151">
        <v>2</v>
      </c>
      <c r="G151" t="s">
        <v>86</v>
      </c>
      <c r="H151">
        <v>2.2999999999999998</v>
      </c>
      <c r="I151" t="s">
        <v>328</v>
      </c>
      <c r="J151" t="s">
        <v>329</v>
      </c>
      <c r="K151" t="s">
        <v>330</v>
      </c>
      <c r="L151" t="s">
        <v>60</v>
      </c>
      <c r="M151" t="s">
        <v>61</v>
      </c>
      <c r="N151" t="s">
        <v>270</v>
      </c>
      <c r="O151" t="s">
        <v>272</v>
      </c>
      <c r="P151">
        <v>2</v>
      </c>
      <c r="Q151" t="s">
        <v>167</v>
      </c>
      <c r="R151">
        <v>24</v>
      </c>
      <c r="S151" t="s">
        <v>332</v>
      </c>
      <c r="T151" t="s">
        <v>331</v>
      </c>
      <c r="U151" t="s">
        <v>333</v>
      </c>
      <c r="V151">
        <v>2000</v>
      </c>
      <c r="W151" t="s">
        <v>102</v>
      </c>
      <c r="X151">
        <v>2531</v>
      </c>
      <c r="Y151" t="s">
        <v>130</v>
      </c>
      <c r="Z151">
        <v>0</v>
      </c>
      <c r="AA151" t="s">
        <v>52</v>
      </c>
      <c r="AB151">
        <v>7800000</v>
      </c>
      <c r="AC151">
        <v>6000000</v>
      </c>
      <c r="AD151">
        <v>7364131.9100000001</v>
      </c>
      <c r="AE151">
        <v>7364131.9100000001</v>
      </c>
      <c r="AF151">
        <v>357523.42</v>
      </c>
      <c r="AG151">
        <v>326327.95</v>
      </c>
      <c r="AH151">
        <v>326327.95</v>
      </c>
      <c r="AI151">
        <v>435868.08999999985</v>
      </c>
      <c r="AJ151">
        <v>0</v>
      </c>
      <c r="AK151">
        <v>1800000</v>
      </c>
      <c r="AL151">
        <v>0</v>
      </c>
      <c r="AM151">
        <v>0</v>
      </c>
      <c r="AN151">
        <v>1800000</v>
      </c>
      <c r="AR151">
        <v>7800000</v>
      </c>
      <c r="AS151">
        <v>435868.08999999985</v>
      </c>
    </row>
    <row r="152" spans="1:45" hidden="1" x14ac:dyDescent="0.35">
      <c r="A152" t="str">
        <f t="shared" si="2"/>
        <v>1.1-00-2509_25129021_2525610</v>
      </c>
      <c r="B152" t="s">
        <v>97</v>
      </c>
      <c r="C152" t="s">
        <v>104</v>
      </c>
      <c r="D152" t="s">
        <v>59</v>
      </c>
      <c r="E152" t="s">
        <v>49</v>
      </c>
      <c r="F152">
        <v>2</v>
      </c>
      <c r="G152" t="s">
        <v>86</v>
      </c>
      <c r="H152">
        <v>2.2000000000000002</v>
      </c>
      <c r="I152" t="s">
        <v>87</v>
      </c>
      <c r="J152" t="s">
        <v>88</v>
      </c>
      <c r="K152" t="s">
        <v>89</v>
      </c>
      <c r="L152" t="s">
        <v>60</v>
      </c>
      <c r="M152" t="s">
        <v>61</v>
      </c>
      <c r="N152" t="s">
        <v>90</v>
      </c>
      <c r="O152" t="s">
        <v>93</v>
      </c>
      <c r="P152">
        <v>1</v>
      </c>
      <c r="Q152" t="s">
        <v>94</v>
      </c>
      <c r="R152">
        <v>29</v>
      </c>
      <c r="S152" t="s">
        <v>95</v>
      </c>
      <c r="T152" t="s">
        <v>91</v>
      </c>
      <c r="U152" t="s">
        <v>96</v>
      </c>
      <c r="V152">
        <v>2000</v>
      </c>
      <c r="W152" t="s">
        <v>102</v>
      </c>
      <c r="X152">
        <v>2561</v>
      </c>
      <c r="Y152" t="s">
        <v>197</v>
      </c>
      <c r="Z152">
        <v>0</v>
      </c>
      <c r="AA152" t="s">
        <v>52</v>
      </c>
      <c r="AB152">
        <v>3316050.51</v>
      </c>
      <c r="AC152">
        <v>2500000</v>
      </c>
      <c r="AD152">
        <v>2881952.43</v>
      </c>
      <c r="AE152">
        <v>9957.44</v>
      </c>
      <c r="AF152">
        <v>9957.44</v>
      </c>
      <c r="AG152">
        <v>9957.44</v>
      </c>
      <c r="AH152">
        <v>9957.44</v>
      </c>
      <c r="AI152">
        <v>434098.07999999961</v>
      </c>
      <c r="AJ152">
        <v>0</v>
      </c>
      <c r="AK152">
        <v>816050.51</v>
      </c>
      <c r="AL152">
        <v>0</v>
      </c>
      <c r="AM152">
        <v>0</v>
      </c>
      <c r="AN152">
        <v>816050.51</v>
      </c>
      <c r="AR152">
        <v>3316050.51</v>
      </c>
      <c r="AS152">
        <v>434098.07999999961</v>
      </c>
    </row>
    <row r="153" spans="1:45" hidden="1" x14ac:dyDescent="0.35">
      <c r="A153" t="str">
        <f t="shared" si="2"/>
        <v>1.1-00-2505_2559007_2529810</v>
      </c>
      <c r="B153" t="s">
        <v>97</v>
      </c>
      <c r="C153" t="s">
        <v>104</v>
      </c>
      <c r="D153" t="s">
        <v>59</v>
      </c>
      <c r="E153" t="s">
        <v>49</v>
      </c>
      <c r="F153">
        <v>1</v>
      </c>
      <c r="G153" t="s">
        <v>41</v>
      </c>
      <c r="H153">
        <v>1.3</v>
      </c>
      <c r="I153" t="s">
        <v>42</v>
      </c>
      <c r="J153" t="s">
        <v>43</v>
      </c>
      <c r="K153" t="s">
        <v>44</v>
      </c>
      <c r="L153" t="s">
        <v>60</v>
      </c>
      <c r="M153" t="s">
        <v>61</v>
      </c>
      <c r="N153" t="s">
        <v>62</v>
      </c>
      <c r="O153" t="s">
        <v>68</v>
      </c>
      <c r="P153">
        <v>5</v>
      </c>
      <c r="Q153" t="s">
        <v>55</v>
      </c>
      <c r="R153">
        <v>9</v>
      </c>
      <c r="S153" t="s">
        <v>186</v>
      </c>
      <c r="T153" t="s">
        <v>63</v>
      </c>
      <c r="U153" t="s">
        <v>69</v>
      </c>
      <c r="V153">
        <v>2000</v>
      </c>
      <c r="W153" t="s">
        <v>102</v>
      </c>
      <c r="X153">
        <v>2981</v>
      </c>
      <c r="Y153" t="s">
        <v>199</v>
      </c>
      <c r="Z153">
        <v>0</v>
      </c>
      <c r="AA153" t="s">
        <v>52</v>
      </c>
      <c r="AB153">
        <v>500000</v>
      </c>
      <c r="AC153">
        <v>500000</v>
      </c>
      <c r="AD153">
        <v>69351.509999999995</v>
      </c>
      <c r="AE153">
        <v>69351.509999999995</v>
      </c>
      <c r="AF153">
        <v>69351.509999999995</v>
      </c>
      <c r="AG153">
        <v>63267.51</v>
      </c>
      <c r="AH153">
        <v>63267.51</v>
      </c>
      <c r="AI153">
        <v>430648.49</v>
      </c>
      <c r="AJ153">
        <v>0</v>
      </c>
      <c r="AK153">
        <v>0</v>
      </c>
      <c r="AL153">
        <v>0</v>
      </c>
      <c r="AM153">
        <v>0</v>
      </c>
      <c r="AN153">
        <v>0</v>
      </c>
      <c r="AR153">
        <v>500000</v>
      </c>
      <c r="AS153">
        <v>430648.49</v>
      </c>
    </row>
    <row r="154" spans="1:45" hidden="1" x14ac:dyDescent="0.35">
      <c r="A154" t="str">
        <f t="shared" si="2"/>
        <v>1.1-00-2510_25041031_2521610</v>
      </c>
      <c r="B154" t="s">
        <v>97</v>
      </c>
      <c r="C154" t="s">
        <v>104</v>
      </c>
      <c r="D154" t="s">
        <v>59</v>
      </c>
      <c r="E154" t="s">
        <v>49</v>
      </c>
      <c r="F154">
        <v>2</v>
      </c>
      <c r="G154" t="s">
        <v>86</v>
      </c>
      <c r="H154">
        <v>2.7</v>
      </c>
      <c r="I154" t="s">
        <v>393</v>
      </c>
      <c r="J154" t="s">
        <v>394</v>
      </c>
      <c r="K154" t="s">
        <v>393</v>
      </c>
      <c r="L154" t="s">
        <v>364</v>
      </c>
      <c r="M154" t="s">
        <v>365</v>
      </c>
      <c r="N154" t="s">
        <v>343</v>
      </c>
      <c r="O154" t="s">
        <v>345</v>
      </c>
      <c r="P154">
        <v>0</v>
      </c>
      <c r="Q154" t="s">
        <v>346</v>
      </c>
      <c r="R154">
        <v>41</v>
      </c>
      <c r="S154" t="s">
        <v>401</v>
      </c>
      <c r="T154" t="s">
        <v>366</v>
      </c>
      <c r="U154" t="s">
        <v>368</v>
      </c>
      <c r="V154">
        <v>2000</v>
      </c>
      <c r="W154" t="s">
        <v>102</v>
      </c>
      <c r="X154">
        <v>2161</v>
      </c>
      <c r="Y154" t="s">
        <v>126</v>
      </c>
      <c r="Z154">
        <v>0</v>
      </c>
      <c r="AA154" t="s">
        <v>52</v>
      </c>
      <c r="AB154">
        <v>425000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425000</v>
      </c>
      <c r="AJ154">
        <v>425000</v>
      </c>
      <c r="AK154">
        <v>0</v>
      </c>
      <c r="AL154">
        <v>0</v>
      </c>
      <c r="AM154">
        <v>0</v>
      </c>
      <c r="AN154">
        <v>425000</v>
      </c>
      <c r="AR154">
        <v>425000</v>
      </c>
      <c r="AS154">
        <v>425000</v>
      </c>
    </row>
    <row r="155" spans="1:45" hidden="1" x14ac:dyDescent="0.35">
      <c r="A155" t="str">
        <f t="shared" si="2"/>
        <v>1.1-00-2505_2559007_2533410</v>
      </c>
      <c r="B155" t="s">
        <v>97</v>
      </c>
      <c r="C155" t="s">
        <v>104</v>
      </c>
      <c r="D155" t="s">
        <v>59</v>
      </c>
      <c r="E155" t="s">
        <v>49</v>
      </c>
      <c r="F155">
        <v>1</v>
      </c>
      <c r="G155" t="s">
        <v>41</v>
      </c>
      <c r="H155">
        <v>1.3</v>
      </c>
      <c r="I155" t="s">
        <v>42</v>
      </c>
      <c r="J155" t="s">
        <v>43</v>
      </c>
      <c r="K155" t="s">
        <v>44</v>
      </c>
      <c r="L155" t="s">
        <v>60</v>
      </c>
      <c r="M155" t="s">
        <v>61</v>
      </c>
      <c r="N155" t="s">
        <v>62</v>
      </c>
      <c r="O155" t="s">
        <v>68</v>
      </c>
      <c r="P155">
        <v>5</v>
      </c>
      <c r="Q155" t="s">
        <v>55</v>
      </c>
      <c r="R155">
        <v>9</v>
      </c>
      <c r="S155" t="s">
        <v>186</v>
      </c>
      <c r="T155" t="s">
        <v>63</v>
      </c>
      <c r="U155" t="s">
        <v>69</v>
      </c>
      <c r="V155">
        <v>3000</v>
      </c>
      <c r="W155" t="s">
        <v>50</v>
      </c>
      <c r="X155">
        <v>3341</v>
      </c>
      <c r="Y155" t="s">
        <v>205</v>
      </c>
      <c r="Z155">
        <v>0</v>
      </c>
      <c r="AA155" t="s">
        <v>52</v>
      </c>
      <c r="AB155">
        <v>2796004.92</v>
      </c>
      <c r="AC155">
        <v>1500000</v>
      </c>
      <c r="AD155">
        <v>2403054.83</v>
      </c>
      <c r="AE155">
        <v>1205936</v>
      </c>
      <c r="AF155">
        <v>11600</v>
      </c>
      <c r="AG155">
        <v>11600</v>
      </c>
      <c r="AH155">
        <v>11600</v>
      </c>
      <c r="AI155">
        <v>392950.08999999985</v>
      </c>
      <c r="AJ155">
        <v>2000000</v>
      </c>
      <c r="AK155">
        <v>0</v>
      </c>
      <c r="AL155">
        <v>0</v>
      </c>
      <c r="AM155">
        <v>703995.08</v>
      </c>
      <c r="AN155">
        <v>1296004.92</v>
      </c>
      <c r="AR155">
        <v>2796004.92</v>
      </c>
      <c r="AS155">
        <v>392950.08999999985</v>
      </c>
    </row>
    <row r="156" spans="1:45" hidden="1" x14ac:dyDescent="0.35">
      <c r="A156" t="str">
        <f t="shared" si="2"/>
        <v>1.1-00-2506_25513008_2536510</v>
      </c>
      <c r="B156" t="s">
        <v>97</v>
      </c>
      <c r="C156" t="s">
        <v>104</v>
      </c>
      <c r="D156" t="s">
        <v>59</v>
      </c>
      <c r="E156" t="s">
        <v>49</v>
      </c>
      <c r="F156">
        <v>1</v>
      </c>
      <c r="G156" t="s">
        <v>41</v>
      </c>
      <c r="H156">
        <v>1.3</v>
      </c>
      <c r="I156" t="s">
        <v>42</v>
      </c>
      <c r="J156" t="s">
        <v>43</v>
      </c>
      <c r="K156" t="s">
        <v>44</v>
      </c>
      <c r="L156" t="s">
        <v>60</v>
      </c>
      <c r="M156" t="s">
        <v>61</v>
      </c>
      <c r="N156" t="s">
        <v>220</v>
      </c>
      <c r="O156" t="s">
        <v>222</v>
      </c>
      <c r="P156">
        <v>5</v>
      </c>
      <c r="Q156" t="s">
        <v>55</v>
      </c>
      <c r="R156">
        <v>13</v>
      </c>
      <c r="S156" t="s">
        <v>223</v>
      </c>
      <c r="T156" t="s">
        <v>221</v>
      </c>
      <c r="U156" t="s">
        <v>224</v>
      </c>
      <c r="V156">
        <v>3000</v>
      </c>
      <c r="W156" t="s">
        <v>50</v>
      </c>
      <c r="X156">
        <v>3651</v>
      </c>
      <c r="Y156" t="s">
        <v>227</v>
      </c>
      <c r="Z156">
        <v>0</v>
      </c>
      <c r="AA156" t="s">
        <v>52</v>
      </c>
      <c r="AB156">
        <v>4200000</v>
      </c>
      <c r="AC156">
        <v>3200000</v>
      </c>
      <c r="AD156">
        <v>3818181.82</v>
      </c>
      <c r="AE156">
        <v>3818181.82</v>
      </c>
      <c r="AF156">
        <v>1909090.9</v>
      </c>
      <c r="AG156">
        <v>1909090.9</v>
      </c>
      <c r="AH156">
        <v>1909090.9</v>
      </c>
      <c r="AI156">
        <v>381818.18000000017</v>
      </c>
      <c r="AJ156">
        <v>0</v>
      </c>
      <c r="AK156">
        <v>1000000</v>
      </c>
      <c r="AL156">
        <v>0</v>
      </c>
      <c r="AM156">
        <v>0</v>
      </c>
      <c r="AN156">
        <v>1000000</v>
      </c>
      <c r="AR156">
        <v>4200000</v>
      </c>
      <c r="AS156">
        <v>381818.18000000017</v>
      </c>
    </row>
    <row r="157" spans="1:45" hidden="1" x14ac:dyDescent="0.35">
      <c r="A157" t="str">
        <f t="shared" si="2"/>
        <v>1.1-00-2507_25517012_2533110</v>
      </c>
      <c r="B157" t="s">
        <v>97</v>
      </c>
      <c r="C157" t="s">
        <v>104</v>
      </c>
      <c r="D157" t="s">
        <v>59</v>
      </c>
      <c r="E157" t="s">
        <v>49</v>
      </c>
      <c r="F157">
        <v>1</v>
      </c>
      <c r="G157" t="s">
        <v>41</v>
      </c>
      <c r="H157">
        <v>1.3</v>
      </c>
      <c r="I157" t="s">
        <v>42</v>
      </c>
      <c r="J157" t="s">
        <v>43</v>
      </c>
      <c r="K157" t="s">
        <v>44</v>
      </c>
      <c r="L157" t="s">
        <v>60</v>
      </c>
      <c r="M157" t="s">
        <v>61</v>
      </c>
      <c r="N157" t="s">
        <v>248</v>
      </c>
      <c r="O157" t="s">
        <v>250</v>
      </c>
      <c r="P157">
        <v>5</v>
      </c>
      <c r="Q157" t="s">
        <v>55</v>
      </c>
      <c r="R157">
        <v>17</v>
      </c>
      <c r="S157" t="s">
        <v>251</v>
      </c>
      <c r="T157" t="s">
        <v>249</v>
      </c>
      <c r="U157" t="s">
        <v>252</v>
      </c>
      <c r="V157">
        <v>3000</v>
      </c>
      <c r="W157" t="s">
        <v>50</v>
      </c>
      <c r="X157">
        <v>3311</v>
      </c>
      <c r="Y157" t="s">
        <v>109</v>
      </c>
      <c r="Z157">
        <v>0</v>
      </c>
      <c r="AA157" t="s">
        <v>52</v>
      </c>
      <c r="AB157">
        <v>1448768</v>
      </c>
      <c r="AC157">
        <v>1500000</v>
      </c>
      <c r="AD157">
        <v>1070680</v>
      </c>
      <c r="AE157">
        <v>1070680</v>
      </c>
      <c r="AF157">
        <v>371780</v>
      </c>
      <c r="AG157">
        <v>301600</v>
      </c>
      <c r="AH157">
        <v>301600</v>
      </c>
      <c r="AI157">
        <v>378088</v>
      </c>
      <c r="AJ157">
        <v>0</v>
      </c>
      <c r="AK157">
        <v>0</v>
      </c>
      <c r="AL157">
        <v>0</v>
      </c>
      <c r="AM157">
        <v>51232</v>
      </c>
      <c r="AN157">
        <v>-51232</v>
      </c>
      <c r="AR157">
        <v>1448768</v>
      </c>
      <c r="AS157">
        <v>378088</v>
      </c>
    </row>
    <row r="158" spans="1:45" hidden="1" x14ac:dyDescent="0.35">
      <c r="A158" t="str">
        <f t="shared" si="2"/>
        <v>1.1-00-2504_2555004_2524710</v>
      </c>
      <c r="B158" t="s">
        <v>97</v>
      </c>
      <c r="C158" t="s">
        <v>104</v>
      </c>
      <c r="D158" t="s">
        <v>59</v>
      </c>
      <c r="E158" t="s">
        <v>49</v>
      </c>
      <c r="F158">
        <v>1</v>
      </c>
      <c r="G158" t="s">
        <v>41</v>
      </c>
      <c r="H158">
        <v>1.3</v>
      </c>
      <c r="I158" t="s">
        <v>42</v>
      </c>
      <c r="J158" t="s">
        <v>43</v>
      </c>
      <c r="K158" t="s">
        <v>44</v>
      </c>
      <c r="L158" t="s">
        <v>45</v>
      </c>
      <c r="M158" t="s">
        <v>46</v>
      </c>
      <c r="N158" t="s">
        <v>47</v>
      </c>
      <c r="O158" t="s">
        <v>54</v>
      </c>
      <c r="P158">
        <v>5</v>
      </c>
      <c r="Q158" t="s">
        <v>55</v>
      </c>
      <c r="R158">
        <v>5</v>
      </c>
      <c r="S158" t="s">
        <v>117</v>
      </c>
      <c r="T158" t="s">
        <v>113</v>
      </c>
      <c r="U158" t="s">
        <v>118</v>
      </c>
      <c r="V158">
        <v>2000</v>
      </c>
      <c r="W158" t="s">
        <v>102</v>
      </c>
      <c r="X158">
        <v>2471</v>
      </c>
      <c r="Y158" t="s">
        <v>129</v>
      </c>
      <c r="Z158">
        <v>0</v>
      </c>
      <c r="AA158" t="s">
        <v>52</v>
      </c>
      <c r="AB158">
        <v>12000</v>
      </c>
      <c r="AC158">
        <v>0</v>
      </c>
      <c r="AD158">
        <v>10904</v>
      </c>
      <c r="AE158">
        <v>10904</v>
      </c>
      <c r="AF158">
        <v>10904</v>
      </c>
      <c r="AG158">
        <v>10904</v>
      </c>
      <c r="AH158">
        <v>10904</v>
      </c>
      <c r="AI158">
        <v>1096</v>
      </c>
      <c r="AJ158">
        <v>0</v>
      </c>
      <c r="AK158">
        <v>12000</v>
      </c>
      <c r="AL158">
        <v>0</v>
      </c>
      <c r="AM158">
        <v>0</v>
      </c>
      <c r="AN158">
        <v>12000</v>
      </c>
      <c r="AR158">
        <v>12000</v>
      </c>
      <c r="AS158">
        <v>1096</v>
      </c>
    </row>
    <row r="159" spans="1:45" hidden="1" x14ac:dyDescent="0.35">
      <c r="A159" t="str">
        <f t="shared" si="2"/>
        <v>1.1-00-2505_2559007_2521110</v>
      </c>
      <c r="B159" t="s">
        <v>97</v>
      </c>
      <c r="C159" t="s">
        <v>104</v>
      </c>
      <c r="D159" t="s">
        <v>59</v>
      </c>
      <c r="E159" t="s">
        <v>49</v>
      </c>
      <c r="F159">
        <v>1</v>
      </c>
      <c r="G159" t="s">
        <v>41</v>
      </c>
      <c r="H159">
        <v>1.3</v>
      </c>
      <c r="I159" t="s">
        <v>42</v>
      </c>
      <c r="J159" t="s">
        <v>43</v>
      </c>
      <c r="K159" t="s">
        <v>44</v>
      </c>
      <c r="L159" t="s">
        <v>60</v>
      </c>
      <c r="M159" t="s">
        <v>61</v>
      </c>
      <c r="N159" t="s">
        <v>62</v>
      </c>
      <c r="O159" t="s">
        <v>68</v>
      </c>
      <c r="P159">
        <v>5</v>
      </c>
      <c r="Q159" t="s">
        <v>55</v>
      </c>
      <c r="R159">
        <v>9</v>
      </c>
      <c r="S159" t="s">
        <v>186</v>
      </c>
      <c r="T159" t="s">
        <v>63</v>
      </c>
      <c r="U159" t="s">
        <v>69</v>
      </c>
      <c r="V159">
        <v>2000</v>
      </c>
      <c r="W159" t="s">
        <v>102</v>
      </c>
      <c r="X159">
        <v>2111</v>
      </c>
      <c r="Y159" t="s">
        <v>103</v>
      </c>
      <c r="Z159">
        <v>0</v>
      </c>
      <c r="AA159" t="s">
        <v>52</v>
      </c>
      <c r="AB159">
        <v>2681360</v>
      </c>
      <c r="AC159">
        <v>2500000</v>
      </c>
      <c r="AD159">
        <v>2304515.39</v>
      </c>
      <c r="AE159">
        <v>2304515.39</v>
      </c>
      <c r="AF159">
        <v>712885.75</v>
      </c>
      <c r="AG159">
        <v>699938.14</v>
      </c>
      <c r="AH159">
        <v>699938.14</v>
      </c>
      <c r="AI159">
        <v>376844.60999999987</v>
      </c>
      <c r="AJ159">
        <v>0</v>
      </c>
      <c r="AK159">
        <v>700000</v>
      </c>
      <c r="AL159">
        <v>0</v>
      </c>
      <c r="AM159">
        <v>518640</v>
      </c>
      <c r="AN159">
        <v>181360</v>
      </c>
      <c r="AR159">
        <v>2681360</v>
      </c>
      <c r="AS159">
        <v>376844.60999999987</v>
      </c>
    </row>
    <row r="160" spans="1:45" hidden="1" x14ac:dyDescent="0.35">
      <c r="A160" t="str">
        <f t="shared" si="2"/>
        <v>1.1-00-2508_25224016_2525410</v>
      </c>
      <c r="B160" t="s">
        <v>97</v>
      </c>
      <c r="C160" t="s">
        <v>104</v>
      </c>
      <c r="D160" t="s">
        <v>59</v>
      </c>
      <c r="E160" t="s">
        <v>49</v>
      </c>
      <c r="F160">
        <v>2</v>
      </c>
      <c r="G160" t="s">
        <v>86</v>
      </c>
      <c r="H160">
        <v>2.2999999999999998</v>
      </c>
      <c r="I160" t="s">
        <v>328</v>
      </c>
      <c r="J160" t="s">
        <v>329</v>
      </c>
      <c r="K160" t="s">
        <v>330</v>
      </c>
      <c r="L160" t="s">
        <v>60</v>
      </c>
      <c r="M160" t="s">
        <v>61</v>
      </c>
      <c r="N160" t="s">
        <v>270</v>
      </c>
      <c r="O160" t="s">
        <v>272</v>
      </c>
      <c r="P160">
        <v>2</v>
      </c>
      <c r="Q160" t="s">
        <v>167</v>
      </c>
      <c r="R160">
        <v>24</v>
      </c>
      <c r="S160" t="s">
        <v>332</v>
      </c>
      <c r="T160" t="s">
        <v>331</v>
      </c>
      <c r="U160" t="s">
        <v>333</v>
      </c>
      <c r="V160">
        <v>2000</v>
      </c>
      <c r="W160" t="s">
        <v>102</v>
      </c>
      <c r="X160">
        <v>2541</v>
      </c>
      <c r="Y160" t="s">
        <v>290</v>
      </c>
      <c r="Z160">
        <v>0</v>
      </c>
      <c r="AA160" t="s">
        <v>52</v>
      </c>
      <c r="AB160">
        <v>5200000</v>
      </c>
      <c r="AC160">
        <v>7000000</v>
      </c>
      <c r="AD160">
        <v>4859504.22</v>
      </c>
      <c r="AE160">
        <v>4852984.42</v>
      </c>
      <c r="AF160">
        <v>1578025.36</v>
      </c>
      <c r="AG160">
        <v>1578025.36</v>
      </c>
      <c r="AH160">
        <v>1578025.36</v>
      </c>
      <c r="AI160">
        <v>340495.78000000026</v>
      </c>
      <c r="AJ160">
        <v>0</v>
      </c>
      <c r="AK160">
        <v>0</v>
      </c>
      <c r="AL160">
        <v>0</v>
      </c>
      <c r="AM160">
        <v>1800000</v>
      </c>
      <c r="AN160">
        <v>-1800000</v>
      </c>
      <c r="AR160">
        <v>5200000</v>
      </c>
      <c r="AS160">
        <v>340495.78000000026</v>
      </c>
    </row>
    <row r="161" spans="1:46" hidden="1" x14ac:dyDescent="0.35">
      <c r="A161" t="str">
        <f t="shared" si="2"/>
        <v>1.1-00-2510_25041031_2556710</v>
      </c>
      <c r="B161" t="s">
        <v>97</v>
      </c>
      <c r="C161" t="s">
        <v>104</v>
      </c>
      <c r="D161" t="s">
        <v>59</v>
      </c>
      <c r="E161" t="s">
        <v>114</v>
      </c>
      <c r="F161">
        <v>2</v>
      </c>
      <c r="G161" t="s">
        <v>86</v>
      </c>
      <c r="H161">
        <v>2.7</v>
      </c>
      <c r="I161" t="s">
        <v>393</v>
      </c>
      <c r="J161" t="s">
        <v>394</v>
      </c>
      <c r="K161" t="s">
        <v>393</v>
      </c>
      <c r="L161" t="s">
        <v>364</v>
      </c>
      <c r="M161" t="s">
        <v>365</v>
      </c>
      <c r="N161" t="s">
        <v>343</v>
      </c>
      <c r="O161" t="s">
        <v>345</v>
      </c>
      <c r="P161">
        <v>0</v>
      </c>
      <c r="Q161" t="s">
        <v>346</v>
      </c>
      <c r="R161">
        <v>41</v>
      </c>
      <c r="S161" t="s">
        <v>401</v>
      </c>
      <c r="T161" t="s">
        <v>366</v>
      </c>
      <c r="U161" t="s">
        <v>368</v>
      </c>
      <c r="V161">
        <v>5000</v>
      </c>
      <c r="W161" t="s">
        <v>115</v>
      </c>
      <c r="X161">
        <v>5671</v>
      </c>
      <c r="Y161" t="s">
        <v>256</v>
      </c>
      <c r="Z161">
        <v>0</v>
      </c>
      <c r="AA161" t="s">
        <v>52</v>
      </c>
      <c r="AB161">
        <v>332500</v>
      </c>
      <c r="AC161">
        <v>0</v>
      </c>
      <c r="AD161">
        <v>0</v>
      </c>
      <c r="AE161">
        <v>0</v>
      </c>
      <c r="AF161">
        <v>0</v>
      </c>
      <c r="AG161">
        <v>0</v>
      </c>
      <c r="AH161">
        <v>0</v>
      </c>
      <c r="AI161">
        <v>332500</v>
      </c>
      <c r="AJ161">
        <v>332500</v>
      </c>
      <c r="AK161">
        <v>0</v>
      </c>
      <c r="AL161">
        <v>0</v>
      </c>
      <c r="AM161">
        <v>0</v>
      </c>
      <c r="AN161">
        <v>332500</v>
      </c>
      <c r="AR161">
        <v>332500</v>
      </c>
      <c r="AS161">
        <v>332500</v>
      </c>
    </row>
    <row r="162" spans="1:46" hidden="1" x14ac:dyDescent="0.35">
      <c r="A162" t="str">
        <f t="shared" si="2"/>
        <v>1.1-00-2511_25163045_2527210</v>
      </c>
      <c r="B162" t="s">
        <v>97</v>
      </c>
      <c r="C162" t="s">
        <v>104</v>
      </c>
      <c r="D162" t="s">
        <v>59</v>
      </c>
      <c r="E162" t="s">
        <v>49</v>
      </c>
      <c r="F162">
        <v>2</v>
      </c>
      <c r="G162" t="s">
        <v>86</v>
      </c>
      <c r="H162">
        <v>2.2000000000000002</v>
      </c>
      <c r="I162" t="s">
        <v>87</v>
      </c>
      <c r="J162" t="s">
        <v>88</v>
      </c>
      <c r="K162" t="s">
        <v>89</v>
      </c>
      <c r="L162" t="s">
        <v>60</v>
      </c>
      <c r="M162" t="s">
        <v>61</v>
      </c>
      <c r="N162" t="s">
        <v>163</v>
      </c>
      <c r="O162" t="s">
        <v>166</v>
      </c>
      <c r="P162">
        <v>1</v>
      </c>
      <c r="Q162" t="s">
        <v>94</v>
      </c>
      <c r="R162">
        <v>63</v>
      </c>
      <c r="S162" t="s">
        <v>318</v>
      </c>
      <c r="T162" t="s">
        <v>316</v>
      </c>
      <c r="U162" t="s">
        <v>319</v>
      </c>
      <c r="V162">
        <v>2000</v>
      </c>
      <c r="W162" t="s">
        <v>102</v>
      </c>
      <c r="X162">
        <v>2721</v>
      </c>
      <c r="Y162" t="s">
        <v>131</v>
      </c>
      <c r="Z162">
        <v>0</v>
      </c>
      <c r="AA162" t="s">
        <v>52</v>
      </c>
      <c r="AB162">
        <v>300000</v>
      </c>
      <c r="AC162">
        <v>0</v>
      </c>
      <c r="AD162">
        <v>0</v>
      </c>
      <c r="AE162">
        <v>0</v>
      </c>
      <c r="AF162">
        <v>0</v>
      </c>
      <c r="AG162">
        <v>0</v>
      </c>
      <c r="AH162">
        <v>0</v>
      </c>
      <c r="AI162">
        <v>300000</v>
      </c>
      <c r="AJ162">
        <v>300000</v>
      </c>
      <c r="AK162">
        <v>0</v>
      </c>
      <c r="AL162">
        <v>0</v>
      </c>
      <c r="AM162">
        <v>0</v>
      </c>
      <c r="AN162">
        <v>300000</v>
      </c>
      <c r="AR162">
        <v>300000</v>
      </c>
      <c r="AS162">
        <v>300000</v>
      </c>
    </row>
    <row r="163" spans="1:46" hidden="1" x14ac:dyDescent="0.35">
      <c r="A163" t="str">
        <f t="shared" si="2"/>
        <v>1.1-00-2508_25224016_2535410</v>
      </c>
      <c r="B163" t="s">
        <v>97</v>
      </c>
      <c r="C163" t="s">
        <v>104</v>
      </c>
      <c r="D163" t="s">
        <v>59</v>
      </c>
      <c r="E163" t="s">
        <v>49</v>
      </c>
      <c r="F163">
        <v>2</v>
      </c>
      <c r="G163" t="s">
        <v>86</v>
      </c>
      <c r="H163">
        <v>2.2999999999999998</v>
      </c>
      <c r="I163" t="s">
        <v>328</v>
      </c>
      <c r="J163" t="s">
        <v>329</v>
      </c>
      <c r="K163" t="s">
        <v>330</v>
      </c>
      <c r="L163" t="s">
        <v>60</v>
      </c>
      <c r="M163" t="s">
        <v>61</v>
      </c>
      <c r="N163" t="s">
        <v>270</v>
      </c>
      <c r="O163" t="s">
        <v>272</v>
      </c>
      <c r="P163">
        <v>2</v>
      </c>
      <c r="Q163" t="s">
        <v>167</v>
      </c>
      <c r="R163">
        <v>24</v>
      </c>
      <c r="S163" t="s">
        <v>332</v>
      </c>
      <c r="T163" t="s">
        <v>331</v>
      </c>
      <c r="U163" t="s">
        <v>333</v>
      </c>
      <c r="V163">
        <v>3000</v>
      </c>
      <c r="W163" t="s">
        <v>50</v>
      </c>
      <c r="X163">
        <v>3541</v>
      </c>
      <c r="Y163" t="s">
        <v>336</v>
      </c>
      <c r="Z163">
        <v>0</v>
      </c>
      <c r="AA163" t="s">
        <v>52</v>
      </c>
      <c r="AB163">
        <v>1200000</v>
      </c>
      <c r="AC163">
        <v>700000</v>
      </c>
      <c r="AD163">
        <v>905384.64</v>
      </c>
      <c r="AE163">
        <v>905384.64</v>
      </c>
      <c r="AF163">
        <v>153120</v>
      </c>
      <c r="AG163">
        <v>0</v>
      </c>
      <c r="AH163">
        <v>0</v>
      </c>
      <c r="AI163">
        <v>294615.36</v>
      </c>
      <c r="AJ163">
        <v>0</v>
      </c>
      <c r="AK163">
        <v>500000</v>
      </c>
      <c r="AL163">
        <v>0</v>
      </c>
      <c r="AM163">
        <v>0</v>
      </c>
      <c r="AN163">
        <v>500000</v>
      </c>
      <c r="AR163">
        <v>1200000</v>
      </c>
      <c r="AS163">
        <v>294615.36</v>
      </c>
    </row>
    <row r="164" spans="1:46" hidden="1" x14ac:dyDescent="0.35">
      <c r="A164" t="str">
        <f t="shared" si="2"/>
        <v>1.1-00-2510_25041031_2527210</v>
      </c>
      <c r="B164" t="s">
        <v>97</v>
      </c>
      <c r="C164" t="s">
        <v>104</v>
      </c>
      <c r="D164" t="s">
        <v>59</v>
      </c>
      <c r="E164" t="s">
        <v>49</v>
      </c>
      <c r="F164">
        <v>2</v>
      </c>
      <c r="G164" t="s">
        <v>86</v>
      </c>
      <c r="H164">
        <v>2.7</v>
      </c>
      <c r="I164" t="s">
        <v>393</v>
      </c>
      <c r="J164" t="s">
        <v>394</v>
      </c>
      <c r="K164" t="s">
        <v>393</v>
      </c>
      <c r="L164" t="s">
        <v>364</v>
      </c>
      <c r="M164" t="s">
        <v>365</v>
      </c>
      <c r="N164" t="s">
        <v>343</v>
      </c>
      <c r="O164" t="s">
        <v>345</v>
      </c>
      <c r="P164">
        <v>0</v>
      </c>
      <c r="Q164" t="s">
        <v>346</v>
      </c>
      <c r="R164">
        <v>41</v>
      </c>
      <c r="S164" t="s">
        <v>401</v>
      </c>
      <c r="T164" t="s">
        <v>366</v>
      </c>
      <c r="U164" t="s">
        <v>368</v>
      </c>
      <c r="V164">
        <v>2000</v>
      </c>
      <c r="W164" t="s">
        <v>102</v>
      </c>
      <c r="X164">
        <v>2721</v>
      </c>
      <c r="Y164" t="s">
        <v>131</v>
      </c>
      <c r="Z164">
        <v>0</v>
      </c>
      <c r="AA164" t="s">
        <v>52</v>
      </c>
      <c r="AB164">
        <v>290000</v>
      </c>
      <c r="AC164">
        <v>0</v>
      </c>
      <c r="AD164">
        <v>0</v>
      </c>
      <c r="AE164">
        <v>0</v>
      </c>
      <c r="AF164">
        <v>0</v>
      </c>
      <c r="AG164">
        <v>0</v>
      </c>
      <c r="AH164">
        <v>0</v>
      </c>
      <c r="AI164">
        <v>290000</v>
      </c>
      <c r="AJ164">
        <v>290000</v>
      </c>
      <c r="AK164">
        <v>0</v>
      </c>
      <c r="AL164">
        <v>0</v>
      </c>
      <c r="AM164">
        <v>0</v>
      </c>
      <c r="AN164">
        <v>290000</v>
      </c>
      <c r="AR164">
        <v>290000</v>
      </c>
      <c r="AS164">
        <v>290000</v>
      </c>
    </row>
    <row r="165" spans="1:46" hidden="1" x14ac:dyDescent="0.35">
      <c r="A165" t="str">
        <f t="shared" si="2"/>
        <v>1.1-00-2502_2553002_2534110</v>
      </c>
      <c r="B165" t="s">
        <v>97</v>
      </c>
      <c r="C165" t="s">
        <v>104</v>
      </c>
      <c r="D165" t="s">
        <v>59</v>
      </c>
      <c r="E165" t="s">
        <v>49</v>
      </c>
      <c r="F165">
        <v>1</v>
      </c>
      <c r="G165" t="s">
        <v>41</v>
      </c>
      <c r="H165">
        <v>1.3</v>
      </c>
      <c r="I165" t="s">
        <v>42</v>
      </c>
      <c r="J165" t="s">
        <v>43</v>
      </c>
      <c r="K165" t="s">
        <v>44</v>
      </c>
      <c r="L165" t="s">
        <v>60</v>
      </c>
      <c r="M165" t="s">
        <v>61</v>
      </c>
      <c r="N165" t="s">
        <v>175</v>
      </c>
      <c r="O165" t="s">
        <v>179</v>
      </c>
      <c r="P165">
        <v>5</v>
      </c>
      <c r="Q165" t="s">
        <v>55</v>
      </c>
      <c r="R165">
        <v>3</v>
      </c>
      <c r="S165" t="s">
        <v>180</v>
      </c>
      <c r="T165" t="s">
        <v>176</v>
      </c>
      <c r="U165" t="s">
        <v>181</v>
      </c>
      <c r="V165">
        <v>3000</v>
      </c>
      <c r="W165" t="s">
        <v>50</v>
      </c>
      <c r="X165">
        <v>3411</v>
      </c>
      <c r="Y165" t="s">
        <v>110</v>
      </c>
      <c r="Z165">
        <v>0</v>
      </c>
      <c r="AA165" t="s">
        <v>52</v>
      </c>
      <c r="AB165">
        <v>1200000</v>
      </c>
      <c r="AC165">
        <v>1200000</v>
      </c>
      <c r="AD165">
        <v>913291.46</v>
      </c>
      <c r="AE165">
        <v>439245.73</v>
      </c>
      <c r="AF165">
        <v>439245.73</v>
      </c>
      <c r="AG165">
        <v>0</v>
      </c>
      <c r="AH165">
        <v>0</v>
      </c>
      <c r="AI165">
        <v>286708.54000000004</v>
      </c>
      <c r="AJ165">
        <v>0</v>
      </c>
      <c r="AK165">
        <v>0</v>
      </c>
      <c r="AL165">
        <v>0</v>
      </c>
      <c r="AM165">
        <v>0</v>
      </c>
      <c r="AN165">
        <v>0</v>
      </c>
      <c r="AR165">
        <v>1200000</v>
      </c>
      <c r="AS165">
        <v>286708.54000000004</v>
      </c>
    </row>
    <row r="166" spans="1:46" hidden="1" x14ac:dyDescent="0.35">
      <c r="A166" t="str">
        <f t="shared" si="2"/>
        <v>1.1-00-2514_25555039_2552110</v>
      </c>
      <c r="B166" t="s">
        <v>97</v>
      </c>
      <c r="C166" t="s">
        <v>104</v>
      </c>
      <c r="D166" t="s">
        <v>59</v>
      </c>
      <c r="E166" t="s">
        <v>114</v>
      </c>
      <c r="F166">
        <v>3</v>
      </c>
      <c r="G166" t="s">
        <v>441</v>
      </c>
      <c r="H166">
        <v>3.8</v>
      </c>
      <c r="I166" t="s">
        <v>495</v>
      </c>
      <c r="J166" t="s">
        <v>496</v>
      </c>
      <c r="K166" t="s">
        <v>497</v>
      </c>
      <c r="L166" t="s">
        <v>60</v>
      </c>
      <c r="M166" t="s">
        <v>61</v>
      </c>
      <c r="N166" t="s">
        <v>498</v>
      </c>
      <c r="O166" t="s">
        <v>500</v>
      </c>
      <c r="P166">
        <v>5</v>
      </c>
      <c r="Q166" t="s">
        <v>55</v>
      </c>
      <c r="R166">
        <v>55</v>
      </c>
      <c r="S166" t="s">
        <v>501</v>
      </c>
      <c r="T166" t="s">
        <v>499</v>
      </c>
      <c r="U166" t="s">
        <v>502</v>
      </c>
      <c r="V166">
        <v>5000</v>
      </c>
      <c r="W166" t="s">
        <v>115</v>
      </c>
      <c r="X166">
        <v>5211</v>
      </c>
      <c r="Y166" t="s">
        <v>119</v>
      </c>
      <c r="Z166">
        <v>0</v>
      </c>
      <c r="AA166" t="s">
        <v>52</v>
      </c>
      <c r="AB166">
        <v>1000000</v>
      </c>
      <c r="AC166">
        <v>1000000</v>
      </c>
      <c r="AD166">
        <v>730000.01</v>
      </c>
      <c r="AE166">
        <v>0</v>
      </c>
      <c r="AF166">
        <v>0</v>
      </c>
      <c r="AG166">
        <v>0</v>
      </c>
      <c r="AH166">
        <v>0</v>
      </c>
      <c r="AI166">
        <v>269999.99</v>
      </c>
      <c r="AJ166">
        <v>0</v>
      </c>
      <c r="AK166">
        <v>0</v>
      </c>
      <c r="AL166">
        <v>0</v>
      </c>
      <c r="AM166">
        <v>0</v>
      </c>
      <c r="AN166">
        <v>0</v>
      </c>
      <c r="AR166">
        <v>1000000</v>
      </c>
      <c r="AS166">
        <v>269999.99</v>
      </c>
    </row>
    <row r="167" spans="1:46" hidden="1" x14ac:dyDescent="0.35">
      <c r="A167" t="str">
        <f t="shared" si="2"/>
        <v>1.1-00-2508_25224016_2527210</v>
      </c>
      <c r="B167" t="s">
        <v>97</v>
      </c>
      <c r="C167" t="s">
        <v>104</v>
      </c>
      <c r="D167" t="s">
        <v>59</v>
      </c>
      <c r="E167" t="s">
        <v>49</v>
      </c>
      <c r="F167">
        <v>2</v>
      </c>
      <c r="G167" t="s">
        <v>86</v>
      </c>
      <c r="H167">
        <v>2.2999999999999998</v>
      </c>
      <c r="I167" t="s">
        <v>328</v>
      </c>
      <c r="J167" t="s">
        <v>329</v>
      </c>
      <c r="K167" t="s">
        <v>330</v>
      </c>
      <c r="L167" t="s">
        <v>60</v>
      </c>
      <c r="M167" t="s">
        <v>61</v>
      </c>
      <c r="N167" t="s">
        <v>270</v>
      </c>
      <c r="O167" t="s">
        <v>272</v>
      </c>
      <c r="P167">
        <v>2</v>
      </c>
      <c r="Q167" t="s">
        <v>167</v>
      </c>
      <c r="R167">
        <v>24</v>
      </c>
      <c r="S167" t="s">
        <v>332</v>
      </c>
      <c r="T167" t="s">
        <v>331</v>
      </c>
      <c r="U167" t="s">
        <v>333</v>
      </c>
      <c r="V167">
        <v>2000</v>
      </c>
      <c r="W167" t="s">
        <v>102</v>
      </c>
      <c r="X167">
        <v>2721</v>
      </c>
      <c r="Y167" t="s">
        <v>131</v>
      </c>
      <c r="Z167">
        <v>0</v>
      </c>
      <c r="AA167" t="s">
        <v>52</v>
      </c>
      <c r="AB167">
        <v>300000</v>
      </c>
      <c r="AC167">
        <v>300000</v>
      </c>
      <c r="AD167">
        <v>47101.8</v>
      </c>
      <c r="AE167">
        <v>47101.8</v>
      </c>
      <c r="AF167">
        <v>0</v>
      </c>
      <c r="AG167">
        <v>0</v>
      </c>
      <c r="AH167">
        <v>0</v>
      </c>
      <c r="AI167">
        <v>252898.2</v>
      </c>
      <c r="AJ167">
        <v>0</v>
      </c>
      <c r="AK167">
        <v>0</v>
      </c>
      <c r="AL167">
        <v>0</v>
      </c>
      <c r="AM167">
        <v>0</v>
      </c>
      <c r="AN167">
        <v>0</v>
      </c>
      <c r="AR167">
        <v>300000</v>
      </c>
      <c r="AS167">
        <v>252898.2</v>
      </c>
    </row>
    <row r="168" spans="1:46" hidden="1" x14ac:dyDescent="0.35">
      <c r="A168" t="str">
        <f t="shared" si="2"/>
        <v>1.1-00-2510_25040031_2524910</v>
      </c>
      <c r="B168" t="s">
        <v>97</v>
      </c>
      <c r="C168" t="s">
        <v>104</v>
      </c>
      <c r="D168" t="s">
        <v>59</v>
      </c>
      <c r="E168" t="s">
        <v>49</v>
      </c>
      <c r="F168">
        <v>2</v>
      </c>
      <c r="G168" t="s">
        <v>86</v>
      </c>
      <c r="H168">
        <v>2.5</v>
      </c>
      <c r="I168" t="s">
        <v>361</v>
      </c>
      <c r="J168" t="s">
        <v>362</v>
      </c>
      <c r="K168" t="s">
        <v>363</v>
      </c>
      <c r="L168" t="s">
        <v>364</v>
      </c>
      <c r="M168" t="s">
        <v>365</v>
      </c>
      <c r="N168" t="s">
        <v>343</v>
      </c>
      <c r="O168" t="s">
        <v>345</v>
      </c>
      <c r="P168">
        <v>0</v>
      </c>
      <c r="Q168" t="s">
        <v>346</v>
      </c>
      <c r="R168">
        <v>40</v>
      </c>
      <c r="S168" t="s">
        <v>367</v>
      </c>
      <c r="T168" t="s">
        <v>366</v>
      </c>
      <c r="U168" t="s">
        <v>368</v>
      </c>
      <c r="V168">
        <v>2000</v>
      </c>
      <c r="W168" t="s">
        <v>102</v>
      </c>
      <c r="X168">
        <v>2491</v>
      </c>
      <c r="Y168" t="s">
        <v>195</v>
      </c>
      <c r="Z168">
        <v>0</v>
      </c>
      <c r="AA168" t="s">
        <v>52</v>
      </c>
      <c r="AB168">
        <v>250000</v>
      </c>
      <c r="AC168">
        <v>0</v>
      </c>
      <c r="AD168">
        <v>0</v>
      </c>
      <c r="AE168">
        <v>0</v>
      </c>
      <c r="AF168">
        <v>0</v>
      </c>
      <c r="AG168">
        <v>0</v>
      </c>
      <c r="AH168">
        <v>0</v>
      </c>
      <c r="AI168">
        <v>250000</v>
      </c>
      <c r="AJ168">
        <v>0</v>
      </c>
      <c r="AK168">
        <v>250000</v>
      </c>
      <c r="AL168">
        <v>0</v>
      </c>
      <c r="AM168">
        <v>0</v>
      </c>
      <c r="AN168">
        <v>250000</v>
      </c>
      <c r="AR168">
        <v>250000</v>
      </c>
      <c r="AS168">
        <v>250000</v>
      </c>
    </row>
    <row r="169" spans="1:46" hidden="1" x14ac:dyDescent="0.35">
      <c r="A169" t="str">
        <f t="shared" si="2"/>
        <v>1.1-00-2514_25556039_2556910</v>
      </c>
      <c r="B169" t="s">
        <v>97</v>
      </c>
      <c r="C169" t="s">
        <v>104</v>
      </c>
      <c r="D169" t="s">
        <v>59</v>
      </c>
      <c r="E169" t="s">
        <v>114</v>
      </c>
      <c r="F169">
        <v>3</v>
      </c>
      <c r="G169" t="s">
        <v>441</v>
      </c>
      <c r="H169">
        <v>3.8</v>
      </c>
      <c r="I169" t="s">
        <v>495</v>
      </c>
      <c r="J169" t="s">
        <v>496</v>
      </c>
      <c r="K169" t="s">
        <v>497</v>
      </c>
      <c r="L169" t="s">
        <v>60</v>
      </c>
      <c r="M169" t="s">
        <v>61</v>
      </c>
      <c r="N169" t="s">
        <v>498</v>
      </c>
      <c r="O169" t="s">
        <v>500</v>
      </c>
      <c r="P169">
        <v>5</v>
      </c>
      <c r="Q169" t="s">
        <v>55</v>
      </c>
      <c r="R169">
        <v>56</v>
      </c>
      <c r="S169" t="s">
        <v>507</v>
      </c>
      <c r="T169" t="s">
        <v>499</v>
      </c>
      <c r="U169" t="s">
        <v>502</v>
      </c>
      <c r="V169">
        <v>5000</v>
      </c>
      <c r="W169" t="s">
        <v>115</v>
      </c>
      <c r="X169">
        <v>5691</v>
      </c>
      <c r="Y169" t="s">
        <v>190</v>
      </c>
      <c r="Z169">
        <v>0</v>
      </c>
      <c r="AA169" t="s">
        <v>52</v>
      </c>
      <c r="AB169">
        <v>250000</v>
      </c>
      <c r="AC169">
        <v>250000</v>
      </c>
      <c r="AD169">
        <v>0</v>
      </c>
      <c r="AE169">
        <v>0</v>
      </c>
      <c r="AF169">
        <v>0</v>
      </c>
      <c r="AG169">
        <v>0</v>
      </c>
      <c r="AH169">
        <v>0</v>
      </c>
      <c r="AI169">
        <v>250000</v>
      </c>
      <c r="AJ169">
        <v>0</v>
      </c>
      <c r="AK169">
        <v>0</v>
      </c>
      <c r="AL169">
        <v>0</v>
      </c>
      <c r="AM169">
        <v>0</v>
      </c>
      <c r="AN169">
        <v>0</v>
      </c>
      <c r="AR169">
        <v>250000</v>
      </c>
      <c r="AS169">
        <v>250000</v>
      </c>
    </row>
    <row r="170" spans="1:46" hidden="1" x14ac:dyDescent="0.35">
      <c r="A170" t="str">
        <f t="shared" si="2"/>
        <v>1.1-00-2508_25224016_2529110</v>
      </c>
      <c r="B170" t="s">
        <v>97</v>
      </c>
      <c r="C170" t="s">
        <v>104</v>
      </c>
      <c r="D170" t="s">
        <v>59</v>
      </c>
      <c r="E170" t="s">
        <v>49</v>
      </c>
      <c r="F170">
        <v>2</v>
      </c>
      <c r="G170" t="s">
        <v>86</v>
      </c>
      <c r="H170">
        <v>2.2999999999999998</v>
      </c>
      <c r="I170" t="s">
        <v>328</v>
      </c>
      <c r="J170" t="s">
        <v>329</v>
      </c>
      <c r="K170" t="s">
        <v>330</v>
      </c>
      <c r="L170" t="s">
        <v>60</v>
      </c>
      <c r="M170" t="s">
        <v>61</v>
      </c>
      <c r="N170" t="s">
        <v>270</v>
      </c>
      <c r="O170" t="s">
        <v>272</v>
      </c>
      <c r="P170">
        <v>2</v>
      </c>
      <c r="Q170" t="s">
        <v>167</v>
      </c>
      <c r="R170">
        <v>24</v>
      </c>
      <c r="S170" t="s">
        <v>332</v>
      </c>
      <c r="T170" t="s">
        <v>331</v>
      </c>
      <c r="U170" t="s">
        <v>333</v>
      </c>
      <c r="V170">
        <v>2000</v>
      </c>
      <c r="W170" t="s">
        <v>102</v>
      </c>
      <c r="X170">
        <v>2911</v>
      </c>
      <c r="Y170" t="s">
        <v>133</v>
      </c>
      <c r="Z170">
        <v>0</v>
      </c>
      <c r="AA170" t="s">
        <v>52</v>
      </c>
      <c r="AB170">
        <v>250000</v>
      </c>
      <c r="AC170">
        <v>250000</v>
      </c>
      <c r="AD170">
        <v>1725</v>
      </c>
      <c r="AE170">
        <v>1725</v>
      </c>
      <c r="AF170">
        <v>1725</v>
      </c>
      <c r="AG170">
        <v>0</v>
      </c>
      <c r="AH170">
        <v>0</v>
      </c>
      <c r="AI170">
        <v>248275</v>
      </c>
      <c r="AJ170">
        <v>0</v>
      </c>
      <c r="AK170">
        <v>0</v>
      </c>
      <c r="AL170">
        <v>0</v>
      </c>
      <c r="AM170">
        <v>0</v>
      </c>
      <c r="AN170">
        <v>0</v>
      </c>
      <c r="AR170">
        <v>250000</v>
      </c>
      <c r="AS170">
        <v>248275</v>
      </c>
    </row>
    <row r="171" spans="1:46" hidden="1" x14ac:dyDescent="0.35">
      <c r="A171" t="str">
        <f t="shared" si="2"/>
        <v>1.1-00-2508_25621015_2527110</v>
      </c>
      <c r="B171" t="s">
        <v>97</v>
      </c>
      <c r="C171" t="s">
        <v>104</v>
      </c>
      <c r="D171" t="s">
        <v>59</v>
      </c>
      <c r="E171" t="s">
        <v>49</v>
      </c>
      <c r="F171">
        <v>1</v>
      </c>
      <c r="G171" t="s">
        <v>41</v>
      </c>
      <c r="H171">
        <v>1.7</v>
      </c>
      <c r="I171" t="s">
        <v>77</v>
      </c>
      <c r="J171" t="s">
        <v>280</v>
      </c>
      <c r="K171" t="s">
        <v>281</v>
      </c>
      <c r="L171" t="s">
        <v>60</v>
      </c>
      <c r="M171" t="s">
        <v>61</v>
      </c>
      <c r="N171" t="s">
        <v>270</v>
      </c>
      <c r="O171" t="s">
        <v>272</v>
      </c>
      <c r="P171">
        <v>6</v>
      </c>
      <c r="Q171" t="s">
        <v>84</v>
      </c>
      <c r="R171">
        <v>21</v>
      </c>
      <c r="S171" t="s">
        <v>285</v>
      </c>
      <c r="T171" t="s">
        <v>283</v>
      </c>
      <c r="U171" t="s">
        <v>286</v>
      </c>
      <c r="V171">
        <v>2000</v>
      </c>
      <c r="W171" t="s">
        <v>102</v>
      </c>
      <c r="X171">
        <v>2711</v>
      </c>
      <c r="Y171" t="s">
        <v>234</v>
      </c>
      <c r="Z171">
        <v>0</v>
      </c>
      <c r="AA171" t="s">
        <v>52</v>
      </c>
      <c r="AB171">
        <v>2000000</v>
      </c>
      <c r="AC171">
        <v>2000000</v>
      </c>
      <c r="AD171">
        <v>1754836.4</v>
      </c>
      <c r="AE171">
        <v>1754836.4</v>
      </c>
      <c r="AF171">
        <v>0</v>
      </c>
      <c r="AG171">
        <v>0</v>
      </c>
      <c r="AH171">
        <v>0</v>
      </c>
      <c r="AI171">
        <v>245163.60000000009</v>
      </c>
      <c r="AJ171">
        <v>0</v>
      </c>
      <c r="AK171">
        <v>0</v>
      </c>
      <c r="AL171">
        <v>0</v>
      </c>
      <c r="AM171">
        <v>0</v>
      </c>
      <c r="AN171">
        <v>0</v>
      </c>
      <c r="AR171">
        <v>2000000</v>
      </c>
      <c r="AS171">
        <v>245163.60000000009</v>
      </c>
    </row>
    <row r="172" spans="1:46" hidden="1" x14ac:dyDescent="0.35">
      <c r="A172" t="str">
        <f t="shared" si="2"/>
        <v>1.1-00-2509_25225017_2533710</v>
      </c>
      <c r="B172" t="s">
        <v>97</v>
      </c>
      <c r="C172" t="s">
        <v>104</v>
      </c>
      <c r="D172" t="s">
        <v>59</v>
      </c>
      <c r="E172" t="s">
        <v>49</v>
      </c>
      <c r="F172">
        <v>1</v>
      </c>
      <c r="G172" t="s">
        <v>41</v>
      </c>
      <c r="H172">
        <v>1.3</v>
      </c>
      <c r="I172" t="s">
        <v>42</v>
      </c>
      <c r="J172" t="s">
        <v>43</v>
      </c>
      <c r="K172" t="s">
        <v>44</v>
      </c>
      <c r="L172" t="s">
        <v>60</v>
      </c>
      <c r="M172" t="s">
        <v>61</v>
      </c>
      <c r="N172" t="s">
        <v>90</v>
      </c>
      <c r="O172" t="s">
        <v>93</v>
      </c>
      <c r="P172">
        <v>2</v>
      </c>
      <c r="Q172" t="s">
        <v>167</v>
      </c>
      <c r="R172">
        <v>25</v>
      </c>
      <c r="S172" t="s">
        <v>254</v>
      </c>
      <c r="T172" t="s">
        <v>253</v>
      </c>
      <c r="U172" t="s">
        <v>255</v>
      </c>
      <c r="V172">
        <v>3000</v>
      </c>
      <c r="W172" t="s">
        <v>50</v>
      </c>
      <c r="X172">
        <v>3371</v>
      </c>
      <c r="Y172" t="s">
        <v>257</v>
      </c>
      <c r="Z172">
        <v>0</v>
      </c>
      <c r="AA172" t="s">
        <v>52</v>
      </c>
      <c r="AB172">
        <v>7421000</v>
      </c>
      <c r="AC172">
        <v>5000000</v>
      </c>
      <c r="AD172">
        <v>7178030.54</v>
      </c>
      <c r="AE172">
        <v>5432114.54</v>
      </c>
      <c r="AF172">
        <v>2101754.54</v>
      </c>
      <c r="AG172">
        <v>2101754.54</v>
      </c>
      <c r="AH172">
        <v>2101754.54</v>
      </c>
      <c r="AI172">
        <v>242969.45999999996</v>
      </c>
      <c r="AJ172">
        <v>1000000</v>
      </c>
      <c r="AK172">
        <v>1421000</v>
      </c>
      <c r="AL172">
        <v>0</v>
      </c>
      <c r="AM172">
        <v>0</v>
      </c>
      <c r="AN172">
        <v>2421000</v>
      </c>
      <c r="AR172">
        <v>7421000</v>
      </c>
      <c r="AS172">
        <v>242969.45999999996</v>
      </c>
    </row>
    <row r="173" spans="1:46" hidden="1" x14ac:dyDescent="0.35">
      <c r="A173" t="str">
        <f t="shared" si="2"/>
        <v>1.1-00-2505_2559007_2533110</v>
      </c>
      <c r="B173" t="s">
        <v>97</v>
      </c>
      <c r="C173" t="s">
        <v>104</v>
      </c>
      <c r="D173" t="s">
        <v>59</v>
      </c>
      <c r="E173" t="s">
        <v>49</v>
      </c>
      <c r="F173">
        <v>1</v>
      </c>
      <c r="G173" t="s">
        <v>41</v>
      </c>
      <c r="H173">
        <v>1.3</v>
      </c>
      <c r="I173" t="s">
        <v>42</v>
      </c>
      <c r="J173" t="s">
        <v>43</v>
      </c>
      <c r="K173" t="s">
        <v>44</v>
      </c>
      <c r="L173" t="s">
        <v>60</v>
      </c>
      <c r="M173" t="s">
        <v>61</v>
      </c>
      <c r="N173" t="s">
        <v>62</v>
      </c>
      <c r="O173" t="s">
        <v>68</v>
      </c>
      <c r="P173">
        <v>5</v>
      </c>
      <c r="Q173" t="s">
        <v>55</v>
      </c>
      <c r="R173">
        <v>9</v>
      </c>
      <c r="S173" t="s">
        <v>186</v>
      </c>
      <c r="T173" t="s">
        <v>63</v>
      </c>
      <c r="U173" t="s">
        <v>69</v>
      </c>
      <c r="V173">
        <v>3000</v>
      </c>
      <c r="W173" t="s">
        <v>50</v>
      </c>
      <c r="X173">
        <v>3311</v>
      </c>
      <c r="Y173" t="s">
        <v>109</v>
      </c>
      <c r="Z173">
        <v>0</v>
      </c>
      <c r="AA173" t="s">
        <v>52</v>
      </c>
      <c r="AB173">
        <v>3090000</v>
      </c>
      <c r="AC173">
        <v>2000000</v>
      </c>
      <c r="AD173">
        <v>2848511.46</v>
      </c>
      <c r="AE173">
        <v>2766600</v>
      </c>
      <c r="AF173">
        <v>1280640</v>
      </c>
      <c r="AG173">
        <v>1280640</v>
      </c>
      <c r="AH173">
        <v>1280640</v>
      </c>
      <c r="AI173">
        <v>241488.54000000004</v>
      </c>
      <c r="AJ173">
        <v>1000000</v>
      </c>
      <c r="AK173">
        <v>90000</v>
      </c>
      <c r="AL173">
        <v>0</v>
      </c>
      <c r="AM173">
        <v>0</v>
      </c>
      <c r="AN173">
        <v>1090000</v>
      </c>
      <c r="AR173">
        <v>3090000</v>
      </c>
      <c r="AS173">
        <v>241488.54000000004</v>
      </c>
    </row>
    <row r="174" spans="1:46" hidden="1" x14ac:dyDescent="0.35">
      <c r="A174" t="str">
        <f t="shared" si="2"/>
        <v>1.1-00-2505_2559007_2529110</v>
      </c>
      <c r="B174" t="s">
        <v>97</v>
      </c>
      <c r="C174" t="s">
        <v>104</v>
      </c>
      <c r="D174" t="s">
        <v>59</v>
      </c>
      <c r="E174" t="s">
        <v>49</v>
      </c>
      <c r="F174">
        <v>1</v>
      </c>
      <c r="G174" t="s">
        <v>41</v>
      </c>
      <c r="H174">
        <v>1.3</v>
      </c>
      <c r="I174" t="s">
        <v>42</v>
      </c>
      <c r="J174" t="s">
        <v>43</v>
      </c>
      <c r="K174" t="s">
        <v>44</v>
      </c>
      <c r="L174" t="s">
        <v>60</v>
      </c>
      <c r="M174" t="s">
        <v>61</v>
      </c>
      <c r="N174" t="s">
        <v>62</v>
      </c>
      <c r="O174" t="s">
        <v>68</v>
      </c>
      <c r="P174">
        <v>5</v>
      </c>
      <c r="Q174" t="s">
        <v>55</v>
      </c>
      <c r="R174">
        <v>9</v>
      </c>
      <c r="S174" t="s">
        <v>186</v>
      </c>
      <c r="T174" t="s">
        <v>63</v>
      </c>
      <c r="U174" t="s">
        <v>69</v>
      </c>
      <c r="V174">
        <v>2000</v>
      </c>
      <c r="W174" t="s">
        <v>102</v>
      </c>
      <c r="X174">
        <v>2911</v>
      </c>
      <c r="Y174" t="s">
        <v>133</v>
      </c>
      <c r="Z174">
        <v>0</v>
      </c>
      <c r="AA174" t="s">
        <v>52</v>
      </c>
      <c r="AB174">
        <v>238994</v>
      </c>
      <c r="AC174">
        <v>100000</v>
      </c>
      <c r="AD174">
        <v>9279.6299999999992</v>
      </c>
      <c r="AE174">
        <v>9279.6299999999992</v>
      </c>
      <c r="AF174">
        <v>9279.6299999999992</v>
      </c>
      <c r="AG174">
        <v>9279.6299999999992</v>
      </c>
      <c r="AH174">
        <v>9279.6299999999992</v>
      </c>
      <c r="AI174">
        <v>229714.37</v>
      </c>
      <c r="AJ174">
        <v>0</v>
      </c>
      <c r="AK174">
        <v>138994</v>
      </c>
      <c r="AL174">
        <v>0</v>
      </c>
      <c r="AM174">
        <v>0</v>
      </c>
      <c r="AN174">
        <v>138994</v>
      </c>
      <c r="AR174">
        <v>238994</v>
      </c>
      <c r="AS174">
        <v>229714.37</v>
      </c>
    </row>
    <row r="175" spans="1:46" hidden="1" x14ac:dyDescent="0.35">
      <c r="A175" t="str">
        <f t="shared" si="2"/>
        <v>1.1-00-2509_25226018_2529110</v>
      </c>
      <c r="B175" t="s">
        <v>97</v>
      </c>
      <c r="C175" t="s">
        <v>104</v>
      </c>
      <c r="D175" t="s">
        <v>59</v>
      </c>
      <c r="E175" t="s">
        <v>49</v>
      </c>
      <c r="F175">
        <v>2</v>
      </c>
      <c r="G175" t="s">
        <v>86</v>
      </c>
      <c r="H175">
        <v>2.2000000000000002</v>
      </c>
      <c r="I175" t="s">
        <v>87</v>
      </c>
      <c r="J175" t="s">
        <v>322</v>
      </c>
      <c r="K175" t="s">
        <v>323</v>
      </c>
      <c r="L175" t="s">
        <v>60</v>
      </c>
      <c r="M175" t="s">
        <v>61</v>
      </c>
      <c r="N175" t="s">
        <v>90</v>
      </c>
      <c r="O175" t="s">
        <v>93</v>
      </c>
      <c r="P175">
        <v>2</v>
      </c>
      <c r="Q175" t="s">
        <v>167</v>
      </c>
      <c r="R175">
        <v>26</v>
      </c>
      <c r="S175" t="s">
        <v>325</v>
      </c>
      <c r="T175" t="s">
        <v>324</v>
      </c>
      <c r="U175" t="s">
        <v>326</v>
      </c>
      <c r="V175">
        <v>2000</v>
      </c>
      <c r="W175" t="s">
        <v>102</v>
      </c>
      <c r="X175">
        <v>2911</v>
      </c>
      <c r="Y175" t="s">
        <v>133</v>
      </c>
      <c r="Z175">
        <v>0</v>
      </c>
      <c r="AA175" t="s">
        <v>52</v>
      </c>
      <c r="AB175">
        <v>225000</v>
      </c>
      <c r="AC175">
        <v>225000</v>
      </c>
      <c r="AD175">
        <v>0</v>
      </c>
      <c r="AE175">
        <v>0</v>
      </c>
      <c r="AF175">
        <v>0</v>
      </c>
      <c r="AG175">
        <v>0</v>
      </c>
      <c r="AH175">
        <v>0</v>
      </c>
      <c r="AI175">
        <v>225000</v>
      </c>
      <c r="AJ175">
        <v>0</v>
      </c>
      <c r="AK175">
        <v>0</v>
      </c>
      <c r="AL175">
        <v>0</v>
      </c>
      <c r="AM175">
        <v>0</v>
      </c>
      <c r="AN175">
        <v>0</v>
      </c>
      <c r="AR175">
        <v>225000</v>
      </c>
      <c r="AS175">
        <v>225000</v>
      </c>
    </row>
    <row r="176" spans="1:46" hidden="1" x14ac:dyDescent="0.35">
      <c r="A176" t="str">
        <f t="shared" si="2"/>
        <v>1.1-00-2512_25751035_2529110</v>
      </c>
      <c r="B176" t="s">
        <v>97</v>
      </c>
      <c r="C176" t="s">
        <v>104</v>
      </c>
      <c r="D176" t="s">
        <v>59</v>
      </c>
      <c r="E176" t="s">
        <v>49</v>
      </c>
      <c r="F176">
        <v>3</v>
      </c>
      <c r="G176" t="s">
        <v>441</v>
      </c>
      <c r="H176">
        <v>3.2</v>
      </c>
      <c r="I176" t="s">
        <v>458</v>
      </c>
      <c r="J176" t="s">
        <v>459</v>
      </c>
      <c r="K176" t="s">
        <v>460</v>
      </c>
      <c r="L176" t="s">
        <v>364</v>
      </c>
      <c r="M176" t="s">
        <v>365</v>
      </c>
      <c r="N176" t="s">
        <v>445</v>
      </c>
      <c r="O176" t="s">
        <v>447</v>
      </c>
      <c r="P176">
        <v>7</v>
      </c>
      <c r="Q176" t="s">
        <v>448</v>
      </c>
      <c r="R176">
        <v>51</v>
      </c>
      <c r="S176" t="s">
        <v>462</v>
      </c>
      <c r="T176" t="s">
        <v>461</v>
      </c>
      <c r="U176" t="s">
        <v>463</v>
      </c>
      <c r="V176">
        <v>2000</v>
      </c>
      <c r="W176" t="s">
        <v>102</v>
      </c>
      <c r="X176">
        <v>2911</v>
      </c>
      <c r="Y176" t="s">
        <v>133</v>
      </c>
      <c r="Z176">
        <v>0</v>
      </c>
      <c r="AA176" t="s">
        <v>52</v>
      </c>
      <c r="AB176">
        <v>150000</v>
      </c>
      <c r="AC176">
        <v>150000</v>
      </c>
      <c r="AD176">
        <v>0</v>
      </c>
      <c r="AE176">
        <v>0</v>
      </c>
      <c r="AF176">
        <v>0</v>
      </c>
      <c r="AG176">
        <v>0</v>
      </c>
      <c r="AH176">
        <v>0</v>
      </c>
      <c r="AI176">
        <v>150000</v>
      </c>
      <c r="AJ176">
        <v>150000</v>
      </c>
      <c r="AK176">
        <v>0</v>
      </c>
      <c r="AL176">
        <v>0</v>
      </c>
      <c r="AM176">
        <v>150000</v>
      </c>
      <c r="AN176">
        <v>0</v>
      </c>
      <c r="AO176" s="1">
        <v>72000</v>
      </c>
      <c r="AR176">
        <v>222000</v>
      </c>
      <c r="AS176">
        <v>222000</v>
      </c>
      <c r="AT176" t="s">
        <v>563</v>
      </c>
    </row>
    <row r="177" spans="1:46" hidden="1" x14ac:dyDescent="0.35">
      <c r="A177" t="str">
        <f t="shared" si="2"/>
        <v>1.1-00-2508_25618013_2533410</v>
      </c>
      <c r="B177" t="s">
        <v>97</v>
      </c>
      <c r="C177" t="s">
        <v>104</v>
      </c>
      <c r="D177" t="s">
        <v>59</v>
      </c>
      <c r="E177" t="s">
        <v>49</v>
      </c>
      <c r="F177">
        <v>1</v>
      </c>
      <c r="G177" t="s">
        <v>41</v>
      </c>
      <c r="H177">
        <v>1.7</v>
      </c>
      <c r="I177" t="s">
        <v>77</v>
      </c>
      <c r="J177" t="s">
        <v>78</v>
      </c>
      <c r="K177" t="s">
        <v>79</v>
      </c>
      <c r="L177" t="s">
        <v>80</v>
      </c>
      <c r="M177" t="s">
        <v>81</v>
      </c>
      <c r="N177" t="s">
        <v>270</v>
      </c>
      <c r="O177" t="s">
        <v>272</v>
      </c>
      <c r="P177">
        <v>6</v>
      </c>
      <c r="Q177" t="s">
        <v>84</v>
      </c>
      <c r="R177">
        <v>18</v>
      </c>
      <c r="S177" t="s">
        <v>273</v>
      </c>
      <c r="T177" t="s">
        <v>271</v>
      </c>
      <c r="U177" t="s">
        <v>274</v>
      </c>
      <c r="V177">
        <v>3000</v>
      </c>
      <c r="W177" t="s">
        <v>50</v>
      </c>
      <c r="X177">
        <v>3341</v>
      </c>
      <c r="Y177" t="s">
        <v>205</v>
      </c>
      <c r="Z177">
        <v>0</v>
      </c>
      <c r="AA177" t="s">
        <v>52</v>
      </c>
      <c r="AB177">
        <v>308540</v>
      </c>
      <c r="AC177">
        <v>0</v>
      </c>
      <c r="AD177">
        <v>108460</v>
      </c>
      <c r="AE177">
        <v>108460</v>
      </c>
      <c r="AF177">
        <v>108460</v>
      </c>
      <c r="AG177">
        <v>108460</v>
      </c>
      <c r="AH177">
        <v>108460</v>
      </c>
      <c r="AI177">
        <v>200080</v>
      </c>
      <c r="AJ177">
        <v>0</v>
      </c>
      <c r="AK177">
        <v>491540</v>
      </c>
      <c r="AL177">
        <v>0</v>
      </c>
      <c r="AM177">
        <v>183000</v>
      </c>
      <c r="AN177">
        <v>308540</v>
      </c>
      <c r="AR177">
        <v>308540</v>
      </c>
      <c r="AS177">
        <v>200080</v>
      </c>
    </row>
    <row r="178" spans="1:46" hidden="1" x14ac:dyDescent="0.35">
      <c r="A178" t="str">
        <f t="shared" si="2"/>
        <v>1.1-00-2512_25753037_2523510</v>
      </c>
      <c r="B178" t="s">
        <v>97</v>
      </c>
      <c r="C178" t="s">
        <v>104</v>
      </c>
      <c r="D178" t="s">
        <v>59</v>
      </c>
      <c r="E178" t="s">
        <v>49</v>
      </c>
      <c r="F178">
        <v>3</v>
      </c>
      <c r="G178" t="s">
        <v>441</v>
      </c>
      <c r="H178">
        <v>3.7</v>
      </c>
      <c r="I178" t="s">
        <v>473</v>
      </c>
      <c r="J178" t="s">
        <v>474</v>
      </c>
      <c r="K178" t="s">
        <v>473</v>
      </c>
      <c r="L178" t="s">
        <v>60</v>
      </c>
      <c r="M178" t="s">
        <v>61</v>
      </c>
      <c r="N178" t="s">
        <v>445</v>
      </c>
      <c r="O178" t="s">
        <v>447</v>
      </c>
      <c r="P178">
        <v>7</v>
      </c>
      <c r="Q178" t="s">
        <v>448</v>
      </c>
      <c r="R178">
        <v>53</v>
      </c>
      <c r="S178" t="s">
        <v>477</v>
      </c>
      <c r="T178" t="s">
        <v>475</v>
      </c>
      <c r="U178" t="s">
        <v>478</v>
      </c>
      <c r="V178">
        <v>2000</v>
      </c>
      <c r="W178" t="s">
        <v>102</v>
      </c>
      <c r="X178">
        <v>2351</v>
      </c>
      <c r="Y178" t="s">
        <v>464</v>
      </c>
      <c r="Z178">
        <v>0</v>
      </c>
      <c r="AA178" t="s">
        <v>52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  <c r="AH178">
        <v>0</v>
      </c>
      <c r="AI178">
        <v>0</v>
      </c>
      <c r="AJ178">
        <v>0</v>
      </c>
      <c r="AK178">
        <v>0</v>
      </c>
      <c r="AL178">
        <v>0</v>
      </c>
      <c r="AM178">
        <v>0</v>
      </c>
      <c r="AN178">
        <v>0</v>
      </c>
      <c r="AO178" s="1">
        <v>200000</v>
      </c>
      <c r="AR178">
        <v>200000</v>
      </c>
      <c r="AS178">
        <v>200000</v>
      </c>
      <c r="AT178" t="s">
        <v>563</v>
      </c>
    </row>
    <row r="179" spans="1:46" hidden="1" x14ac:dyDescent="0.35">
      <c r="A179" t="str">
        <f t="shared" si="2"/>
        <v>1.1-00-2509_25225017_2525210</v>
      </c>
      <c r="B179" t="s">
        <v>97</v>
      </c>
      <c r="C179" t="s">
        <v>104</v>
      </c>
      <c r="D179" t="s">
        <v>59</v>
      </c>
      <c r="E179" t="s">
        <v>49</v>
      </c>
      <c r="F179">
        <v>1</v>
      </c>
      <c r="G179" t="s">
        <v>41</v>
      </c>
      <c r="H179">
        <v>1.3</v>
      </c>
      <c r="I179" t="s">
        <v>42</v>
      </c>
      <c r="J179" t="s">
        <v>43</v>
      </c>
      <c r="K179" t="s">
        <v>44</v>
      </c>
      <c r="L179" t="s">
        <v>60</v>
      </c>
      <c r="M179" t="s">
        <v>61</v>
      </c>
      <c r="N179" t="s">
        <v>90</v>
      </c>
      <c r="O179" t="s">
        <v>93</v>
      </c>
      <c r="P179">
        <v>2</v>
      </c>
      <c r="Q179" t="s">
        <v>167</v>
      </c>
      <c r="R179">
        <v>25</v>
      </c>
      <c r="S179" t="s">
        <v>254</v>
      </c>
      <c r="T179" t="s">
        <v>253</v>
      </c>
      <c r="U179" t="s">
        <v>255</v>
      </c>
      <c r="V179">
        <v>2000</v>
      </c>
      <c r="W179" t="s">
        <v>102</v>
      </c>
      <c r="X179">
        <v>2521</v>
      </c>
      <c r="Y179" t="s">
        <v>196</v>
      </c>
      <c r="Z179">
        <v>0</v>
      </c>
      <c r="AA179" t="s">
        <v>52</v>
      </c>
      <c r="AB179">
        <v>200000</v>
      </c>
      <c r="AC179">
        <v>0</v>
      </c>
      <c r="AD179">
        <v>0</v>
      </c>
      <c r="AE179">
        <v>0</v>
      </c>
      <c r="AF179">
        <v>0</v>
      </c>
      <c r="AG179">
        <v>0</v>
      </c>
      <c r="AH179">
        <v>0</v>
      </c>
      <c r="AI179">
        <v>200000</v>
      </c>
      <c r="AJ179">
        <v>200000</v>
      </c>
      <c r="AK179">
        <v>0</v>
      </c>
      <c r="AL179">
        <v>0</v>
      </c>
      <c r="AM179">
        <v>0</v>
      </c>
      <c r="AN179">
        <v>200000</v>
      </c>
      <c r="AR179">
        <v>200000</v>
      </c>
      <c r="AS179">
        <v>200000</v>
      </c>
    </row>
    <row r="180" spans="1:46" hidden="1" x14ac:dyDescent="0.35">
      <c r="A180" t="str">
        <f t="shared" si="2"/>
        <v>1.1-00-2511_25163045_2525510</v>
      </c>
      <c r="B180" t="s">
        <v>97</v>
      </c>
      <c r="C180" t="s">
        <v>104</v>
      </c>
      <c r="D180" t="s">
        <v>59</v>
      </c>
      <c r="E180" t="s">
        <v>49</v>
      </c>
      <c r="F180">
        <v>2</v>
      </c>
      <c r="G180" t="s">
        <v>86</v>
      </c>
      <c r="H180">
        <v>2.2000000000000002</v>
      </c>
      <c r="I180" t="s">
        <v>87</v>
      </c>
      <c r="J180" t="s">
        <v>88</v>
      </c>
      <c r="K180" t="s">
        <v>89</v>
      </c>
      <c r="L180" t="s">
        <v>60</v>
      </c>
      <c r="M180" t="s">
        <v>61</v>
      </c>
      <c r="N180" t="s">
        <v>163</v>
      </c>
      <c r="O180" t="s">
        <v>166</v>
      </c>
      <c r="P180">
        <v>1</v>
      </c>
      <c r="Q180" t="s">
        <v>94</v>
      </c>
      <c r="R180">
        <v>63</v>
      </c>
      <c r="S180" t="s">
        <v>318</v>
      </c>
      <c r="T180" t="s">
        <v>316</v>
      </c>
      <c r="U180" t="s">
        <v>319</v>
      </c>
      <c r="V180">
        <v>2000</v>
      </c>
      <c r="W180" t="s">
        <v>102</v>
      </c>
      <c r="X180">
        <v>2551</v>
      </c>
      <c r="Y180" t="s">
        <v>312</v>
      </c>
      <c r="Z180">
        <v>0</v>
      </c>
      <c r="AA180" t="s">
        <v>52</v>
      </c>
      <c r="AB180">
        <v>200000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200000</v>
      </c>
      <c r="AJ180">
        <v>200000</v>
      </c>
      <c r="AK180">
        <v>0</v>
      </c>
      <c r="AL180">
        <v>0</v>
      </c>
      <c r="AM180">
        <v>0</v>
      </c>
      <c r="AN180">
        <v>200000</v>
      </c>
      <c r="AR180">
        <v>200000</v>
      </c>
      <c r="AS180">
        <v>200000</v>
      </c>
    </row>
    <row r="181" spans="1:46" hidden="1" x14ac:dyDescent="0.35">
      <c r="A181" t="str">
        <f t="shared" si="2"/>
        <v>1.1-00-2504_2555004_2525310</v>
      </c>
      <c r="B181" t="s">
        <v>97</v>
      </c>
      <c r="C181" t="s">
        <v>104</v>
      </c>
      <c r="D181" t="s">
        <v>59</v>
      </c>
      <c r="E181" t="s">
        <v>49</v>
      </c>
      <c r="F181">
        <v>1</v>
      </c>
      <c r="G181" t="s">
        <v>41</v>
      </c>
      <c r="H181">
        <v>1.3</v>
      </c>
      <c r="I181" t="s">
        <v>42</v>
      </c>
      <c r="J181" t="s">
        <v>43</v>
      </c>
      <c r="K181" t="s">
        <v>44</v>
      </c>
      <c r="L181" t="s">
        <v>45</v>
      </c>
      <c r="M181" t="s">
        <v>46</v>
      </c>
      <c r="N181" t="s">
        <v>47</v>
      </c>
      <c r="O181" t="s">
        <v>54</v>
      </c>
      <c r="P181">
        <v>5</v>
      </c>
      <c r="Q181" t="s">
        <v>55</v>
      </c>
      <c r="R181">
        <v>5</v>
      </c>
      <c r="S181" t="s">
        <v>117</v>
      </c>
      <c r="T181" t="s">
        <v>113</v>
      </c>
      <c r="U181" t="s">
        <v>118</v>
      </c>
      <c r="V181">
        <v>2000</v>
      </c>
      <c r="W181" t="s">
        <v>102</v>
      </c>
      <c r="X181">
        <v>2531</v>
      </c>
      <c r="Y181" t="s">
        <v>130</v>
      </c>
      <c r="Z181">
        <v>0</v>
      </c>
      <c r="AA181" t="s">
        <v>52</v>
      </c>
      <c r="AB181">
        <v>2000</v>
      </c>
      <c r="AC181">
        <v>2000</v>
      </c>
      <c r="AD181">
        <v>0</v>
      </c>
      <c r="AE181">
        <v>0</v>
      </c>
      <c r="AF181">
        <v>0</v>
      </c>
      <c r="AG181">
        <v>0</v>
      </c>
      <c r="AH181">
        <v>0</v>
      </c>
      <c r="AI181">
        <v>2000</v>
      </c>
      <c r="AJ181">
        <v>0</v>
      </c>
      <c r="AK181">
        <v>0</v>
      </c>
      <c r="AL181">
        <v>0</v>
      </c>
      <c r="AM181">
        <v>0</v>
      </c>
      <c r="AN181">
        <v>0</v>
      </c>
      <c r="AR181">
        <v>2000</v>
      </c>
      <c r="AS181">
        <v>2000</v>
      </c>
    </row>
    <row r="182" spans="1:46" hidden="1" x14ac:dyDescent="0.35">
      <c r="A182" t="str">
        <f t="shared" si="2"/>
        <v>1.1-00-2510_25041031_2529110</v>
      </c>
      <c r="B182" t="s">
        <v>97</v>
      </c>
      <c r="C182" t="s">
        <v>104</v>
      </c>
      <c r="D182" t="s">
        <v>59</v>
      </c>
      <c r="E182" t="s">
        <v>49</v>
      </c>
      <c r="F182">
        <v>2</v>
      </c>
      <c r="G182" t="s">
        <v>86</v>
      </c>
      <c r="H182">
        <v>2.7</v>
      </c>
      <c r="I182" t="s">
        <v>393</v>
      </c>
      <c r="J182" t="s">
        <v>394</v>
      </c>
      <c r="K182" t="s">
        <v>393</v>
      </c>
      <c r="L182" t="s">
        <v>364</v>
      </c>
      <c r="M182" t="s">
        <v>365</v>
      </c>
      <c r="N182" t="s">
        <v>343</v>
      </c>
      <c r="O182" t="s">
        <v>345</v>
      </c>
      <c r="P182">
        <v>0</v>
      </c>
      <c r="Q182" t="s">
        <v>346</v>
      </c>
      <c r="R182">
        <v>41</v>
      </c>
      <c r="S182" t="s">
        <v>401</v>
      </c>
      <c r="T182" t="s">
        <v>366</v>
      </c>
      <c r="U182" t="s">
        <v>368</v>
      </c>
      <c r="V182">
        <v>2000</v>
      </c>
      <c r="W182" t="s">
        <v>102</v>
      </c>
      <c r="X182">
        <v>2911</v>
      </c>
      <c r="Y182" t="s">
        <v>133</v>
      </c>
      <c r="Z182">
        <v>0</v>
      </c>
      <c r="AA182" t="s">
        <v>52</v>
      </c>
      <c r="AB182">
        <v>200000</v>
      </c>
      <c r="AC182">
        <v>0</v>
      </c>
      <c r="AD182">
        <v>0</v>
      </c>
      <c r="AE182">
        <v>0</v>
      </c>
      <c r="AF182">
        <v>0</v>
      </c>
      <c r="AG182">
        <v>0</v>
      </c>
      <c r="AH182">
        <v>0</v>
      </c>
      <c r="AI182">
        <v>200000</v>
      </c>
      <c r="AJ182">
        <v>200000</v>
      </c>
      <c r="AK182">
        <v>0</v>
      </c>
      <c r="AL182">
        <v>0</v>
      </c>
      <c r="AM182">
        <v>0</v>
      </c>
      <c r="AN182">
        <v>200000</v>
      </c>
      <c r="AR182">
        <v>200000</v>
      </c>
      <c r="AS182">
        <v>200000</v>
      </c>
    </row>
    <row r="183" spans="1:46" hidden="1" x14ac:dyDescent="0.35">
      <c r="A183" t="str">
        <f t="shared" si="2"/>
        <v>1.1-00-2502_2553002_2533910</v>
      </c>
      <c r="B183" t="s">
        <v>97</v>
      </c>
      <c r="C183" t="s">
        <v>104</v>
      </c>
      <c r="D183" t="s">
        <v>59</v>
      </c>
      <c r="E183" t="s">
        <v>49</v>
      </c>
      <c r="F183">
        <v>1</v>
      </c>
      <c r="G183" t="s">
        <v>41</v>
      </c>
      <c r="H183">
        <v>1.3</v>
      </c>
      <c r="I183" t="s">
        <v>42</v>
      </c>
      <c r="J183" t="s">
        <v>43</v>
      </c>
      <c r="K183" t="s">
        <v>44</v>
      </c>
      <c r="L183" t="s">
        <v>60</v>
      </c>
      <c r="M183" t="s">
        <v>61</v>
      </c>
      <c r="N183" t="s">
        <v>175</v>
      </c>
      <c r="O183" t="s">
        <v>179</v>
      </c>
      <c r="P183">
        <v>5</v>
      </c>
      <c r="Q183" t="s">
        <v>55</v>
      </c>
      <c r="R183">
        <v>3</v>
      </c>
      <c r="S183" t="s">
        <v>180</v>
      </c>
      <c r="T183" t="s">
        <v>176</v>
      </c>
      <c r="U183" t="s">
        <v>181</v>
      </c>
      <c r="V183">
        <v>3000</v>
      </c>
      <c r="W183" t="s">
        <v>50</v>
      </c>
      <c r="X183">
        <v>3391</v>
      </c>
      <c r="Y183" t="s">
        <v>152</v>
      </c>
      <c r="Z183">
        <v>0</v>
      </c>
      <c r="AA183" t="s">
        <v>52</v>
      </c>
      <c r="AB183">
        <v>200000</v>
      </c>
      <c r="AC183">
        <v>200000</v>
      </c>
      <c r="AD183">
        <v>0</v>
      </c>
      <c r="AE183">
        <v>0</v>
      </c>
      <c r="AF183">
        <v>0</v>
      </c>
      <c r="AG183">
        <v>0</v>
      </c>
      <c r="AH183">
        <v>0</v>
      </c>
      <c r="AI183">
        <v>200000</v>
      </c>
      <c r="AJ183">
        <v>0</v>
      </c>
      <c r="AK183">
        <v>0</v>
      </c>
      <c r="AL183">
        <v>0</v>
      </c>
      <c r="AM183">
        <v>0</v>
      </c>
      <c r="AN183">
        <v>0</v>
      </c>
      <c r="AR183">
        <v>200000</v>
      </c>
      <c r="AS183">
        <v>200000</v>
      </c>
    </row>
    <row r="184" spans="1:46" hidden="1" x14ac:dyDescent="0.35">
      <c r="A184" t="str">
        <f t="shared" si="2"/>
        <v>1.1-00-2514_25555039_2552310</v>
      </c>
      <c r="B184" t="s">
        <v>97</v>
      </c>
      <c r="C184" t="s">
        <v>104</v>
      </c>
      <c r="D184" t="s">
        <v>59</v>
      </c>
      <c r="E184" t="s">
        <v>114</v>
      </c>
      <c r="F184">
        <v>3</v>
      </c>
      <c r="G184" t="s">
        <v>441</v>
      </c>
      <c r="H184">
        <v>3.8</v>
      </c>
      <c r="I184" t="s">
        <v>495</v>
      </c>
      <c r="J184" t="s">
        <v>496</v>
      </c>
      <c r="K184" t="s">
        <v>497</v>
      </c>
      <c r="L184" t="s">
        <v>60</v>
      </c>
      <c r="M184" t="s">
        <v>61</v>
      </c>
      <c r="N184" t="s">
        <v>498</v>
      </c>
      <c r="O184" t="s">
        <v>500</v>
      </c>
      <c r="P184">
        <v>5</v>
      </c>
      <c r="Q184" t="s">
        <v>55</v>
      </c>
      <c r="R184">
        <v>55</v>
      </c>
      <c r="S184" t="s">
        <v>501</v>
      </c>
      <c r="T184" t="s">
        <v>499</v>
      </c>
      <c r="U184" t="s">
        <v>502</v>
      </c>
      <c r="V184">
        <v>5000</v>
      </c>
      <c r="W184" t="s">
        <v>115</v>
      </c>
      <c r="X184">
        <v>5231</v>
      </c>
      <c r="Y184" t="s">
        <v>476</v>
      </c>
      <c r="Z184">
        <v>0</v>
      </c>
      <c r="AA184" t="s">
        <v>52</v>
      </c>
      <c r="AB184">
        <v>200000</v>
      </c>
      <c r="AC184">
        <v>200000</v>
      </c>
      <c r="AD184">
        <v>0</v>
      </c>
      <c r="AE184">
        <v>0</v>
      </c>
      <c r="AF184">
        <v>0</v>
      </c>
      <c r="AG184">
        <v>0</v>
      </c>
      <c r="AH184">
        <v>0</v>
      </c>
      <c r="AI184">
        <v>200000</v>
      </c>
      <c r="AJ184">
        <v>0</v>
      </c>
      <c r="AK184">
        <v>0</v>
      </c>
      <c r="AL184">
        <v>0</v>
      </c>
      <c r="AM184">
        <v>0</v>
      </c>
      <c r="AN184">
        <v>0</v>
      </c>
      <c r="AR184">
        <v>200000</v>
      </c>
      <c r="AS184">
        <v>200000</v>
      </c>
    </row>
    <row r="185" spans="1:46" hidden="1" x14ac:dyDescent="0.35">
      <c r="A185" t="str">
        <f t="shared" si="2"/>
        <v>1.1-00-2510_25040031_2556710</v>
      </c>
      <c r="B185" t="s">
        <v>97</v>
      </c>
      <c r="C185" t="s">
        <v>104</v>
      </c>
      <c r="D185" t="s">
        <v>59</v>
      </c>
      <c r="E185" t="s">
        <v>114</v>
      </c>
      <c r="F185">
        <v>2</v>
      </c>
      <c r="G185" t="s">
        <v>86</v>
      </c>
      <c r="H185">
        <v>2.5</v>
      </c>
      <c r="I185" t="s">
        <v>361</v>
      </c>
      <c r="J185" t="s">
        <v>362</v>
      </c>
      <c r="K185" t="s">
        <v>363</v>
      </c>
      <c r="L185" t="s">
        <v>364</v>
      </c>
      <c r="M185" t="s">
        <v>365</v>
      </c>
      <c r="N185" t="s">
        <v>343</v>
      </c>
      <c r="O185" t="s">
        <v>345</v>
      </c>
      <c r="P185">
        <v>0</v>
      </c>
      <c r="Q185" t="s">
        <v>346</v>
      </c>
      <c r="R185">
        <v>40</v>
      </c>
      <c r="S185" t="s">
        <v>367</v>
      </c>
      <c r="T185" t="s">
        <v>366</v>
      </c>
      <c r="U185" t="s">
        <v>368</v>
      </c>
      <c r="V185">
        <v>5000</v>
      </c>
      <c r="W185" t="s">
        <v>115</v>
      </c>
      <c r="X185">
        <v>5671</v>
      </c>
      <c r="Y185" t="s">
        <v>256</v>
      </c>
      <c r="Z185">
        <v>0</v>
      </c>
      <c r="AA185" t="s">
        <v>52</v>
      </c>
      <c r="AB185">
        <v>200000</v>
      </c>
      <c r="AC185">
        <v>500000</v>
      </c>
      <c r="AD185">
        <v>0</v>
      </c>
      <c r="AE185">
        <v>0</v>
      </c>
      <c r="AF185">
        <v>0</v>
      </c>
      <c r="AG185">
        <v>0</v>
      </c>
      <c r="AH185">
        <v>0</v>
      </c>
      <c r="AI185">
        <v>200000</v>
      </c>
      <c r="AJ185">
        <v>0</v>
      </c>
      <c r="AK185">
        <v>0</v>
      </c>
      <c r="AL185">
        <v>0</v>
      </c>
      <c r="AM185">
        <v>300000</v>
      </c>
      <c r="AN185">
        <v>-300000</v>
      </c>
      <c r="AR185">
        <v>200000</v>
      </c>
      <c r="AS185">
        <v>200000</v>
      </c>
    </row>
    <row r="186" spans="1:46" hidden="1" x14ac:dyDescent="0.35">
      <c r="A186" t="str">
        <f t="shared" si="2"/>
        <v>1.1-00-2509_25330022_2556910</v>
      </c>
      <c r="B186" t="s">
        <v>97</v>
      </c>
      <c r="C186" t="s">
        <v>104</v>
      </c>
      <c r="D186" t="s">
        <v>59</v>
      </c>
      <c r="E186" t="s">
        <v>114</v>
      </c>
      <c r="F186">
        <v>2</v>
      </c>
      <c r="G186" t="s">
        <v>86</v>
      </c>
      <c r="H186">
        <v>2.1</v>
      </c>
      <c r="I186" t="s">
        <v>297</v>
      </c>
      <c r="J186" t="s">
        <v>303</v>
      </c>
      <c r="K186" t="s">
        <v>304</v>
      </c>
      <c r="L186" t="s">
        <v>80</v>
      </c>
      <c r="M186" t="s">
        <v>81</v>
      </c>
      <c r="N186" t="s">
        <v>90</v>
      </c>
      <c r="O186" t="s">
        <v>93</v>
      </c>
      <c r="P186">
        <v>3</v>
      </c>
      <c r="Q186" t="s">
        <v>306</v>
      </c>
      <c r="R186">
        <v>30</v>
      </c>
      <c r="S186" t="s">
        <v>307</v>
      </c>
      <c r="T186" t="s">
        <v>305</v>
      </c>
      <c r="U186" t="s">
        <v>308</v>
      </c>
      <c r="V186">
        <v>5000</v>
      </c>
      <c r="W186" t="s">
        <v>115</v>
      </c>
      <c r="X186">
        <v>5691</v>
      </c>
      <c r="Y186" t="s">
        <v>190</v>
      </c>
      <c r="Z186">
        <v>0</v>
      </c>
      <c r="AA186" t="s">
        <v>52</v>
      </c>
      <c r="AB186">
        <v>200000</v>
      </c>
      <c r="AC186">
        <v>200000</v>
      </c>
      <c r="AD186">
        <v>0</v>
      </c>
      <c r="AE186">
        <v>0</v>
      </c>
      <c r="AF186">
        <v>0</v>
      </c>
      <c r="AG186">
        <v>0</v>
      </c>
      <c r="AH186">
        <v>0</v>
      </c>
      <c r="AI186">
        <v>200000</v>
      </c>
      <c r="AJ186">
        <v>0</v>
      </c>
      <c r="AK186">
        <v>0</v>
      </c>
      <c r="AL186">
        <v>0</v>
      </c>
      <c r="AM186">
        <v>0</v>
      </c>
      <c r="AN186">
        <v>0</v>
      </c>
      <c r="AR186">
        <v>200000</v>
      </c>
      <c r="AS186">
        <v>200000</v>
      </c>
    </row>
    <row r="187" spans="1:46" hidden="1" x14ac:dyDescent="0.35">
      <c r="A187" t="str">
        <f t="shared" si="2"/>
        <v>1.1-00-2511_25346032_2557810</v>
      </c>
      <c r="B187" t="s">
        <v>97</v>
      </c>
      <c r="C187" t="s">
        <v>104</v>
      </c>
      <c r="D187" t="s">
        <v>59</v>
      </c>
      <c r="E187" t="s">
        <v>114</v>
      </c>
      <c r="F187">
        <v>2</v>
      </c>
      <c r="G187" t="s">
        <v>86</v>
      </c>
      <c r="H187">
        <v>2.7</v>
      </c>
      <c r="I187" t="s">
        <v>393</v>
      </c>
      <c r="J187" t="s">
        <v>394</v>
      </c>
      <c r="K187" t="s">
        <v>393</v>
      </c>
      <c r="L187" t="s">
        <v>60</v>
      </c>
      <c r="M187" t="s">
        <v>61</v>
      </c>
      <c r="N187" t="s">
        <v>163</v>
      </c>
      <c r="O187" t="s">
        <v>166</v>
      </c>
      <c r="P187">
        <v>3</v>
      </c>
      <c r="Q187" t="s">
        <v>306</v>
      </c>
      <c r="R187">
        <v>46</v>
      </c>
      <c r="S187" t="s">
        <v>435</v>
      </c>
      <c r="T187" t="s">
        <v>433</v>
      </c>
      <c r="U187" t="s">
        <v>436</v>
      </c>
      <c r="V187">
        <v>5000</v>
      </c>
      <c r="W187" t="s">
        <v>115</v>
      </c>
      <c r="X187">
        <v>5781</v>
      </c>
      <c r="Y187" t="s">
        <v>434</v>
      </c>
      <c r="Z187">
        <v>0</v>
      </c>
      <c r="AA187" t="s">
        <v>52</v>
      </c>
      <c r="AB187">
        <v>200000</v>
      </c>
      <c r="AC187">
        <v>200000</v>
      </c>
      <c r="AD187">
        <v>0</v>
      </c>
      <c r="AE187">
        <v>0</v>
      </c>
      <c r="AF187">
        <v>0</v>
      </c>
      <c r="AG187">
        <v>0</v>
      </c>
      <c r="AH187">
        <v>0</v>
      </c>
      <c r="AI187">
        <v>200000</v>
      </c>
      <c r="AJ187">
        <v>0</v>
      </c>
      <c r="AK187">
        <v>0</v>
      </c>
      <c r="AL187">
        <v>0</v>
      </c>
      <c r="AM187">
        <v>0</v>
      </c>
      <c r="AN187">
        <v>0</v>
      </c>
      <c r="AR187">
        <v>200000</v>
      </c>
      <c r="AS187">
        <v>200000</v>
      </c>
    </row>
    <row r="188" spans="1:46" hidden="1" x14ac:dyDescent="0.35">
      <c r="A188" t="str">
        <f t="shared" si="2"/>
        <v>1.1-00-2514_25556039_2559710</v>
      </c>
      <c r="B188" t="s">
        <v>97</v>
      </c>
      <c r="C188" t="s">
        <v>104</v>
      </c>
      <c r="D188" t="s">
        <v>59</v>
      </c>
      <c r="E188" t="s">
        <v>114</v>
      </c>
      <c r="F188">
        <v>3</v>
      </c>
      <c r="G188" t="s">
        <v>441</v>
      </c>
      <c r="H188">
        <v>3.8</v>
      </c>
      <c r="I188" t="s">
        <v>495</v>
      </c>
      <c r="J188" t="s">
        <v>496</v>
      </c>
      <c r="K188" t="s">
        <v>497</v>
      </c>
      <c r="L188" t="s">
        <v>60</v>
      </c>
      <c r="M188" t="s">
        <v>61</v>
      </c>
      <c r="N188" t="s">
        <v>498</v>
      </c>
      <c r="O188" t="s">
        <v>500</v>
      </c>
      <c r="P188">
        <v>5</v>
      </c>
      <c r="Q188" t="s">
        <v>55</v>
      </c>
      <c r="R188">
        <v>56</v>
      </c>
      <c r="S188" t="s">
        <v>507</v>
      </c>
      <c r="T188" t="s">
        <v>499</v>
      </c>
      <c r="U188" t="s">
        <v>502</v>
      </c>
      <c r="V188">
        <v>5000</v>
      </c>
      <c r="W188" t="s">
        <v>115</v>
      </c>
      <c r="X188">
        <v>5971</v>
      </c>
      <c r="Y188" t="s">
        <v>508</v>
      </c>
      <c r="Z188">
        <v>0</v>
      </c>
      <c r="AA188" t="s">
        <v>52</v>
      </c>
      <c r="AB188">
        <v>9976541.4000000004</v>
      </c>
      <c r="AC188">
        <v>4217741.4000000004</v>
      </c>
      <c r="AD188">
        <v>9782516.8699999992</v>
      </c>
      <c r="AE188">
        <v>9671110.4700000007</v>
      </c>
      <c r="AF188">
        <v>8025208.5099999998</v>
      </c>
      <c r="AG188">
        <v>396720</v>
      </c>
      <c r="AH188">
        <v>396720</v>
      </c>
      <c r="AI188">
        <v>194024.53000000119</v>
      </c>
      <c r="AJ188">
        <v>3000000</v>
      </c>
      <c r="AK188">
        <v>5758800</v>
      </c>
      <c r="AL188">
        <v>0</v>
      </c>
      <c r="AM188">
        <v>3000000</v>
      </c>
      <c r="AN188">
        <v>5758800</v>
      </c>
      <c r="AR188">
        <v>9976541.4000000004</v>
      </c>
      <c r="AS188">
        <v>194024.53000000119</v>
      </c>
    </row>
    <row r="189" spans="1:46" hidden="1" x14ac:dyDescent="0.35">
      <c r="A189" t="str">
        <f t="shared" si="2"/>
        <v>1.1-00-2512_25751035_2523510</v>
      </c>
      <c r="B189" t="s">
        <v>97</v>
      </c>
      <c r="C189" t="s">
        <v>104</v>
      </c>
      <c r="D189" t="s">
        <v>59</v>
      </c>
      <c r="E189" t="s">
        <v>49</v>
      </c>
      <c r="F189">
        <v>3</v>
      </c>
      <c r="G189" t="s">
        <v>441</v>
      </c>
      <c r="H189">
        <v>3.2</v>
      </c>
      <c r="I189" t="s">
        <v>458</v>
      </c>
      <c r="J189" t="s">
        <v>459</v>
      </c>
      <c r="K189" t="s">
        <v>460</v>
      </c>
      <c r="L189" t="s">
        <v>364</v>
      </c>
      <c r="M189" t="s">
        <v>365</v>
      </c>
      <c r="N189" t="s">
        <v>445</v>
      </c>
      <c r="O189" t="s">
        <v>447</v>
      </c>
      <c r="P189">
        <v>7</v>
      </c>
      <c r="Q189" t="s">
        <v>448</v>
      </c>
      <c r="R189">
        <v>51</v>
      </c>
      <c r="S189" t="s">
        <v>462</v>
      </c>
      <c r="T189" t="s">
        <v>461</v>
      </c>
      <c r="U189" t="s">
        <v>463</v>
      </c>
      <c r="V189">
        <v>2000</v>
      </c>
      <c r="W189" t="s">
        <v>102</v>
      </c>
      <c r="X189">
        <v>2351</v>
      </c>
      <c r="Y189" t="s">
        <v>464</v>
      </c>
      <c r="Z189">
        <v>0</v>
      </c>
      <c r="AA189" t="s">
        <v>52</v>
      </c>
      <c r="AB189">
        <v>500000</v>
      </c>
      <c r="AC189">
        <v>500000</v>
      </c>
      <c r="AD189">
        <v>318473.75</v>
      </c>
      <c r="AE189">
        <v>197407.2</v>
      </c>
      <c r="AF189">
        <v>197407.2</v>
      </c>
      <c r="AG189">
        <v>0</v>
      </c>
      <c r="AH189">
        <v>0</v>
      </c>
      <c r="AI189">
        <v>181526.25</v>
      </c>
      <c r="AJ189">
        <v>0</v>
      </c>
      <c r="AK189">
        <v>0</v>
      </c>
      <c r="AL189">
        <v>0</v>
      </c>
      <c r="AM189">
        <v>0</v>
      </c>
      <c r="AN189">
        <v>0</v>
      </c>
      <c r="AR189">
        <v>500000</v>
      </c>
      <c r="AS189">
        <v>181526.25</v>
      </c>
    </row>
    <row r="190" spans="1:46" hidden="1" x14ac:dyDescent="0.35">
      <c r="A190" t="str">
        <f t="shared" si="2"/>
        <v>1.1-00-2512_25751035_2527210</v>
      </c>
      <c r="B190" t="s">
        <v>97</v>
      </c>
      <c r="C190" t="s">
        <v>104</v>
      </c>
      <c r="D190" t="s">
        <v>59</v>
      </c>
      <c r="E190" t="s">
        <v>49</v>
      </c>
      <c r="F190">
        <v>3</v>
      </c>
      <c r="G190" t="s">
        <v>441</v>
      </c>
      <c r="H190">
        <v>3.2</v>
      </c>
      <c r="I190" t="s">
        <v>458</v>
      </c>
      <c r="J190" t="s">
        <v>459</v>
      </c>
      <c r="K190" t="s">
        <v>460</v>
      </c>
      <c r="L190" t="s">
        <v>364</v>
      </c>
      <c r="M190" t="s">
        <v>365</v>
      </c>
      <c r="N190" t="s">
        <v>445</v>
      </c>
      <c r="O190" t="s">
        <v>447</v>
      </c>
      <c r="P190">
        <v>7</v>
      </c>
      <c r="Q190" t="s">
        <v>448</v>
      </c>
      <c r="R190">
        <v>51</v>
      </c>
      <c r="S190" t="s">
        <v>462</v>
      </c>
      <c r="T190" t="s">
        <v>461</v>
      </c>
      <c r="U190" t="s">
        <v>463</v>
      </c>
      <c r="V190">
        <v>2000</v>
      </c>
      <c r="W190" t="s">
        <v>102</v>
      </c>
      <c r="X190">
        <v>2721</v>
      </c>
      <c r="Y190" t="s">
        <v>131</v>
      </c>
      <c r="Z190">
        <v>0</v>
      </c>
      <c r="AA190" t="s">
        <v>52</v>
      </c>
      <c r="AB190">
        <v>150000</v>
      </c>
      <c r="AC190">
        <v>0</v>
      </c>
      <c r="AD190">
        <v>27739.08</v>
      </c>
      <c r="AE190">
        <v>27739.08</v>
      </c>
      <c r="AF190">
        <v>27739.08</v>
      </c>
      <c r="AG190">
        <v>27739.08</v>
      </c>
      <c r="AH190">
        <v>27739.08</v>
      </c>
      <c r="AI190">
        <v>122260.92</v>
      </c>
      <c r="AJ190">
        <v>0</v>
      </c>
      <c r="AK190">
        <v>150000</v>
      </c>
      <c r="AL190">
        <v>0</v>
      </c>
      <c r="AM190">
        <v>0</v>
      </c>
      <c r="AN190">
        <v>150000</v>
      </c>
      <c r="AO190" s="1">
        <v>50000</v>
      </c>
      <c r="AR190">
        <v>200000</v>
      </c>
      <c r="AS190">
        <v>172260.91999999998</v>
      </c>
      <c r="AT190" t="s">
        <v>563</v>
      </c>
    </row>
    <row r="191" spans="1:46" hidden="1" x14ac:dyDescent="0.35">
      <c r="A191" t="str">
        <f t="shared" si="2"/>
        <v>1.1-00-2509_25226018_2524610</v>
      </c>
      <c r="B191" t="s">
        <v>97</v>
      </c>
      <c r="C191" t="s">
        <v>104</v>
      </c>
      <c r="D191" t="s">
        <v>59</v>
      </c>
      <c r="E191" t="s">
        <v>49</v>
      </c>
      <c r="F191">
        <v>2</v>
      </c>
      <c r="G191" t="s">
        <v>86</v>
      </c>
      <c r="H191">
        <v>2.2000000000000002</v>
      </c>
      <c r="I191" t="s">
        <v>87</v>
      </c>
      <c r="J191" t="s">
        <v>322</v>
      </c>
      <c r="K191" t="s">
        <v>323</v>
      </c>
      <c r="L191" t="s">
        <v>60</v>
      </c>
      <c r="M191" t="s">
        <v>61</v>
      </c>
      <c r="N191" t="s">
        <v>90</v>
      </c>
      <c r="O191" t="s">
        <v>93</v>
      </c>
      <c r="P191">
        <v>2</v>
      </c>
      <c r="Q191" t="s">
        <v>167</v>
      </c>
      <c r="R191">
        <v>26</v>
      </c>
      <c r="S191" t="s">
        <v>325</v>
      </c>
      <c r="T191" t="s">
        <v>324</v>
      </c>
      <c r="U191" t="s">
        <v>326</v>
      </c>
      <c r="V191">
        <v>2000</v>
      </c>
      <c r="W191" t="s">
        <v>102</v>
      </c>
      <c r="X191">
        <v>2461</v>
      </c>
      <c r="Y191" t="s">
        <v>194</v>
      </c>
      <c r="Z191">
        <v>0</v>
      </c>
      <c r="AA191" t="s">
        <v>52</v>
      </c>
      <c r="AB191">
        <v>11000000</v>
      </c>
      <c r="AC191">
        <v>12000000</v>
      </c>
      <c r="AD191">
        <v>10831416.119999999</v>
      </c>
      <c r="AE191">
        <v>10831416.119999999</v>
      </c>
      <c r="AF191">
        <v>10550217.9</v>
      </c>
      <c r="AG191">
        <v>0</v>
      </c>
      <c r="AH191">
        <v>0</v>
      </c>
      <c r="AI191">
        <v>168583.88000000082</v>
      </c>
      <c r="AJ191">
        <v>0</v>
      </c>
      <c r="AK191">
        <v>0</v>
      </c>
      <c r="AL191">
        <v>0</v>
      </c>
      <c r="AM191">
        <v>1000000</v>
      </c>
      <c r="AN191">
        <v>-1000000</v>
      </c>
      <c r="AR191">
        <v>11000000</v>
      </c>
      <c r="AS191">
        <v>168583.88000000082</v>
      </c>
    </row>
    <row r="192" spans="1:46" hidden="1" x14ac:dyDescent="0.35">
      <c r="A192" t="str">
        <f t="shared" si="2"/>
        <v>1.1-00-2508_25619013_2522110</v>
      </c>
      <c r="B192" t="s">
        <v>97</v>
      </c>
      <c r="C192" t="s">
        <v>104</v>
      </c>
      <c r="D192" t="s">
        <v>59</v>
      </c>
      <c r="E192" t="s">
        <v>49</v>
      </c>
      <c r="F192">
        <v>1</v>
      </c>
      <c r="G192" t="s">
        <v>41</v>
      </c>
      <c r="H192">
        <v>1.7</v>
      </c>
      <c r="I192" t="s">
        <v>77</v>
      </c>
      <c r="J192" t="s">
        <v>78</v>
      </c>
      <c r="K192" t="s">
        <v>79</v>
      </c>
      <c r="L192" t="s">
        <v>80</v>
      </c>
      <c r="M192" t="s">
        <v>81</v>
      </c>
      <c r="N192" t="s">
        <v>270</v>
      </c>
      <c r="O192" t="s">
        <v>272</v>
      </c>
      <c r="P192">
        <v>6</v>
      </c>
      <c r="Q192" t="s">
        <v>84</v>
      </c>
      <c r="R192">
        <v>19</v>
      </c>
      <c r="S192" t="s">
        <v>277</v>
      </c>
      <c r="T192" t="s">
        <v>271</v>
      </c>
      <c r="U192" t="s">
        <v>274</v>
      </c>
      <c r="V192">
        <v>2000</v>
      </c>
      <c r="W192" t="s">
        <v>102</v>
      </c>
      <c r="X192">
        <v>2211</v>
      </c>
      <c r="Y192" t="s">
        <v>108</v>
      </c>
      <c r="Z192">
        <v>0</v>
      </c>
      <c r="AA192" t="s">
        <v>52</v>
      </c>
      <c r="AB192">
        <v>839854.16</v>
      </c>
      <c r="AC192">
        <v>390000</v>
      </c>
      <c r="AD192">
        <v>679919.16</v>
      </c>
      <c r="AE192">
        <v>396786.36</v>
      </c>
      <c r="AF192">
        <v>219213.56</v>
      </c>
      <c r="AG192">
        <v>110246.39999999999</v>
      </c>
      <c r="AH192">
        <v>110246.39999999999</v>
      </c>
      <c r="AI192">
        <v>159935</v>
      </c>
      <c r="AJ192">
        <v>0</v>
      </c>
      <c r="AK192">
        <v>449854.16</v>
      </c>
      <c r="AL192">
        <v>0</v>
      </c>
      <c r="AM192">
        <v>0</v>
      </c>
      <c r="AN192">
        <v>449854.16</v>
      </c>
      <c r="AR192">
        <v>839854.16</v>
      </c>
      <c r="AS192">
        <v>159935</v>
      </c>
    </row>
    <row r="193" spans="1:45" hidden="1" x14ac:dyDescent="0.35">
      <c r="A193" t="str">
        <f t="shared" si="2"/>
        <v>1.1-00-2509_25228020_2529110</v>
      </c>
      <c r="B193" t="s">
        <v>97</v>
      </c>
      <c r="C193" t="s">
        <v>104</v>
      </c>
      <c r="D193" t="s">
        <v>59</v>
      </c>
      <c r="E193" t="s">
        <v>49</v>
      </c>
      <c r="F193">
        <v>1</v>
      </c>
      <c r="G193" t="s">
        <v>41</v>
      </c>
      <c r="H193">
        <v>1.3</v>
      </c>
      <c r="I193" t="s">
        <v>42</v>
      </c>
      <c r="J193" t="s">
        <v>43</v>
      </c>
      <c r="K193" t="s">
        <v>44</v>
      </c>
      <c r="L193" t="s">
        <v>60</v>
      </c>
      <c r="M193" t="s">
        <v>61</v>
      </c>
      <c r="N193" t="s">
        <v>90</v>
      </c>
      <c r="O193" t="s">
        <v>93</v>
      </c>
      <c r="P193">
        <v>2</v>
      </c>
      <c r="Q193" t="s">
        <v>167</v>
      </c>
      <c r="R193">
        <v>28</v>
      </c>
      <c r="S193" t="s">
        <v>261</v>
      </c>
      <c r="T193" t="s">
        <v>259</v>
      </c>
      <c r="U193" t="s">
        <v>262</v>
      </c>
      <c r="V193">
        <v>2000</v>
      </c>
      <c r="W193" t="s">
        <v>102</v>
      </c>
      <c r="X193">
        <v>2911</v>
      </c>
      <c r="Y193" t="s">
        <v>133</v>
      </c>
      <c r="Z193">
        <v>0</v>
      </c>
      <c r="AA193" t="s">
        <v>52</v>
      </c>
      <c r="AB193">
        <v>300000</v>
      </c>
      <c r="AC193">
        <v>300000</v>
      </c>
      <c r="AD193">
        <v>145133.47</v>
      </c>
      <c r="AE193">
        <v>78079.98</v>
      </c>
      <c r="AF193">
        <v>0</v>
      </c>
      <c r="AG193">
        <v>0</v>
      </c>
      <c r="AH193">
        <v>0</v>
      </c>
      <c r="AI193">
        <v>154866.53</v>
      </c>
      <c r="AJ193">
        <v>0</v>
      </c>
      <c r="AK193">
        <v>0</v>
      </c>
      <c r="AL193">
        <v>0</v>
      </c>
      <c r="AM193">
        <v>0</v>
      </c>
      <c r="AN193">
        <v>0</v>
      </c>
      <c r="AR193">
        <v>300000</v>
      </c>
      <c r="AS193">
        <v>154866.53</v>
      </c>
    </row>
    <row r="194" spans="1:45" hidden="1" x14ac:dyDescent="0.35">
      <c r="A194" t="str">
        <f t="shared" si="2"/>
        <v>1.1-00-2505_2559007_2529910</v>
      </c>
      <c r="B194" t="s">
        <v>97</v>
      </c>
      <c r="C194" t="s">
        <v>104</v>
      </c>
      <c r="D194" t="s">
        <v>59</v>
      </c>
      <c r="E194" t="s">
        <v>49</v>
      </c>
      <c r="F194">
        <v>1</v>
      </c>
      <c r="G194" t="s">
        <v>41</v>
      </c>
      <c r="H194">
        <v>1.3</v>
      </c>
      <c r="I194" t="s">
        <v>42</v>
      </c>
      <c r="J194" t="s">
        <v>43</v>
      </c>
      <c r="K194" t="s">
        <v>44</v>
      </c>
      <c r="L194" t="s">
        <v>60</v>
      </c>
      <c r="M194" t="s">
        <v>61</v>
      </c>
      <c r="N194" t="s">
        <v>62</v>
      </c>
      <c r="O194" t="s">
        <v>68</v>
      </c>
      <c r="P194">
        <v>5</v>
      </c>
      <c r="Q194" t="s">
        <v>55</v>
      </c>
      <c r="R194">
        <v>9</v>
      </c>
      <c r="S194" t="s">
        <v>186</v>
      </c>
      <c r="T194" t="s">
        <v>63</v>
      </c>
      <c r="U194" t="s">
        <v>69</v>
      </c>
      <c r="V194">
        <v>2000</v>
      </c>
      <c r="W194" t="s">
        <v>102</v>
      </c>
      <c r="X194">
        <v>2991</v>
      </c>
      <c r="Y194" t="s">
        <v>132</v>
      </c>
      <c r="Z194">
        <v>0</v>
      </c>
      <c r="AA194" t="s">
        <v>52</v>
      </c>
      <c r="AB194">
        <v>154192</v>
      </c>
      <c r="AC194">
        <v>450000</v>
      </c>
      <c r="AD194">
        <v>0</v>
      </c>
      <c r="AE194">
        <v>0</v>
      </c>
      <c r="AF194">
        <v>0</v>
      </c>
      <c r="AG194">
        <v>0</v>
      </c>
      <c r="AH194">
        <v>0</v>
      </c>
      <c r="AI194">
        <v>154192</v>
      </c>
      <c r="AJ194">
        <v>0</v>
      </c>
      <c r="AK194">
        <v>0</v>
      </c>
      <c r="AL194">
        <v>0</v>
      </c>
      <c r="AM194">
        <v>295808</v>
      </c>
      <c r="AN194">
        <v>-295808</v>
      </c>
      <c r="AR194">
        <v>154192</v>
      </c>
      <c r="AS194">
        <v>154192</v>
      </c>
    </row>
    <row r="195" spans="1:45" hidden="1" x14ac:dyDescent="0.35">
      <c r="A195" t="str">
        <f t="shared" ref="A195:A258" si="3">CONCATENATE(B195,N195,P195,R195,T195,X195,Z195)</f>
        <v>1.1-00-2505_2559007_2539110</v>
      </c>
      <c r="B195" t="s">
        <v>97</v>
      </c>
      <c r="C195" t="s">
        <v>104</v>
      </c>
      <c r="D195" t="s">
        <v>59</v>
      </c>
      <c r="E195" t="s">
        <v>49</v>
      </c>
      <c r="F195">
        <v>1</v>
      </c>
      <c r="G195" t="s">
        <v>41</v>
      </c>
      <c r="H195">
        <v>1.3</v>
      </c>
      <c r="I195" t="s">
        <v>42</v>
      </c>
      <c r="J195" t="s">
        <v>43</v>
      </c>
      <c r="K195" t="s">
        <v>44</v>
      </c>
      <c r="L195" t="s">
        <v>60</v>
      </c>
      <c r="M195" t="s">
        <v>61</v>
      </c>
      <c r="N195" t="s">
        <v>62</v>
      </c>
      <c r="O195" t="s">
        <v>68</v>
      </c>
      <c r="P195">
        <v>5</v>
      </c>
      <c r="Q195" t="s">
        <v>55</v>
      </c>
      <c r="R195">
        <v>9</v>
      </c>
      <c r="S195" t="s">
        <v>186</v>
      </c>
      <c r="T195" t="s">
        <v>63</v>
      </c>
      <c r="U195" t="s">
        <v>69</v>
      </c>
      <c r="V195">
        <v>3000</v>
      </c>
      <c r="W195" t="s">
        <v>50</v>
      </c>
      <c r="X195">
        <v>3911</v>
      </c>
      <c r="Y195" t="s">
        <v>211</v>
      </c>
      <c r="Z195">
        <v>0</v>
      </c>
      <c r="AA195" t="s">
        <v>52</v>
      </c>
      <c r="AB195">
        <v>500000</v>
      </c>
      <c r="AC195">
        <v>500000</v>
      </c>
      <c r="AD195">
        <v>349846.8</v>
      </c>
      <c r="AE195">
        <v>349846.8</v>
      </c>
      <c r="AF195">
        <v>349846.8</v>
      </c>
      <c r="AG195">
        <v>210543</v>
      </c>
      <c r="AH195">
        <v>210543</v>
      </c>
      <c r="AI195">
        <v>150153.20000000001</v>
      </c>
      <c r="AJ195">
        <v>0</v>
      </c>
      <c r="AK195">
        <v>0</v>
      </c>
      <c r="AL195">
        <v>0</v>
      </c>
      <c r="AM195">
        <v>0</v>
      </c>
      <c r="AN195">
        <v>0</v>
      </c>
      <c r="AR195">
        <v>500000</v>
      </c>
      <c r="AS195">
        <v>150153.20000000001</v>
      </c>
    </row>
    <row r="196" spans="1:45" hidden="1" x14ac:dyDescent="0.35">
      <c r="A196" t="str">
        <f t="shared" si="3"/>
        <v>2.5-02-2505_25610007_2526110</v>
      </c>
      <c r="B196" t="s">
        <v>514</v>
      </c>
      <c r="C196" t="s">
        <v>515</v>
      </c>
      <c r="D196" t="s">
        <v>40</v>
      </c>
      <c r="E196" t="s">
        <v>49</v>
      </c>
      <c r="F196">
        <v>1</v>
      </c>
      <c r="G196" t="s">
        <v>41</v>
      </c>
      <c r="H196">
        <v>1.7</v>
      </c>
      <c r="I196" t="s">
        <v>77</v>
      </c>
      <c r="J196" t="s">
        <v>78</v>
      </c>
      <c r="K196" t="s">
        <v>79</v>
      </c>
      <c r="L196" t="s">
        <v>80</v>
      </c>
      <c r="M196" t="s">
        <v>81</v>
      </c>
      <c r="N196" t="s">
        <v>62</v>
      </c>
      <c r="O196" t="s">
        <v>68</v>
      </c>
      <c r="P196">
        <v>6</v>
      </c>
      <c r="Q196" t="s">
        <v>84</v>
      </c>
      <c r="R196">
        <v>10</v>
      </c>
      <c r="S196" t="s">
        <v>85</v>
      </c>
      <c r="T196" t="s">
        <v>63</v>
      </c>
      <c r="U196" t="s">
        <v>69</v>
      </c>
      <c r="V196">
        <v>2000</v>
      </c>
      <c r="W196" t="s">
        <v>102</v>
      </c>
      <c r="X196">
        <v>2611</v>
      </c>
      <c r="Y196" t="s">
        <v>198</v>
      </c>
      <c r="Z196">
        <v>0</v>
      </c>
      <c r="AA196" t="s">
        <v>52</v>
      </c>
      <c r="AB196">
        <v>33000000</v>
      </c>
      <c r="AC196">
        <v>33000000</v>
      </c>
      <c r="AD196">
        <v>10465127.99</v>
      </c>
      <c r="AE196">
        <v>10465127.99</v>
      </c>
      <c r="AF196">
        <v>10465127.99</v>
      </c>
      <c r="AG196">
        <v>10465127.99</v>
      </c>
      <c r="AH196">
        <v>10465127.99</v>
      </c>
      <c r="AI196">
        <v>22534872.009999998</v>
      </c>
      <c r="AJ196">
        <v>0</v>
      </c>
      <c r="AK196">
        <v>0</v>
      </c>
      <c r="AL196">
        <v>0</v>
      </c>
      <c r="AM196">
        <v>0</v>
      </c>
      <c r="AN196">
        <v>0</v>
      </c>
      <c r="AR196">
        <v>33000000</v>
      </c>
      <c r="AS196">
        <v>22534872.009999998</v>
      </c>
    </row>
    <row r="197" spans="1:45" hidden="1" x14ac:dyDescent="0.35">
      <c r="A197" t="str">
        <f t="shared" si="3"/>
        <v>1.1-00-2505_2559007_2526110</v>
      </c>
      <c r="B197" t="s">
        <v>97</v>
      </c>
      <c r="C197" t="s">
        <v>104</v>
      </c>
      <c r="D197" t="s">
        <v>59</v>
      </c>
      <c r="E197" t="s">
        <v>49</v>
      </c>
      <c r="F197">
        <v>1</v>
      </c>
      <c r="G197" t="s">
        <v>41</v>
      </c>
      <c r="H197">
        <v>1.3</v>
      </c>
      <c r="I197" t="s">
        <v>42</v>
      </c>
      <c r="J197" t="s">
        <v>43</v>
      </c>
      <c r="K197" t="s">
        <v>44</v>
      </c>
      <c r="L197" t="s">
        <v>60</v>
      </c>
      <c r="M197" t="s">
        <v>61</v>
      </c>
      <c r="N197" t="s">
        <v>62</v>
      </c>
      <c r="O197" t="s">
        <v>68</v>
      </c>
      <c r="P197">
        <v>5</v>
      </c>
      <c r="Q197" t="s">
        <v>55</v>
      </c>
      <c r="R197">
        <v>9</v>
      </c>
      <c r="S197" t="s">
        <v>186</v>
      </c>
      <c r="T197" t="s">
        <v>63</v>
      </c>
      <c r="U197" t="s">
        <v>69</v>
      </c>
      <c r="V197">
        <v>2000</v>
      </c>
      <c r="W197" t="s">
        <v>102</v>
      </c>
      <c r="X197">
        <v>2611</v>
      </c>
      <c r="Y197" t="s">
        <v>198</v>
      </c>
      <c r="Z197">
        <v>0</v>
      </c>
      <c r="AA197" t="s">
        <v>52</v>
      </c>
      <c r="AB197">
        <v>42700000</v>
      </c>
      <c r="AC197">
        <v>40700000</v>
      </c>
      <c r="AD197">
        <v>21966368.949999999</v>
      </c>
      <c r="AE197">
        <v>21560368.949999999</v>
      </c>
      <c r="AF197">
        <v>20911059.02</v>
      </c>
      <c r="AG197">
        <v>16447183.4</v>
      </c>
      <c r="AH197">
        <v>16447183.4</v>
      </c>
      <c r="AI197">
        <v>20733631.050000001</v>
      </c>
      <c r="AJ197">
        <v>2000000</v>
      </c>
      <c r="AK197">
        <v>0</v>
      </c>
      <c r="AL197">
        <v>0</v>
      </c>
      <c r="AM197">
        <v>0</v>
      </c>
      <c r="AN197">
        <v>2000000</v>
      </c>
      <c r="AR197">
        <v>42700000</v>
      </c>
      <c r="AS197">
        <v>20733631.050000001</v>
      </c>
    </row>
    <row r="198" spans="1:45" hidden="1" x14ac:dyDescent="0.35">
      <c r="A198" t="str">
        <f t="shared" si="3"/>
        <v>1.1-00-2505_25611007_2526110</v>
      </c>
      <c r="B198" t="s">
        <v>97</v>
      </c>
      <c r="C198" t="s">
        <v>104</v>
      </c>
      <c r="D198" t="s">
        <v>59</v>
      </c>
      <c r="E198" t="s">
        <v>49</v>
      </c>
      <c r="F198">
        <v>1</v>
      </c>
      <c r="G198" t="s">
        <v>41</v>
      </c>
      <c r="H198">
        <v>1.7</v>
      </c>
      <c r="I198" t="s">
        <v>77</v>
      </c>
      <c r="J198" t="s">
        <v>280</v>
      </c>
      <c r="K198" t="s">
        <v>281</v>
      </c>
      <c r="L198" t="s">
        <v>80</v>
      </c>
      <c r="M198" t="s">
        <v>81</v>
      </c>
      <c r="N198" t="s">
        <v>62</v>
      </c>
      <c r="O198" t="s">
        <v>68</v>
      </c>
      <c r="P198">
        <v>6</v>
      </c>
      <c r="Q198" t="s">
        <v>84</v>
      </c>
      <c r="R198">
        <v>11</v>
      </c>
      <c r="S198" t="s">
        <v>282</v>
      </c>
      <c r="T198" t="s">
        <v>63</v>
      </c>
      <c r="U198" t="s">
        <v>69</v>
      </c>
      <c r="V198">
        <v>2000</v>
      </c>
      <c r="W198" t="s">
        <v>102</v>
      </c>
      <c r="X198">
        <v>2611</v>
      </c>
      <c r="Y198" t="s">
        <v>198</v>
      </c>
      <c r="Z198">
        <v>0</v>
      </c>
      <c r="AA198" t="s">
        <v>52</v>
      </c>
      <c r="AB198">
        <v>6500000</v>
      </c>
      <c r="AC198">
        <v>6500000</v>
      </c>
      <c r="AD198">
        <v>2625540.08</v>
      </c>
      <c r="AE198">
        <v>2625540.08</v>
      </c>
      <c r="AF198">
        <v>2625540.08</v>
      </c>
      <c r="AG198">
        <v>2051026.77</v>
      </c>
      <c r="AH198">
        <v>2051026.77</v>
      </c>
      <c r="AI198">
        <v>3874459.92</v>
      </c>
      <c r="AJ198">
        <v>0</v>
      </c>
      <c r="AK198">
        <v>0</v>
      </c>
      <c r="AL198">
        <v>0</v>
      </c>
      <c r="AM198">
        <v>0</v>
      </c>
      <c r="AN198">
        <v>0</v>
      </c>
      <c r="AR198">
        <v>6500000</v>
      </c>
      <c r="AS198">
        <v>3874459.92</v>
      </c>
    </row>
    <row r="199" spans="1:45" hidden="1" x14ac:dyDescent="0.35">
      <c r="A199" t="str">
        <f t="shared" si="3"/>
        <v>1.1-00-2505_25610007_2526110</v>
      </c>
      <c r="B199" t="s">
        <v>97</v>
      </c>
      <c r="C199" t="s">
        <v>104</v>
      </c>
      <c r="D199" t="s">
        <v>59</v>
      </c>
      <c r="E199" t="s">
        <v>49</v>
      </c>
      <c r="F199">
        <v>1</v>
      </c>
      <c r="G199" t="s">
        <v>41</v>
      </c>
      <c r="H199">
        <v>1.7</v>
      </c>
      <c r="I199" t="s">
        <v>77</v>
      </c>
      <c r="J199" t="s">
        <v>78</v>
      </c>
      <c r="K199" t="s">
        <v>79</v>
      </c>
      <c r="L199" t="s">
        <v>80</v>
      </c>
      <c r="M199" t="s">
        <v>81</v>
      </c>
      <c r="N199" t="s">
        <v>62</v>
      </c>
      <c r="O199" t="s">
        <v>68</v>
      </c>
      <c r="P199">
        <v>6</v>
      </c>
      <c r="Q199" t="s">
        <v>84</v>
      </c>
      <c r="R199">
        <v>10</v>
      </c>
      <c r="S199" t="s">
        <v>85</v>
      </c>
      <c r="T199" t="s">
        <v>63</v>
      </c>
      <c r="U199" t="s">
        <v>69</v>
      </c>
      <c r="V199">
        <v>2000</v>
      </c>
      <c r="W199" t="s">
        <v>102</v>
      </c>
      <c r="X199">
        <v>2611</v>
      </c>
      <c r="Y199" t="s">
        <v>198</v>
      </c>
      <c r="Z199">
        <v>0</v>
      </c>
      <c r="AA199" t="s">
        <v>52</v>
      </c>
      <c r="AB199">
        <v>7091558.6600000001</v>
      </c>
      <c r="AC199">
        <v>0</v>
      </c>
      <c r="AD199">
        <v>7018370.7199999997</v>
      </c>
      <c r="AE199">
        <v>7018370.7199999997</v>
      </c>
      <c r="AF199">
        <v>7018370.7199999997</v>
      </c>
      <c r="AG199">
        <v>3126812.06</v>
      </c>
      <c r="AH199">
        <v>3126812.06</v>
      </c>
      <c r="AI199">
        <v>73187.94000000041</v>
      </c>
      <c r="AJ199">
        <v>3891558.66</v>
      </c>
      <c r="AK199">
        <v>3200000</v>
      </c>
      <c r="AL199">
        <v>0</v>
      </c>
      <c r="AM199">
        <v>0</v>
      </c>
      <c r="AN199">
        <v>7091558.6600000001</v>
      </c>
      <c r="AR199">
        <v>7091558.6600000001</v>
      </c>
      <c r="AS199">
        <v>73187.94000000041</v>
      </c>
    </row>
    <row r="200" spans="1:45" hidden="1" x14ac:dyDescent="0.35">
      <c r="A200" s="8" t="str">
        <f t="shared" si="3"/>
        <v>2.6-06-2505_2559007_25261160</v>
      </c>
      <c r="B200" s="8" t="s">
        <v>553</v>
      </c>
      <c r="C200" s="8" t="s">
        <v>554</v>
      </c>
      <c r="D200" s="8" t="s">
        <v>40</v>
      </c>
      <c r="E200" s="8" t="s">
        <v>49</v>
      </c>
      <c r="F200" s="8">
        <v>1</v>
      </c>
      <c r="G200" s="8" t="s">
        <v>41</v>
      </c>
      <c r="H200" s="8">
        <v>1.3</v>
      </c>
      <c r="I200" s="8" t="s">
        <v>42</v>
      </c>
      <c r="J200" s="8" t="s">
        <v>43</v>
      </c>
      <c r="K200" s="8" t="s">
        <v>44</v>
      </c>
      <c r="L200" s="8" t="s">
        <v>60</v>
      </c>
      <c r="M200" s="8" t="s">
        <v>61</v>
      </c>
      <c r="N200" s="8" t="s">
        <v>62</v>
      </c>
      <c r="O200" s="8" t="s">
        <v>68</v>
      </c>
      <c r="P200" s="8">
        <v>5</v>
      </c>
      <c r="Q200" s="8" t="s">
        <v>55</v>
      </c>
      <c r="R200" s="8">
        <v>9</v>
      </c>
      <c r="S200" s="8" t="s">
        <v>186</v>
      </c>
      <c r="T200" s="8" t="s">
        <v>63</v>
      </c>
      <c r="U200" s="8" t="s">
        <v>69</v>
      </c>
      <c r="V200" s="8">
        <v>2000</v>
      </c>
      <c r="W200" s="8" t="s">
        <v>102</v>
      </c>
      <c r="X200" s="8">
        <v>2611</v>
      </c>
      <c r="Y200" s="8" t="s">
        <v>198</v>
      </c>
      <c r="Z200" s="8">
        <v>60</v>
      </c>
      <c r="AA200" s="8" t="s">
        <v>559</v>
      </c>
      <c r="AB200" s="8">
        <v>0</v>
      </c>
      <c r="AC200" s="8">
        <v>0</v>
      </c>
      <c r="AD200" s="8">
        <v>0</v>
      </c>
      <c r="AE200" s="8">
        <v>0</v>
      </c>
      <c r="AF200" s="8">
        <v>0</v>
      </c>
      <c r="AG200" s="8">
        <v>0</v>
      </c>
      <c r="AH200" s="8">
        <v>0</v>
      </c>
      <c r="AI200" s="8">
        <v>0</v>
      </c>
      <c r="AP200" s="1">
        <v>32400</v>
      </c>
      <c r="AR200">
        <v>32400</v>
      </c>
      <c r="AS200">
        <v>32400</v>
      </c>
    </row>
    <row r="201" spans="1:45" hidden="1" x14ac:dyDescent="0.35">
      <c r="A201" s="8" t="str">
        <f t="shared" si="3"/>
        <v>2.6-06-2505_2559007_25261161</v>
      </c>
      <c r="B201" s="8" t="s">
        <v>553</v>
      </c>
      <c r="C201" s="8" t="s">
        <v>554</v>
      </c>
      <c r="D201" s="8" t="s">
        <v>40</v>
      </c>
      <c r="E201" s="8" t="s">
        <v>49</v>
      </c>
      <c r="F201" s="8">
        <v>1</v>
      </c>
      <c r="G201" s="8" t="s">
        <v>41</v>
      </c>
      <c r="H201" s="8">
        <v>1.3</v>
      </c>
      <c r="I201" s="8" t="s">
        <v>42</v>
      </c>
      <c r="J201" s="8" t="s">
        <v>43</v>
      </c>
      <c r="K201" s="8" t="s">
        <v>44</v>
      </c>
      <c r="L201" s="8" t="s">
        <v>60</v>
      </c>
      <c r="M201" s="8" t="s">
        <v>61</v>
      </c>
      <c r="N201" s="8" t="s">
        <v>62</v>
      </c>
      <c r="O201" s="8" t="s">
        <v>68</v>
      </c>
      <c r="P201" s="8">
        <v>5</v>
      </c>
      <c r="Q201" s="8" t="s">
        <v>55</v>
      </c>
      <c r="R201" s="8">
        <v>9</v>
      </c>
      <c r="S201" s="8" t="s">
        <v>186</v>
      </c>
      <c r="T201" s="8" t="s">
        <v>63</v>
      </c>
      <c r="U201" s="8" t="s">
        <v>69</v>
      </c>
      <c r="V201" s="8">
        <v>2000</v>
      </c>
      <c r="W201" s="8" t="s">
        <v>102</v>
      </c>
      <c r="X201" s="8">
        <v>2611</v>
      </c>
      <c r="Y201" s="8" t="s">
        <v>198</v>
      </c>
      <c r="Z201" s="8">
        <v>61</v>
      </c>
      <c r="AA201" s="8" t="s">
        <v>555</v>
      </c>
      <c r="AB201" s="8">
        <v>0</v>
      </c>
      <c r="AC201" s="8">
        <v>0</v>
      </c>
      <c r="AD201" s="8">
        <v>0</v>
      </c>
      <c r="AE201" s="8">
        <v>0</v>
      </c>
      <c r="AF201" s="8">
        <v>0</v>
      </c>
      <c r="AG201" s="8">
        <v>0</v>
      </c>
      <c r="AH201" s="8">
        <v>0</v>
      </c>
      <c r="AI201" s="8">
        <v>0</v>
      </c>
      <c r="AP201" s="1">
        <v>32400</v>
      </c>
      <c r="AR201">
        <v>32400</v>
      </c>
      <c r="AS201">
        <v>32400</v>
      </c>
    </row>
    <row r="202" spans="1:45" hidden="1" x14ac:dyDescent="0.35">
      <c r="A202" t="str">
        <f t="shared" si="3"/>
        <v>1.1-00-2509_25330022_2529110</v>
      </c>
      <c r="B202" t="s">
        <v>97</v>
      </c>
      <c r="C202" t="s">
        <v>104</v>
      </c>
      <c r="D202" t="s">
        <v>59</v>
      </c>
      <c r="E202" t="s">
        <v>49</v>
      </c>
      <c r="F202">
        <v>2</v>
      </c>
      <c r="G202" t="s">
        <v>86</v>
      </c>
      <c r="H202">
        <v>2.1</v>
      </c>
      <c r="I202" t="s">
        <v>297</v>
      </c>
      <c r="J202" t="s">
        <v>303</v>
      </c>
      <c r="K202" t="s">
        <v>304</v>
      </c>
      <c r="L202" t="s">
        <v>80</v>
      </c>
      <c r="M202" t="s">
        <v>81</v>
      </c>
      <c r="N202" t="s">
        <v>90</v>
      </c>
      <c r="O202" t="s">
        <v>93</v>
      </c>
      <c r="P202">
        <v>3</v>
      </c>
      <c r="Q202" t="s">
        <v>306</v>
      </c>
      <c r="R202">
        <v>30</v>
      </c>
      <c r="S202" t="s">
        <v>307</v>
      </c>
      <c r="T202" t="s">
        <v>305</v>
      </c>
      <c r="U202" t="s">
        <v>308</v>
      </c>
      <c r="V202">
        <v>2000</v>
      </c>
      <c r="W202" t="s">
        <v>102</v>
      </c>
      <c r="X202">
        <v>2911</v>
      </c>
      <c r="Y202" t="s">
        <v>133</v>
      </c>
      <c r="Z202">
        <v>0</v>
      </c>
      <c r="AA202" t="s">
        <v>52</v>
      </c>
      <c r="AB202">
        <v>150000</v>
      </c>
      <c r="AC202">
        <v>150000</v>
      </c>
      <c r="AD202">
        <v>0</v>
      </c>
      <c r="AE202">
        <v>0</v>
      </c>
      <c r="AF202">
        <v>0</v>
      </c>
      <c r="AG202">
        <v>0</v>
      </c>
      <c r="AH202">
        <v>0</v>
      </c>
      <c r="AI202">
        <v>150000</v>
      </c>
      <c r="AJ202">
        <v>0</v>
      </c>
      <c r="AK202">
        <v>0</v>
      </c>
      <c r="AL202">
        <v>0</v>
      </c>
      <c r="AM202">
        <v>0</v>
      </c>
      <c r="AN202">
        <v>0</v>
      </c>
      <c r="AR202">
        <v>150000</v>
      </c>
      <c r="AS202">
        <v>150000</v>
      </c>
    </row>
    <row r="203" spans="1:45" hidden="1" x14ac:dyDescent="0.35">
      <c r="A203" t="str">
        <f t="shared" si="3"/>
        <v>1.1-00-2509_25129021_2524210</v>
      </c>
      <c r="B203" t="s">
        <v>97</v>
      </c>
      <c r="C203" t="s">
        <v>104</v>
      </c>
      <c r="D203" t="s">
        <v>59</v>
      </c>
      <c r="E203" t="s">
        <v>49</v>
      </c>
      <c r="F203">
        <v>2</v>
      </c>
      <c r="G203" t="s">
        <v>86</v>
      </c>
      <c r="H203">
        <v>2.2000000000000002</v>
      </c>
      <c r="I203" t="s">
        <v>87</v>
      </c>
      <c r="J203" t="s">
        <v>88</v>
      </c>
      <c r="K203" t="s">
        <v>89</v>
      </c>
      <c r="L203" t="s">
        <v>60</v>
      </c>
      <c r="M203" t="s">
        <v>61</v>
      </c>
      <c r="N203" t="s">
        <v>90</v>
      </c>
      <c r="O203" t="s">
        <v>93</v>
      </c>
      <c r="P203">
        <v>1</v>
      </c>
      <c r="Q203" t="s">
        <v>94</v>
      </c>
      <c r="R203">
        <v>29</v>
      </c>
      <c r="S203" t="s">
        <v>95</v>
      </c>
      <c r="T203" t="s">
        <v>91</v>
      </c>
      <c r="U203" t="s">
        <v>96</v>
      </c>
      <c r="V203">
        <v>2000</v>
      </c>
      <c r="W203" t="s">
        <v>102</v>
      </c>
      <c r="X203">
        <v>2421</v>
      </c>
      <c r="Y203" t="s">
        <v>192</v>
      </c>
      <c r="Z203">
        <v>0</v>
      </c>
      <c r="AA203" t="s">
        <v>52</v>
      </c>
      <c r="AB203">
        <v>1000000</v>
      </c>
      <c r="AC203">
        <v>1000000</v>
      </c>
      <c r="AD203">
        <v>853185.8</v>
      </c>
      <c r="AE203">
        <v>75690</v>
      </c>
      <c r="AF203">
        <v>75690</v>
      </c>
      <c r="AG203">
        <v>75690</v>
      </c>
      <c r="AH203">
        <v>75690</v>
      </c>
      <c r="AI203">
        <v>146814.19999999995</v>
      </c>
      <c r="AJ203">
        <v>0</v>
      </c>
      <c r="AK203">
        <v>0</v>
      </c>
      <c r="AL203">
        <v>0</v>
      </c>
      <c r="AM203">
        <v>0</v>
      </c>
      <c r="AN203">
        <v>0</v>
      </c>
      <c r="AR203">
        <v>1000000</v>
      </c>
      <c r="AS203">
        <v>146814.19999999995</v>
      </c>
    </row>
    <row r="204" spans="1:45" hidden="1" x14ac:dyDescent="0.35">
      <c r="A204" s="8" t="str">
        <f t="shared" si="3"/>
        <v>2.6-05-2506_25514009_25271159</v>
      </c>
      <c r="B204" s="8" t="s">
        <v>564</v>
      </c>
      <c r="C204" s="8" t="s">
        <v>565</v>
      </c>
      <c r="D204" s="8" t="s">
        <v>40</v>
      </c>
      <c r="E204" s="8" t="s">
        <v>49</v>
      </c>
      <c r="F204" s="8">
        <v>1</v>
      </c>
      <c r="G204" s="8" t="s">
        <v>41</v>
      </c>
      <c r="H204" s="8">
        <v>1.3</v>
      </c>
      <c r="I204" s="8" t="s">
        <v>42</v>
      </c>
      <c r="J204" s="8" t="s">
        <v>43</v>
      </c>
      <c r="K204" s="8" t="s">
        <v>44</v>
      </c>
      <c r="L204" s="8" t="s">
        <v>60</v>
      </c>
      <c r="M204" s="8" t="s">
        <v>61</v>
      </c>
      <c r="N204" s="8" t="s">
        <v>220</v>
      </c>
      <c r="O204" s="8" t="s">
        <v>222</v>
      </c>
      <c r="P204" s="8">
        <v>5</v>
      </c>
      <c r="Q204" s="8" t="s">
        <v>55</v>
      </c>
      <c r="R204" s="8">
        <v>14</v>
      </c>
      <c r="S204" s="8" t="s">
        <v>230</v>
      </c>
      <c r="T204" s="8" t="s">
        <v>229</v>
      </c>
      <c r="U204" s="8" t="s">
        <v>231</v>
      </c>
      <c r="V204" s="8">
        <v>2000</v>
      </c>
      <c r="W204" s="8" t="s">
        <v>102</v>
      </c>
      <c r="X204" s="8">
        <v>2711</v>
      </c>
      <c r="Y204" s="8" t="s">
        <v>234</v>
      </c>
      <c r="Z204" s="8">
        <v>59</v>
      </c>
      <c r="AA204" s="8" t="s">
        <v>566</v>
      </c>
      <c r="AB204" s="8">
        <v>0</v>
      </c>
      <c r="AC204" s="8">
        <v>0</v>
      </c>
      <c r="AD204" s="8">
        <v>0</v>
      </c>
      <c r="AE204" s="8">
        <v>0</v>
      </c>
      <c r="AF204" s="8">
        <v>0</v>
      </c>
      <c r="AG204" s="8">
        <v>0</v>
      </c>
      <c r="AH204" s="8">
        <v>0</v>
      </c>
      <c r="AI204" s="8">
        <v>0</v>
      </c>
      <c r="AP204" s="1">
        <v>302808</v>
      </c>
      <c r="AR204">
        <v>302808</v>
      </c>
      <c r="AS204">
        <v>302808</v>
      </c>
    </row>
    <row r="205" spans="1:45" hidden="1" x14ac:dyDescent="0.35">
      <c r="A205" t="str">
        <f t="shared" si="3"/>
        <v>1.1-00-2505_2559007_2534810</v>
      </c>
      <c r="B205" t="s">
        <v>97</v>
      </c>
      <c r="C205" t="s">
        <v>104</v>
      </c>
      <c r="D205" t="s">
        <v>59</v>
      </c>
      <c r="E205" t="s">
        <v>49</v>
      </c>
      <c r="F205">
        <v>1</v>
      </c>
      <c r="G205" t="s">
        <v>41</v>
      </c>
      <c r="H205">
        <v>1.3</v>
      </c>
      <c r="I205" t="s">
        <v>42</v>
      </c>
      <c r="J205" t="s">
        <v>43</v>
      </c>
      <c r="K205" t="s">
        <v>44</v>
      </c>
      <c r="L205" t="s">
        <v>60</v>
      </c>
      <c r="M205" t="s">
        <v>61</v>
      </c>
      <c r="N205" t="s">
        <v>62</v>
      </c>
      <c r="O205" t="s">
        <v>68</v>
      </c>
      <c r="P205">
        <v>5</v>
      </c>
      <c r="Q205" t="s">
        <v>55</v>
      </c>
      <c r="R205">
        <v>9</v>
      </c>
      <c r="S205" t="s">
        <v>186</v>
      </c>
      <c r="T205" t="s">
        <v>63</v>
      </c>
      <c r="U205" t="s">
        <v>69</v>
      </c>
      <c r="V205">
        <v>3000</v>
      </c>
      <c r="W205" t="s">
        <v>50</v>
      </c>
      <c r="X205">
        <v>3481</v>
      </c>
      <c r="Y205" t="s">
        <v>208</v>
      </c>
      <c r="Z205">
        <v>0</v>
      </c>
      <c r="AA205" t="s">
        <v>52</v>
      </c>
      <c r="AB205">
        <v>350000</v>
      </c>
      <c r="AC205">
        <v>100000</v>
      </c>
      <c r="AD205">
        <v>211654.72</v>
      </c>
      <c r="AE205">
        <v>211654.72</v>
      </c>
      <c r="AF205">
        <v>211654.72</v>
      </c>
      <c r="AG205">
        <v>111266.19</v>
      </c>
      <c r="AH205">
        <v>111266.19</v>
      </c>
      <c r="AI205">
        <v>138345.28</v>
      </c>
      <c r="AJ205">
        <v>0</v>
      </c>
      <c r="AK205">
        <v>250000</v>
      </c>
      <c r="AL205">
        <v>0</v>
      </c>
      <c r="AM205">
        <v>0</v>
      </c>
      <c r="AN205">
        <v>250000</v>
      </c>
      <c r="AR205">
        <v>350000</v>
      </c>
      <c r="AS205">
        <v>138345.28</v>
      </c>
    </row>
    <row r="206" spans="1:45" hidden="1" x14ac:dyDescent="0.35">
      <c r="A206" t="str">
        <f t="shared" si="3"/>
        <v>1.1-00-2514_25555039_2531410</v>
      </c>
      <c r="B206" t="s">
        <v>97</v>
      </c>
      <c r="C206" t="s">
        <v>104</v>
      </c>
      <c r="D206" t="s">
        <v>59</v>
      </c>
      <c r="E206" t="s">
        <v>49</v>
      </c>
      <c r="F206">
        <v>3</v>
      </c>
      <c r="G206" t="s">
        <v>441</v>
      </c>
      <c r="H206">
        <v>3.8</v>
      </c>
      <c r="I206" t="s">
        <v>495</v>
      </c>
      <c r="J206" t="s">
        <v>496</v>
      </c>
      <c r="K206" t="s">
        <v>497</v>
      </c>
      <c r="L206" t="s">
        <v>60</v>
      </c>
      <c r="M206" t="s">
        <v>61</v>
      </c>
      <c r="N206" t="s">
        <v>498</v>
      </c>
      <c r="O206" t="s">
        <v>500</v>
      </c>
      <c r="P206">
        <v>5</v>
      </c>
      <c r="Q206" t="s">
        <v>55</v>
      </c>
      <c r="R206">
        <v>55</v>
      </c>
      <c r="S206" t="s">
        <v>501</v>
      </c>
      <c r="T206" t="s">
        <v>499</v>
      </c>
      <c r="U206" t="s">
        <v>502</v>
      </c>
      <c r="V206">
        <v>3000</v>
      </c>
      <c r="W206" t="s">
        <v>50</v>
      </c>
      <c r="X206">
        <v>3141</v>
      </c>
      <c r="Y206" t="s">
        <v>200</v>
      </c>
      <c r="Z206">
        <v>0</v>
      </c>
      <c r="AA206" t="s">
        <v>52</v>
      </c>
      <c r="AB206">
        <v>1200000</v>
      </c>
      <c r="AC206">
        <v>1200000</v>
      </c>
      <c r="AD206">
        <v>1068596.6399999999</v>
      </c>
      <c r="AE206">
        <v>1068596.6399999999</v>
      </c>
      <c r="AF206">
        <v>1068596.6399999999</v>
      </c>
      <c r="AG206">
        <v>0</v>
      </c>
      <c r="AH206">
        <v>0</v>
      </c>
      <c r="AI206">
        <v>131403.3600000001</v>
      </c>
      <c r="AJ206">
        <v>0</v>
      </c>
      <c r="AK206">
        <v>0</v>
      </c>
      <c r="AL206">
        <v>0</v>
      </c>
      <c r="AM206">
        <v>0</v>
      </c>
      <c r="AN206">
        <v>0</v>
      </c>
      <c r="AR206">
        <v>1200000</v>
      </c>
      <c r="AS206">
        <v>131403.3600000001</v>
      </c>
    </row>
    <row r="207" spans="1:45" hidden="1" x14ac:dyDescent="0.35">
      <c r="A207" t="str">
        <f t="shared" si="3"/>
        <v>1.1-00-2508_25619013_2533910</v>
      </c>
      <c r="B207" t="s">
        <v>97</v>
      </c>
      <c r="C207" t="s">
        <v>104</v>
      </c>
      <c r="D207" t="s">
        <v>59</v>
      </c>
      <c r="E207" t="s">
        <v>49</v>
      </c>
      <c r="F207">
        <v>1</v>
      </c>
      <c r="G207" t="s">
        <v>41</v>
      </c>
      <c r="H207">
        <v>1.7</v>
      </c>
      <c r="I207" t="s">
        <v>77</v>
      </c>
      <c r="J207" t="s">
        <v>78</v>
      </c>
      <c r="K207" t="s">
        <v>79</v>
      </c>
      <c r="L207" t="s">
        <v>80</v>
      </c>
      <c r="M207" t="s">
        <v>81</v>
      </c>
      <c r="N207" t="s">
        <v>270</v>
      </c>
      <c r="O207" t="s">
        <v>272</v>
      </c>
      <c r="P207">
        <v>6</v>
      </c>
      <c r="Q207" t="s">
        <v>84</v>
      </c>
      <c r="R207">
        <v>19</v>
      </c>
      <c r="S207" t="s">
        <v>277</v>
      </c>
      <c r="T207" t="s">
        <v>271</v>
      </c>
      <c r="U207" t="s">
        <v>274</v>
      </c>
      <c r="V207">
        <v>3000</v>
      </c>
      <c r="W207" t="s">
        <v>50</v>
      </c>
      <c r="X207">
        <v>3391</v>
      </c>
      <c r="Y207" t="s">
        <v>152</v>
      </c>
      <c r="Z207">
        <v>0</v>
      </c>
      <c r="AA207" t="s">
        <v>52</v>
      </c>
      <c r="AB207">
        <v>2385500</v>
      </c>
      <c r="AC207">
        <v>2000000</v>
      </c>
      <c r="AD207">
        <v>2262480</v>
      </c>
      <c r="AE207">
        <v>2262480</v>
      </c>
      <c r="AF207">
        <v>1998000</v>
      </c>
      <c r="AG207">
        <v>1998000</v>
      </c>
      <c r="AH207">
        <v>1998000</v>
      </c>
      <c r="AI207">
        <v>123020</v>
      </c>
      <c r="AJ207">
        <v>0</v>
      </c>
      <c r="AK207">
        <v>385500</v>
      </c>
      <c r="AL207">
        <v>0</v>
      </c>
      <c r="AM207">
        <v>0</v>
      </c>
      <c r="AN207">
        <v>385500</v>
      </c>
      <c r="AR207">
        <v>2385500</v>
      </c>
      <c r="AS207">
        <v>123020</v>
      </c>
    </row>
    <row r="208" spans="1:45" hidden="1" x14ac:dyDescent="0.35">
      <c r="A208" t="str">
        <f t="shared" si="3"/>
        <v>1.1-00-2508_25622015_2527210</v>
      </c>
      <c r="B208" t="s">
        <v>97</v>
      </c>
      <c r="C208" t="s">
        <v>104</v>
      </c>
      <c r="D208" t="s">
        <v>59</v>
      </c>
      <c r="E208" t="s">
        <v>49</v>
      </c>
      <c r="F208">
        <v>1</v>
      </c>
      <c r="G208" t="s">
        <v>41</v>
      </c>
      <c r="H208">
        <v>1.7</v>
      </c>
      <c r="I208" t="s">
        <v>77</v>
      </c>
      <c r="J208" t="s">
        <v>280</v>
      </c>
      <c r="K208" t="s">
        <v>281</v>
      </c>
      <c r="L208" t="s">
        <v>60</v>
      </c>
      <c r="M208" t="s">
        <v>61</v>
      </c>
      <c r="N208" t="s">
        <v>270</v>
      </c>
      <c r="O208" t="s">
        <v>272</v>
      </c>
      <c r="P208">
        <v>6</v>
      </c>
      <c r="Q208" t="s">
        <v>84</v>
      </c>
      <c r="R208">
        <v>22</v>
      </c>
      <c r="S208" t="s">
        <v>289</v>
      </c>
      <c r="T208" t="s">
        <v>283</v>
      </c>
      <c r="U208" t="s">
        <v>286</v>
      </c>
      <c r="V208">
        <v>2000</v>
      </c>
      <c r="W208" t="s">
        <v>102</v>
      </c>
      <c r="X208">
        <v>2721</v>
      </c>
      <c r="Y208" t="s">
        <v>131</v>
      </c>
      <c r="Z208">
        <v>0</v>
      </c>
      <c r="AA208" t="s">
        <v>52</v>
      </c>
      <c r="AB208">
        <v>2500000</v>
      </c>
      <c r="AC208">
        <v>2500000</v>
      </c>
      <c r="AD208">
        <v>2377139.2799999998</v>
      </c>
      <c r="AE208">
        <v>235926.6</v>
      </c>
      <c r="AF208">
        <v>0</v>
      </c>
      <c r="AG208">
        <v>0</v>
      </c>
      <c r="AH208">
        <v>0</v>
      </c>
      <c r="AI208">
        <v>122860.7200000002</v>
      </c>
      <c r="AJ208">
        <v>0</v>
      </c>
      <c r="AK208">
        <v>0</v>
      </c>
      <c r="AL208">
        <v>0</v>
      </c>
      <c r="AM208">
        <v>0</v>
      </c>
      <c r="AN208">
        <v>0</v>
      </c>
      <c r="AR208">
        <v>2500000</v>
      </c>
      <c r="AS208">
        <v>122860.7200000002</v>
      </c>
    </row>
    <row r="209" spans="1:46" hidden="1" x14ac:dyDescent="0.35">
      <c r="A209" t="str">
        <f t="shared" si="3"/>
        <v>1.1-00-2509_25228020_2556210</v>
      </c>
      <c r="B209" t="s">
        <v>97</v>
      </c>
      <c r="C209" t="s">
        <v>104</v>
      </c>
      <c r="D209" t="s">
        <v>59</v>
      </c>
      <c r="E209" t="s">
        <v>114</v>
      </c>
      <c r="F209">
        <v>1</v>
      </c>
      <c r="G209" t="s">
        <v>41</v>
      </c>
      <c r="H209">
        <v>1.3</v>
      </c>
      <c r="I209" t="s">
        <v>42</v>
      </c>
      <c r="J209" t="s">
        <v>43</v>
      </c>
      <c r="K209" t="s">
        <v>44</v>
      </c>
      <c r="L209" t="s">
        <v>60</v>
      </c>
      <c r="M209" t="s">
        <v>61</v>
      </c>
      <c r="N209" t="s">
        <v>90</v>
      </c>
      <c r="O209" t="s">
        <v>93</v>
      </c>
      <c r="P209">
        <v>2</v>
      </c>
      <c r="Q209" t="s">
        <v>167</v>
      </c>
      <c r="R209">
        <v>28</v>
      </c>
      <c r="S209" t="s">
        <v>261</v>
      </c>
      <c r="T209" t="s">
        <v>259</v>
      </c>
      <c r="U209" t="s">
        <v>262</v>
      </c>
      <c r="V209">
        <v>5000</v>
      </c>
      <c r="W209" t="s">
        <v>115</v>
      </c>
      <c r="X209">
        <v>5621</v>
      </c>
      <c r="Y209" t="s">
        <v>260</v>
      </c>
      <c r="Z209">
        <v>0</v>
      </c>
      <c r="AA209" t="s">
        <v>52</v>
      </c>
      <c r="AB209">
        <v>200000</v>
      </c>
      <c r="AC209">
        <v>200000</v>
      </c>
      <c r="AD209">
        <v>81965.600000000006</v>
      </c>
      <c r="AE209">
        <v>81965.600000000006</v>
      </c>
      <c r="AF209">
        <v>0</v>
      </c>
      <c r="AG209">
        <v>0</v>
      </c>
      <c r="AH209">
        <v>0</v>
      </c>
      <c r="AI209">
        <v>118034.4</v>
      </c>
      <c r="AJ209">
        <v>0</v>
      </c>
      <c r="AK209">
        <v>0</v>
      </c>
      <c r="AL209">
        <v>0</v>
      </c>
      <c r="AM209">
        <v>0</v>
      </c>
      <c r="AN209">
        <v>0</v>
      </c>
      <c r="AR209">
        <v>200000</v>
      </c>
      <c r="AS209">
        <v>118034.4</v>
      </c>
    </row>
    <row r="210" spans="1:46" hidden="1" x14ac:dyDescent="0.35">
      <c r="A210" t="str">
        <f t="shared" si="3"/>
        <v>1.1-00-2514_25556039_2556510</v>
      </c>
      <c r="B210" t="s">
        <v>97</v>
      </c>
      <c r="C210" t="s">
        <v>104</v>
      </c>
      <c r="D210" t="s">
        <v>59</v>
      </c>
      <c r="E210" t="s">
        <v>114</v>
      </c>
      <c r="F210">
        <v>3</v>
      </c>
      <c r="G210" t="s">
        <v>441</v>
      </c>
      <c r="H210">
        <v>3.8</v>
      </c>
      <c r="I210" t="s">
        <v>495</v>
      </c>
      <c r="J210" t="s">
        <v>496</v>
      </c>
      <c r="K210" t="s">
        <v>497</v>
      </c>
      <c r="L210" t="s">
        <v>60</v>
      </c>
      <c r="M210" t="s">
        <v>61</v>
      </c>
      <c r="N210" t="s">
        <v>498</v>
      </c>
      <c r="O210" t="s">
        <v>500</v>
      </c>
      <c r="P210">
        <v>5</v>
      </c>
      <c r="Q210" t="s">
        <v>55</v>
      </c>
      <c r="R210">
        <v>56</v>
      </c>
      <c r="S210" t="s">
        <v>507</v>
      </c>
      <c r="T210" t="s">
        <v>499</v>
      </c>
      <c r="U210" t="s">
        <v>502</v>
      </c>
      <c r="V210">
        <v>5000</v>
      </c>
      <c r="W210" t="s">
        <v>115</v>
      </c>
      <c r="X210">
        <v>5651</v>
      </c>
      <c r="Y210" t="s">
        <v>506</v>
      </c>
      <c r="Z210">
        <v>0</v>
      </c>
      <c r="AA210" t="s">
        <v>52</v>
      </c>
      <c r="AB210">
        <v>112250.88</v>
      </c>
      <c r="AC210">
        <v>112250.88</v>
      </c>
      <c r="AD210">
        <v>0</v>
      </c>
      <c r="AE210">
        <v>0</v>
      </c>
      <c r="AF210">
        <v>0</v>
      </c>
      <c r="AG210">
        <v>0</v>
      </c>
      <c r="AH210">
        <v>0</v>
      </c>
      <c r="AI210">
        <v>112250.88</v>
      </c>
      <c r="AJ210">
        <v>0</v>
      </c>
      <c r="AK210">
        <v>0</v>
      </c>
      <c r="AL210">
        <v>0</v>
      </c>
      <c r="AM210">
        <v>0</v>
      </c>
      <c r="AN210">
        <v>0</v>
      </c>
      <c r="AR210">
        <v>112250.88</v>
      </c>
      <c r="AS210">
        <v>112250.88</v>
      </c>
    </row>
    <row r="211" spans="1:46" hidden="1" x14ac:dyDescent="0.35">
      <c r="A211" t="str">
        <f t="shared" si="3"/>
        <v>1.1-00-2508_25618013_2533419</v>
      </c>
      <c r="B211" t="s">
        <v>97</v>
      </c>
      <c r="C211" t="s">
        <v>104</v>
      </c>
      <c r="D211" t="s">
        <v>59</v>
      </c>
      <c r="E211" t="s">
        <v>49</v>
      </c>
      <c r="F211">
        <v>1</v>
      </c>
      <c r="G211" t="s">
        <v>41</v>
      </c>
      <c r="H211">
        <v>1.7</v>
      </c>
      <c r="I211" t="s">
        <v>77</v>
      </c>
      <c r="J211" t="s">
        <v>78</v>
      </c>
      <c r="K211" t="s">
        <v>79</v>
      </c>
      <c r="L211" t="s">
        <v>80</v>
      </c>
      <c r="M211" t="s">
        <v>81</v>
      </c>
      <c r="N211" t="s">
        <v>270</v>
      </c>
      <c r="O211" t="s">
        <v>272</v>
      </c>
      <c r="P211">
        <v>6</v>
      </c>
      <c r="Q211" t="s">
        <v>84</v>
      </c>
      <c r="R211">
        <v>18</v>
      </c>
      <c r="S211" t="s">
        <v>273</v>
      </c>
      <c r="T211" t="s">
        <v>271</v>
      </c>
      <c r="U211" t="s">
        <v>274</v>
      </c>
      <c r="V211">
        <v>3000</v>
      </c>
      <c r="W211" t="s">
        <v>50</v>
      </c>
      <c r="X211">
        <v>3341</v>
      </c>
      <c r="Y211" t="s">
        <v>205</v>
      </c>
      <c r="Z211">
        <v>9</v>
      </c>
      <c r="AA211" t="s">
        <v>275</v>
      </c>
      <c r="AB211">
        <v>108460</v>
      </c>
      <c r="AC211">
        <v>600000</v>
      </c>
      <c r="AD211">
        <v>0</v>
      </c>
      <c r="AE211">
        <v>0</v>
      </c>
      <c r="AF211">
        <v>0</v>
      </c>
      <c r="AG211">
        <v>0</v>
      </c>
      <c r="AH211">
        <v>0</v>
      </c>
      <c r="AI211">
        <v>108460</v>
      </c>
      <c r="AJ211">
        <v>0</v>
      </c>
      <c r="AK211">
        <v>0</v>
      </c>
      <c r="AL211">
        <v>0</v>
      </c>
      <c r="AM211">
        <v>491540</v>
      </c>
      <c r="AN211">
        <v>-491540</v>
      </c>
      <c r="AR211">
        <v>108460</v>
      </c>
      <c r="AS211">
        <v>108460</v>
      </c>
    </row>
    <row r="212" spans="1:46" hidden="1" x14ac:dyDescent="0.35">
      <c r="A212" t="str">
        <f t="shared" si="3"/>
        <v>1.1-00-2509_25226018_25246145</v>
      </c>
      <c r="B212" t="s">
        <v>97</v>
      </c>
      <c r="C212" t="s">
        <v>104</v>
      </c>
      <c r="D212" t="s">
        <v>59</v>
      </c>
      <c r="E212" t="s">
        <v>49</v>
      </c>
      <c r="F212">
        <v>2</v>
      </c>
      <c r="G212" t="s">
        <v>86</v>
      </c>
      <c r="H212">
        <v>2.2000000000000002</v>
      </c>
      <c r="I212" t="s">
        <v>87</v>
      </c>
      <c r="J212" t="s">
        <v>322</v>
      </c>
      <c r="K212" t="s">
        <v>323</v>
      </c>
      <c r="L212" t="s">
        <v>60</v>
      </c>
      <c r="M212" t="s">
        <v>61</v>
      </c>
      <c r="N212" t="s">
        <v>90</v>
      </c>
      <c r="O212" t="s">
        <v>93</v>
      </c>
      <c r="P212">
        <v>2</v>
      </c>
      <c r="Q212" t="s">
        <v>167</v>
      </c>
      <c r="R212">
        <v>26</v>
      </c>
      <c r="S212" t="s">
        <v>325</v>
      </c>
      <c r="T212" t="s">
        <v>324</v>
      </c>
      <c r="U212" t="s">
        <v>326</v>
      </c>
      <c r="V212">
        <v>2000</v>
      </c>
      <c r="W212" t="s">
        <v>102</v>
      </c>
      <c r="X212">
        <v>2461</v>
      </c>
      <c r="Y212" t="s">
        <v>194</v>
      </c>
      <c r="Z212">
        <v>45</v>
      </c>
      <c r="AA212" t="s">
        <v>327</v>
      </c>
      <c r="AB212">
        <v>251000000</v>
      </c>
      <c r="AC212">
        <v>250000000</v>
      </c>
      <c r="AD212">
        <v>250893546.40000001</v>
      </c>
      <c r="AE212">
        <v>250893546.40000001</v>
      </c>
      <c r="AF212">
        <v>221313743.59999999</v>
      </c>
      <c r="AG212">
        <v>221313743.59999999</v>
      </c>
      <c r="AH212">
        <v>221313743.59999999</v>
      </c>
      <c r="AI212">
        <v>106453.59999999404</v>
      </c>
      <c r="AJ212">
        <v>0</v>
      </c>
      <c r="AK212">
        <v>1000000</v>
      </c>
      <c r="AL212">
        <v>0</v>
      </c>
      <c r="AM212">
        <v>0</v>
      </c>
      <c r="AN212">
        <v>1000000</v>
      </c>
      <c r="AR212">
        <v>251000000</v>
      </c>
      <c r="AS212">
        <v>106453.59999999404</v>
      </c>
    </row>
    <row r="213" spans="1:46" hidden="1" x14ac:dyDescent="0.35">
      <c r="A213" t="str">
        <f t="shared" si="3"/>
        <v>1.1-00-2509_25228020_2527210</v>
      </c>
      <c r="B213" t="s">
        <v>97</v>
      </c>
      <c r="C213" t="s">
        <v>104</v>
      </c>
      <c r="D213" t="s">
        <v>59</v>
      </c>
      <c r="E213" t="s">
        <v>49</v>
      </c>
      <c r="F213">
        <v>1</v>
      </c>
      <c r="G213" t="s">
        <v>41</v>
      </c>
      <c r="H213">
        <v>1.3</v>
      </c>
      <c r="I213" t="s">
        <v>42</v>
      </c>
      <c r="J213" t="s">
        <v>43</v>
      </c>
      <c r="K213" t="s">
        <v>44</v>
      </c>
      <c r="L213" t="s">
        <v>60</v>
      </c>
      <c r="M213" t="s">
        <v>61</v>
      </c>
      <c r="N213" t="s">
        <v>90</v>
      </c>
      <c r="O213" t="s">
        <v>93</v>
      </c>
      <c r="P213">
        <v>2</v>
      </c>
      <c r="Q213" t="s">
        <v>167</v>
      </c>
      <c r="R213">
        <v>28</v>
      </c>
      <c r="S213" t="s">
        <v>261</v>
      </c>
      <c r="T213" t="s">
        <v>259</v>
      </c>
      <c r="U213" t="s">
        <v>262</v>
      </c>
      <c r="V213">
        <v>2000</v>
      </c>
      <c r="W213" t="s">
        <v>102</v>
      </c>
      <c r="X213">
        <v>2721</v>
      </c>
      <c r="Y213" t="s">
        <v>131</v>
      </c>
      <c r="Z213">
        <v>0</v>
      </c>
      <c r="AA213" t="s">
        <v>52</v>
      </c>
      <c r="AB213">
        <v>100000</v>
      </c>
      <c r="AC213">
        <v>100000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100000</v>
      </c>
      <c r="AJ213">
        <v>0</v>
      </c>
      <c r="AK213">
        <v>0</v>
      </c>
      <c r="AL213">
        <v>0</v>
      </c>
      <c r="AM213">
        <v>0</v>
      </c>
      <c r="AN213">
        <v>0</v>
      </c>
      <c r="AR213">
        <v>100000</v>
      </c>
      <c r="AS213">
        <v>100000</v>
      </c>
    </row>
    <row r="214" spans="1:46" hidden="1" x14ac:dyDescent="0.35">
      <c r="A214" t="str">
        <f t="shared" si="3"/>
        <v>1.1-00-2508_25224016_2556410</v>
      </c>
      <c r="B214" t="s">
        <v>97</v>
      </c>
      <c r="C214" t="s">
        <v>104</v>
      </c>
      <c r="D214" t="s">
        <v>59</v>
      </c>
      <c r="E214" t="s">
        <v>114</v>
      </c>
      <c r="F214">
        <v>2</v>
      </c>
      <c r="G214" t="s">
        <v>86</v>
      </c>
      <c r="H214">
        <v>2.2999999999999998</v>
      </c>
      <c r="I214" t="s">
        <v>328</v>
      </c>
      <c r="J214" t="s">
        <v>329</v>
      </c>
      <c r="K214" t="s">
        <v>330</v>
      </c>
      <c r="L214" t="s">
        <v>60</v>
      </c>
      <c r="M214" t="s">
        <v>61</v>
      </c>
      <c r="N214" t="s">
        <v>270</v>
      </c>
      <c r="O214" t="s">
        <v>272</v>
      </c>
      <c r="P214">
        <v>2</v>
      </c>
      <c r="Q214" t="s">
        <v>167</v>
      </c>
      <c r="R214">
        <v>24</v>
      </c>
      <c r="S214" t="s">
        <v>332</v>
      </c>
      <c r="T214" t="s">
        <v>331</v>
      </c>
      <c r="U214" t="s">
        <v>333</v>
      </c>
      <c r="V214">
        <v>5000</v>
      </c>
      <c r="W214" t="s">
        <v>115</v>
      </c>
      <c r="X214">
        <v>5641</v>
      </c>
      <c r="Y214" t="s">
        <v>189</v>
      </c>
      <c r="Z214">
        <v>0</v>
      </c>
      <c r="AA214" t="s">
        <v>52</v>
      </c>
      <c r="AB214">
        <v>100000</v>
      </c>
      <c r="AC214">
        <v>100000</v>
      </c>
      <c r="AD214">
        <v>0</v>
      </c>
      <c r="AE214">
        <v>0</v>
      </c>
      <c r="AF214">
        <v>0</v>
      </c>
      <c r="AG214">
        <v>0</v>
      </c>
      <c r="AH214">
        <v>0</v>
      </c>
      <c r="AI214">
        <v>100000</v>
      </c>
      <c r="AJ214">
        <v>0</v>
      </c>
      <c r="AK214">
        <v>0</v>
      </c>
      <c r="AL214">
        <v>0</v>
      </c>
      <c r="AM214">
        <v>0</v>
      </c>
      <c r="AN214">
        <v>0</v>
      </c>
      <c r="AR214">
        <v>100000</v>
      </c>
      <c r="AS214">
        <v>100000</v>
      </c>
    </row>
    <row r="215" spans="1:46" hidden="1" x14ac:dyDescent="0.35">
      <c r="A215" t="str">
        <f t="shared" si="3"/>
        <v>1.1-00-2504_2555004_2527210</v>
      </c>
      <c r="B215" t="s">
        <v>97</v>
      </c>
      <c r="C215" t="s">
        <v>104</v>
      </c>
      <c r="D215" t="s">
        <v>59</v>
      </c>
      <c r="E215" t="s">
        <v>49</v>
      </c>
      <c r="F215">
        <v>1</v>
      </c>
      <c r="G215" t="s">
        <v>41</v>
      </c>
      <c r="H215">
        <v>1.3</v>
      </c>
      <c r="I215" t="s">
        <v>42</v>
      </c>
      <c r="J215" t="s">
        <v>43</v>
      </c>
      <c r="K215" t="s">
        <v>44</v>
      </c>
      <c r="L215" t="s">
        <v>45</v>
      </c>
      <c r="M215" t="s">
        <v>46</v>
      </c>
      <c r="N215" t="s">
        <v>47</v>
      </c>
      <c r="O215" t="s">
        <v>54</v>
      </c>
      <c r="P215">
        <v>5</v>
      </c>
      <c r="Q215" t="s">
        <v>55</v>
      </c>
      <c r="R215">
        <v>5</v>
      </c>
      <c r="S215" t="s">
        <v>117</v>
      </c>
      <c r="T215" t="s">
        <v>113</v>
      </c>
      <c r="U215" t="s">
        <v>118</v>
      </c>
      <c r="V215">
        <v>2000</v>
      </c>
      <c r="W215" t="s">
        <v>102</v>
      </c>
      <c r="X215">
        <v>2721</v>
      </c>
      <c r="Y215" t="s">
        <v>131</v>
      </c>
      <c r="Z215">
        <v>0</v>
      </c>
      <c r="AA215" t="s">
        <v>52</v>
      </c>
      <c r="AB215">
        <v>35000</v>
      </c>
      <c r="AC215">
        <v>30000</v>
      </c>
      <c r="AD215">
        <v>14880</v>
      </c>
      <c r="AE215">
        <v>14880</v>
      </c>
      <c r="AF215">
        <v>14880</v>
      </c>
      <c r="AG215">
        <v>14880</v>
      </c>
      <c r="AH215">
        <v>14880</v>
      </c>
      <c r="AI215">
        <v>20120</v>
      </c>
      <c r="AJ215">
        <v>0</v>
      </c>
      <c r="AK215">
        <v>5000</v>
      </c>
      <c r="AL215">
        <v>0</v>
      </c>
      <c r="AM215">
        <v>0</v>
      </c>
      <c r="AN215">
        <v>5000</v>
      </c>
      <c r="AR215">
        <v>35000</v>
      </c>
      <c r="AS215">
        <v>20120</v>
      </c>
    </row>
    <row r="216" spans="1:46" hidden="1" x14ac:dyDescent="0.35">
      <c r="A216" t="str">
        <f t="shared" si="3"/>
        <v>1.1-00-2509_25129021_2524110</v>
      </c>
      <c r="B216" t="s">
        <v>97</v>
      </c>
      <c r="C216" t="s">
        <v>104</v>
      </c>
      <c r="D216" t="s">
        <v>59</v>
      </c>
      <c r="E216" t="s">
        <v>49</v>
      </c>
      <c r="F216">
        <v>2</v>
      </c>
      <c r="G216" t="s">
        <v>86</v>
      </c>
      <c r="H216">
        <v>2.2000000000000002</v>
      </c>
      <c r="I216" t="s">
        <v>87</v>
      </c>
      <c r="J216" t="s">
        <v>88</v>
      </c>
      <c r="K216" t="s">
        <v>89</v>
      </c>
      <c r="L216" t="s">
        <v>60</v>
      </c>
      <c r="M216" t="s">
        <v>61</v>
      </c>
      <c r="N216" t="s">
        <v>90</v>
      </c>
      <c r="O216" t="s">
        <v>93</v>
      </c>
      <c r="P216">
        <v>1</v>
      </c>
      <c r="Q216" t="s">
        <v>94</v>
      </c>
      <c r="R216">
        <v>29</v>
      </c>
      <c r="S216" t="s">
        <v>95</v>
      </c>
      <c r="T216" t="s">
        <v>91</v>
      </c>
      <c r="U216" t="s">
        <v>96</v>
      </c>
      <c r="V216">
        <v>2000</v>
      </c>
      <c r="W216" t="s">
        <v>102</v>
      </c>
      <c r="X216">
        <v>2411</v>
      </c>
      <c r="Y216" t="s">
        <v>191</v>
      </c>
      <c r="Z216">
        <v>0</v>
      </c>
      <c r="AA216" t="s">
        <v>52</v>
      </c>
      <c r="AB216">
        <v>100000</v>
      </c>
      <c r="AC216">
        <v>100000</v>
      </c>
      <c r="AD216">
        <v>2204</v>
      </c>
      <c r="AE216">
        <v>2204</v>
      </c>
      <c r="AF216">
        <v>2204</v>
      </c>
      <c r="AG216">
        <v>2204</v>
      </c>
      <c r="AH216">
        <v>2204</v>
      </c>
      <c r="AI216">
        <v>97796</v>
      </c>
      <c r="AJ216">
        <v>0</v>
      </c>
      <c r="AK216">
        <v>0</v>
      </c>
      <c r="AL216">
        <v>0</v>
      </c>
      <c r="AM216">
        <v>0</v>
      </c>
      <c r="AN216">
        <v>0</v>
      </c>
      <c r="AR216">
        <v>100000</v>
      </c>
      <c r="AS216">
        <v>97796</v>
      </c>
    </row>
    <row r="217" spans="1:46" hidden="1" x14ac:dyDescent="0.35">
      <c r="A217" t="str">
        <f t="shared" si="3"/>
        <v>1.1-00-2509_25330022_2553210</v>
      </c>
      <c r="B217" t="s">
        <v>97</v>
      </c>
      <c r="C217" t="s">
        <v>104</v>
      </c>
      <c r="D217" t="s">
        <v>59</v>
      </c>
      <c r="E217" t="s">
        <v>114</v>
      </c>
      <c r="F217">
        <v>2</v>
      </c>
      <c r="G217" t="s">
        <v>86</v>
      </c>
      <c r="H217">
        <v>2.1</v>
      </c>
      <c r="I217" t="s">
        <v>297</v>
      </c>
      <c r="J217" t="s">
        <v>303</v>
      </c>
      <c r="K217" t="s">
        <v>304</v>
      </c>
      <c r="L217" t="s">
        <v>80</v>
      </c>
      <c r="M217" t="s">
        <v>81</v>
      </c>
      <c r="N217" t="s">
        <v>90</v>
      </c>
      <c r="O217" t="s">
        <v>93</v>
      </c>
      <c r="P217">
        <v>3</v>
      </c>
      <c r="Q217" t="s">
        <v>306</v>
      </c>
      <c r="R217">
        <v>30</v>
      </c>
      <c r="S217" t="s">
        <v>307</v>
      </c>
      <c r="T217" t="s">
        <v>305</v>
      </c>
      <c r="U217" t="s">
        <v>308</v>
      </c>
      <c r="V217">
        <v>5000</v>
      </c>
      <c r="W217" t="s">
        <v>115</v>
      </c>
      <c r="X217">
        <v>5321</v>
      </c>
      <c r="Y217" t="s">
        <v>310</v>
      </c>
      <c r="Z217">
        <v>0</v>
      </c>
      <c r="AA217" t="s">
        <v>52</v>
      </c>
      <c r="AB217">
        <v>93000</v>
      </c>
      <c r="AC217">
        <v>100000</v>
      </c>
      <c r="AD217">
        <v>0</v>
      </c>
      <c r="AE217">
        <v>0</v>
      </c>
      <c r="AF217">
        <v>0</v>
      </c>
      <c r="AG217">
        <v>0</v>
      </c>
      <c r="AH217">
        <v>0</v>
      </c>
      <c r="AI217">
        <v>93000</v>
      </c>
      <c r="AJ217">
        <v>0</v>
      </c>
      <c r="AK217">
        <v>0</v>
      </c>
      <c r="AL217">
        <v>0</v>
      </c>
      <c r="AM217">
        <v>7000</v>
      </c>
      <c r="AN217">
        <v>-7000</v>
      </c>
      <c r="AR217">
        <v>93000</v>
      </c>
      <c r="AS217">
        <v>93000</v>
      </c>
    </row>
    <row r="218" spans="1:46" hidden="1" x14ac:dyDescent="0.35">
      <c r="A218" t="str">
        <f t="shared" si="3"/>
        <v>1.1-00-2508_25224016_2524910</v>
      </c>
      <c r="B218" t="s">
        <v>97</v>
      </c>
      <c r="C218" t="s">
        <v>104</v>
      </c>
      <c r="D218" t="s">
        <v>59</v>
      </c>
      <c r="E218" t="s">
        <v>49</v>
      </c>
      <c r="F218">
        <v>2</v>
      </c>
      <c r="G218" t="s">
        <v>86</v>
      </c>
      <c r="H218">
        <v>2.2999999999999998</v>
      </c>
      <c r="I218" t="s">
        <v>328</v>
      </c>
      <c r="J218" t="s">
        <v>329</v>
      </c>
      <c r="K218" t="s">
        <v>330</v>
      </c>
      <c r="L218" t="s">
        <v>60</v>
      </c>
      <c r="M218" t="s">
        <v>61</v>
      </c>
      <c r="N218" t="s">
        <v>270</v>
      </c>
      <c r="O218" t="s">
        <v>272</v>
      </c>
      <c r="P218">
        <v>2</v>
      </c>
      <c r="Q218" t="s">
        <v>167</v>
      </c>
      <c r="R218">
        <v>24</v>
      </c>
      <c r="S218" t="s">
        <v>332</v>
      </c>
      <c r="T218" t="s">
        <v>331</v>
      </c>
      <c r="U218" t="s">
        <v>333</v>
      </c>
      <c r="V218">
        <v>2000</v>
      </c>
      <c r="W218" t="s">
        <v>102</v>
      </c>
      <c r="X218">
        <v>2491</v>
      </c>
      <c r="Y218" t="s">
        <v>195</v>
      </c>
      <c r="Z218">
        <v>0</v>
      </c>
      <c r="AA218" t="s">
        <v>52</v>
      </c>
      <c r="AB218">
        <v>100000</v>
      </c>
      <c r="AC218">
        <v>100000</v>
      </c>
      <c r="AD218">
        <v>7818.03</v>
      </c>
      <c r="AE218">
        <v>7818.03</v>
      </c>
      <c r="AF218">
        <v>7818.03</v>
      </c>
      <c r="AG218">
        <v>4692.0200000000004</v>
      </c>
      <c r="AH218">
        <v>4692.0200000000004</v>
      </c>
      <c r="AI218">
        <v>92181.97</v>
      </c>
      <c r="AJ218">
        <v>0</v>
      </c>
      <c r="AK218">
        <v>0</v>
      </c>
      <c r="AL218">
        <v>0</v>
      </c>
      <c r="AM218">
        <v>0</v>
      </c>
      <c r="AN218">
        <v>0</v>
      </c>
      <c r="AR218">
        <v>100000</v>
      </c>
      <c r="AS218">
        <v>92181.97</v>
      </c>
    </row>
    <row r="219" spans="1:46" hidden="1" x14ac:dyDescent="0.35">
      <c r="A219" t="str">
        <f t="shared" si="3"/>
        <v>1.1-00-2508_25619013_2539620</v>
      </c>
      <c r="B219" t="s">
        <v>97</v>
      </c>
      <c r="C219" t="s">
        <v>104</v>
      </c>
      <c r="D219" t="s">
        <v>59</v>
      </c>
      <c r="E219" t="s">
        <v>49</v>
      </c>
      <c r="F219">
        <v>1</v>
      </c>
      <c r="G219" t="s">
        <v>41</v>
      </c>
      <c r="H219">
        <v>1.7</v>
      </c>
      <c r="I219" t="s">
        <v>77</v>
      </c>
      <c r="J219" t="s">
        <v>78</v>
      </c>
      <c r="K219" t="s">
        <v>79</v>
      </c>
      <c r="L219" t="s">
        <v>80</v>
      </c>
      <c r="M219" t="s">
        <v>81</v>
      </c>
      <c r="N219" t="s">
        <v>270</v>
      </c>
      <c r="O219" t="s">
        <v>272</v>
      </c>
      <c r="P219">
        <v>6</v>
      </c>
      <c r="Q219" t="s">
        <v>84</v>
      </c>
      <c r="R219">
        <v>19</v>
      </c>
      <c r="S219" t="s">
        <v>277</v>
      </c>
      <c r="T219" t="s">
        <v>271</v>
      </c>
      <c r="U219" t="s">
        <v>274</v>
      </c>
      <c r="V219">
        <v>3000</v>
      </c>
      <c r="W219" t="s">
        <v>50</v>
      </c>
      <c r="X219">
        <v>3962</v>
      </c>
      <c r="Y219" t="s">
        <v>212</v>
      </c>
      <c r="Z219">
        <v>0</v>
      </c>
      <c r="AA219" t="s">
        <v>52</v>
      </c>
      <c r="AB219">
        <v>98680</v>
      </c>
      <c r="AC219">
        <v>300000</v>
      </c>
      <c r="AD219">
        <v>6834</v>
      </c>
      <c r="AE219">
        <v>6834</v>
      </c>
      <c r="AF219">
        <v>3417</v>
      </c>
      <c r="AG219">
        <v>3417</v>
      </c>
      <c r="AH219">
        <v>3417</v>
      </c>
      <c r="AI219">
        <v>91846</v>
      </c>
      <c r="AJ219">
        <v>0</v>
      </c>
      <c r="AK219">
        <v>25000</v>
      </c>
      <c r="AL219">
        <v>0</v>
      </c>
      <c r="AM219">
        <v>226320</v>
      </c>
      <c r="AN219">
        <v>-201320</v>
      </c>
      <c r="AR219">
        <v>98680</v>
      </c>
      <c r="AS219">
        <v>91846</v>
      </c>
    </row>
    <row r="220" spans="1:46" x14ac:dyDescent="0.35">
      <c r="A220" t="str">
        <f t="shared" si="3"/>
        <v>1.1-00-2506_25516011_2538210</v>
      </c>
      <c r="B220" t="s">
        <v>97</v>
      </c>
      <c r="C220" t="s">
        <v>104</v>
      </c>
      <c r="D220" t="s">
        <v>59</v>
      </c>
      <c r="E220" t="s">
        <v>49</v>
      </c>
      <c r="F220">
        <v>1</v>
      </c>
      <c r="G220" t="s">
        <v>41</v>
      </c>
      <c r="H220">
        <v>1.3</v>
      </c>
      <c r="I220" t="s">
        <v>42</v>
      </c>
      <c r="J220" t="s">
        <v>43</v>
      </c>
      <c r="K220" t="s">
        <v>44</v>
      </c>
      <c r="L220" t="s">
        <v>60</v>
      </c>
      <c r="M220" t="s">
        <v>61</v>
      </c>
      <c r="N220" t="s">
        <v>220</v>
      </c>
      <c r="O220" t="s">
        <v>222</v>
      </c>
      <c r="P220">
        <v>5</v>
      </c>
      <c r="Q220" t="s">
        <v>55</v>
      </c>
      <c r="R220">
        <v>16</v>
      </c>
      <c r="S220" t="s">
        <v>241</v>
      </c>
      <c r="T220" t="s">
        <v>240</v>
      </c>
      <c r="U220" t="s">
        <v>242</v>
      </c>
      <c r="V220">
        <v>3000</v>
      </c>
      <c r="W220" t="s">
        <v>50</v>
      </c>
      <c r="X220">
        <v>3821</v>
      </c>
      <c r="Y220" t="s">
        <v>184</v>
      </c>
      <c r="Z220">
        <v>0</v>
      </c>
      <c r="AA220" t="s">
        <v>52</v>
      </c>
      <c r="AB220">
        <v>1200000</v>
      </c>
      <c r="AC220">
        <v>1000009.72</v>
      </c>
      <c r="AD220">
        <v>1200000</v>
      </c>
      <c r="AE220">
        <v>1200000</v>
      </c>
      <c r="AF220">
        <v>943765.67</v>
      </c>
      <c r="AG220">
        <v>931342.07</v>
      </c>
      <c r="AH220">
        <v>931342.07</v>
      </c>
      <c r="AI220">
        <v>0</v>
      </c>
      <c r="AJ220">
        <v>0</v>
      </c>
      <c r="AK220">
        <v>400000</v>
      </c>
      <c r="AL220">
        <v>0</v>
      </c>
      <c r="AM220">
        <v>200009.72</v>
      </c>
      <c r="AN220">
        <v>199990.28</v>
      </c>
      <c r="AP220" s="1">
        <v>90570.7</v>
      </c>
      <c r="AR220">
        <v>1290570.7</v>
      </c>
      <c r="AS220">
        <v>90570.699999999953</v>
      </c>
      <c r="AT220" t="s">
        <v>567</v>
      </c>
    </row>
    <row r="221" spans="1:46" hidden="1" x14ac:dyDescent="0.35">
      <c r="A221" t="str">
        <f t="shared" si="3"/>
        <v>1.1-00-2514_25555039_2529410</v>
      </c>
      <c r="B221" t="s">
        <v>97</v>
      </c>
      <c r="C221" t="s">
        <v>104</v>
      </c>
      <c r="D221" t="s">
        <v>59</v>
      </c>
      <c r="E221" t="s">
        <v>49</v>
      </c>
      <c r="F221">
        <v>3</v>
      </c>
      <c r="G221" t="s">
        <v>441</v>
      </c>
      <c r="H221">
        <v>3.8</v>
      </c>
      <c r="I221" t="s">
        <v>495</v>
      </c>
      <c r="J221" t="s">
        <v>496</v>
      </c>
      <c r="K221" t="s">
        <v>497</v>
      </c>
      <c r="L221" t="s">
        <v>60</v>
      </c>
      <c r="M221" t="s">
        <v>61</v>
      </c>
      <c r="N221" t="s">
        <v>498</v>
      </c>
      <c r="O221" t="s">
        <v>500</v>
      </c>
      <c r="P221">
        <v>5</v>
      </c>
      <c r="Q221" t="s">
        <v>55</v>
      </c>
      <c r="R221">
        <v>55</v>
      </c>
      <c r="S221" t="s">
        <v>501</v>
      </c>
      <c r="T221" t="s">
        <v>499</v>
      </c>
      <c r="U221" t="s">
        <v>502</v>
      </c>
      <c r="V221">
        <v>2000</v>
      </c>
      <c r="W221" t="s">
        <v>102</v>
      </c>
      <c r="X221">
        <v>2941</v>
      </c>
      <c r="Y221" t="s">
        <v>136</v>
      </c>
      <c r="Z221">
        <v>0</v>
      </c>
      <c r="AA221" t="s">
        <v>52</v>
      </c>
      <c r="AB221">
        <v>600000</v>
      </c>
      <c r="AC221">
        <v>0</v>
      </c>
      <c r="AD221">
        <v>519053.6</v>
      </c>
      <c r="AE221">
        <v>0</v>
      </c>
      <c r="AF221">
        <v>0</v>
      </c>
      <c r="AG221">
        <v>0</v>
      </c>
      <c r="AH221">
        <v>0</v>
      </c>
      <c r="AI221">
        <v>80946.400000000023</v>
      </c>
      <c r="AJ221">
        <v>0</v>
      </c>
      <c r="AK221">
        <v>600000</v>
      </c>
      <c r="AL221">
        <v>0</v>
      </c>
      <c r="AM221">
        <v>0</v>
      </c>
      <c r="AN221">
        <v>600000</v>
      </c>
      <c r="AR221">
        <v>600000</v>
      </c>
      <c r="AS221">
        <v>80946.400000000023</v>
      </c>
    </row>
    <row r="222" spans="1:46" hidden="1" x14ac:dyDescent="0.35">
      <c r="A222" t="str">
        <f t="shared" si="3"/>
        <v>1.1-00-2503_2554003_2533110</v>
      </c>
      <c r="B222" t="s">
        <v>97</v>
      </c>
      <c r="C222" t="s">
        <v>104</v>
      </c>
      <c r="D222" t="s">
        <v>59</v>
      </c>
      <c r="E222" t="s">
        <v>49</v>
      </c>
      <c r="F222">
        <v>1</v>
      </c>
      <c r="G222" t="s">
        <v>41</v>
      </c>
      <c r="H222">
        <v>1.3</v>
      </c>
      <c r="I222" t="s">
        <v>42</v>
      </c>
      <c r="J222" t="s">
        <v>98</v>
      </c>
      <c r="K222" t="s">
        <v>99</v>
      </c>
      <c r="L222" t="s">
        <v>60</v>
      </c>
      <c r="M222" t="s">
        <v>61</v>
      </c>
      <c r="N222" t="s">
        <v>100</v>
      </c>
      <c r="O222" t="s">
        <v>105</v>
      </c>
      <c r="P222">
        <v>5</v>
      </c>
      <c r="Q222" t="s">
        <v>55</v>
      </c>
      <c r="R222">
        <v>4</v>
      </c>
      <c r="S222" t="s">
        <v>106</v>
      </c>
      <c r="T222" t="s">
        <v>101</v>
      </c>
      <c r="U222" t="s">
        <v>107</v>
      </c>
      <c r="V222">
        <v>3000</v>
      </c>
      <c r="W222" t="s">
        <v>50</v>
      </c>
      <c r="X222">
        <v>3311</v>
      </c>
      <c r="Y222" t="s">
        <v>109</v>
      </c>
      <c r="Z222">
        <v>0</v>
      </c>
      <c r="AA222" t="s">
        <v>52</v>
      </c>
      <c r="AB222">
        <v>2380000</v>
      </c>
      <c r="AC222">
        <v>2000000</v>
      </c>
      <c r="AD222">
        <v>2304600</v>
      </c>
      <c r="AE222">
        <v>1927600</v>
      </c>
      <c r="AF222">
        <v>1387600</v>
      </c>
      <c r="AG222">
        <v>847600</v>
      </c>
      <c r="AH222">
        <v>847600</v>
      </c>
      <c r="AI222">
        <v>75400</v>
      </c>
      <c r="AJ222">
        <v>0</v>
      </c>
      <c r="AK222">
        <v>380000</v>
      </c>
      <c r="AL222">
        <v>0</v>
      </c>
      <c r="AM222">
        <v>0</v>
      </c>
      <c r="AN222">
        <v>380000</v>
      </c>
      <c r="AR222">
        <v>2380000</v>
      </c>
      <c r="AS222">
        <v>75400</v>
      </c>
    </row>
    <row r="223" spans="1:46" hidden="1" x14ac:dyDescent="0.35">
      <c r="A223" t="str">
        <f t="shared" si="3"/>
        <v>1.1-00-2505_2559007_2539620</v>
      </c>
      <c r="B223" t="s">
        <v>97</v>
      </c>
      <c r="C223" t="s">
        <v>104</v>
      </c>
      <c r="D223" t="s">
        <v>59</v>
      </c>
      <c r="E223" t="s">
        <v>49</v>
      </c>
      <c r="F223">
        <v>1</v>
      </c>
      <c r="G223" t="s">
        <v>41</v>
      </c>
      <c r="H223">
        <v>1.3</v>
      </c>
      <c r="I223" t="s">
        <v>42</v>
      </c>
      <c r="J223" t="s">
        <v>43</v>
      </c>
      <c r="K223" t="s">
        <v>44</v>
      </c>
      <c r="L223" t="s">
        <v>60</v>
      </c>
      <c r="M223" t="s">
        <v>61</v>
      </c>
      <c r="N223" t="s">
        <v>62</v>
      </c>
      <c r="O223" t="s">
        <v>68</v>
      </c>
      <c r="P223">
        <v>5</v>
      </c>
      <c r="Q223" t="s">
        <v>55</v>
      </c>
      <c r="R223">
        <v>9</v>
      </c>
      <c r="S223" t="s">
        <v>186</v>
      </c>
      <c r="T223" t="s">
        <v>63</v>
      </c>
      <c r="U223" t="s">
        <v>69</v>
      </c>
      <c r="V223">
        <v>3000</v>
      </c>
      <c r="W223" t="s">
        <v>50</v>
      </c>
      <c r="X223">
        <v>3962</v>
      </c>
      <c r="Y223" t="s">
        <v>212</v>
      </c>
      <c r="Z223">
        <v>0</v>
      </c>
      <c r="AA223" t="s">
        <v>52</v>
      </c>
      <c r="AB223">
        <v>100000</v>
      </c>
      <c r="AC223">
        <v>100000</v>
      </c>
      <c r="AD223">
        <v>31685.34</v>
      </c>
      <c r="AE223">
        <v>31685.34</v>
      </c>
      <c r="AF223">
        <v>15842.67</v>
      </c>
      <c r="AG223">
        <v>15842.67</v>
      </c>
      <c r="AH223">
        <v>15842.67</v>
      </c>
      <c r="AI223">
        <v>68314.66</v>
      </c>
      <c r="AJ223">
        <v>0</v>
      </c>
      <c r="AK223">
        <v>0</v>
      </c>
      <c r="AL223">
        <v>0</v>
      </c>
      <c r="AM223">
        <v>0</v>
      </c>
      <c r="AN223">
        <v>0</v>
      </c>
      <c r="AR223">
        <v>100000</v>
      </c>
      <c r="AS223">
        <v>68314.66</v>
      </c>
    </row>
    <row r="224" spans="1:46" hidden="1" x14ac:dyDescent="0.35">
      <c r="A224" t="str">
        <f t="shared" si="3"/>
        <v>2.5-02-2508_25619013_2528310</v>
      </c>
      <c r="B224" t="s">
        <v>514</v>
      </c>
      <c r="C224" t="s">
        <v>515</v>
      </c>
      <c r="D224" t="s">
        <v>40</v>
      </c>
      <c r="E224" t="s">
        <v>49</v>
      </c>
      <c r="F224">
        <v>1</v>
      </c>
      <c r="G224" t="s">
        <v>41</v>
      </c>
      <c r="H224">
        <v>1.7</v>
      </c>
      <c r="I224" t="s">
        <v>77</v>
      </c>
      <c r="J224" t="s">
        <v>78</v>
      </c>
      <c r="K224" t="s">
        <v>79</v>
      </c>
      <c r="L224" t="s">
        <v>80</v>
      </c>
      <c r="M224" t="s">
        <v>81</v>
      </c>
      <c r="N224" t="s">
        <v>270</v>
      </c>
      <c r="O224" t="s">
        <v>272</v>
      </c>
      <c r="P224">
        <v>6</v>
      </c>
      <c r="Q224" t="s">
        <v>84</v>
      </c>
      <c r="R224">
        <v>19</v>
      </c>
      <c r="S224" t="s">
        <v>277</v>
      </c>
      <c r="T224" t="s">
        <v>271</v>
      </c>
      <c r="U224" t="s">
        <v>274</v>
      </c>
      <c r="V224">
        <v>2000</v>
      </c>
      <c r="W224" t="s">
        <v>102</v>
      </c>
      <c r="X224">
        <v>2831</v>
      </c>
      <c r="Y224" t="s">
        <v>294</v>
      </c>
      <c r="Z224">
        <v>0</v>
      </c>
      <c r="AA224" t="s">
        <v>52</v>
      </c>
      <c r="AB224">
        <v>100000</v>
      </c>
      <c r="AC224">
        <v>3100000</v>
      </c>
      <c r="AD224">
        <v>99428.24</v>
      </c>
      <c r="AE224">
        <v>0</v>
      </c>
      <c r="AF224">
        <v>0</v>
      </c>
      <c r="AG224">
        <v>0</v>
      </c>
      <c r="AH224">
        <v>0</v>
      </c>
      <c r="AI224">
        <v>571.75999999999476</v>
      </c>
      <c r="AJ224">
        <v>0</v>
      </c>
      <c r="AK224">
        <v>0</v>
      </c>
      <c r="AL224">
        <v>0</v>
      </c>
      <c r="AM224">
        <v>3000000</v>
      </c>
      <c r="AN224">
        <v>-3000000</v>
      </c>
      <c r="AR224">
        <v>100000</v>
      </c>
      <c r="AS224">
        <v>571.75999999999476</v>
      </c>
    </row>
    <row r="225" spans="1:46" hidden="1" x14ac:dyDescent="0.35">
      <c r="A225" t="str">
        <f t="shared" si="3"/>
        <v>1.1-00-2514_25555039_2551510</v>
      </c>
      <c r="B225" t="s">
        <v>97</v>
      </c>
      <c r="C225" t="s">
        <v>104</v>
      </c>
      <c r="D225" t="s">
        <v>59</v>
      </c>
      <c r="E225" t="s">
        <v>49</v>
      </c>
      <c r="F225">
        <v>3</v>
      </c>
      <c r="G225" t="s">
        <v>441</v>
      </c>
      <c r="H225">
        <v>3.8</v>
      </c>
      <c r="I225" t="s">
        <v>495</v>
      </c>
      <c r="J225" t="s">
        <v>496</v>
      </c>
      <c r="K225" t="s">
        <v>497</v>
      </c>
      <c r="L225" t="s">
        <v>60</v>
      </c>
      <c r="M225" t="s">
        <v>61</v>
      </c>
      <c r="N225" t="s">
        <v>498</v>
      </c>
      <c r="O225" t="s">
        <v>500</v>
      </c>
      <c r="P225">
        <v>5</v>
      </c>
      <c r="Q225" t="s">
        <v>55</v>
      </c>
      <c r="R225">
        <v>55</v>
      </c>
      <c r="S225" t="s">
        <v>501</v>
      </c>
      <c r="T225" t="s">
        <v>499</v>
      </c>
      <c r="U225" t="s">
        <v>502</v>
      </c>
      <c r="V225">
        <v>5000</v>
      </c>
      <c r="W225" t="s">
        <v>115</v>
      </c>
      <c r="X225">
        <v>5151</v>
      </c>
      <c r="Y225" t="s">
        <v>151</v>
      </c>
      <c r="Z225">
        <v>0</v>
      </c>
      <c r="AA225" t="s">
        <v>52</v>
      </c>
      <c r="AB225">
        <v>400000</v>
      </c>
      <c r="AC225">
        <v>0</v>
      </c>
      <c r="AD225">
        <v>331806.40000000002</v>
      </c>
      <c r="AE225">
        <v>0</v>
      </c>
      <c r="AF225">
        <v>0</v>
      </c>
      <c r="AG225">
        <v>0</v>
      </c>
      <c r="AH225">
        <v>0</v>
      </c>
      <c r="AI225">
        <v>68193.599999999977</v>
      </c>
      <c r="AJ225">
        <v>0</v>
      </c>
      <c r="AK225">
        <v>400000</v>
      </c>
      <c r="AL225">
        <v>0</v>
      </c>
      <c r="AM225">
        <v>0</v>
      </c>
      <c r="AN225">
        <v>400000</v>
      </c>
      <c r="AR225">
        <v>400000</v>
      </c>
      <c r="AS225">
        <v>68193.599999999977</v>
      </c>
    </row>
    <row r="226" spans="1:46" hidden="1" x14ac:dyDescent="0.35">
      <c r="A226" t="str">
        <f t="shared" si="3"/>
        <v>1.1-00-2509_25330022_2527210</v>
      </c>
      <c r="B226" t="s">
        <v>97</v>
      </c>
      <c r="C226" t="s">
        <v>104</v>
      </c>
      <c r="D226" t="s">
        <v>59</v>
      </c>
      <c r="E226" t="s">
        <v>49</v>
      </c>
      <c r="F226">
        <v>2</v>
      </c>
      <c r="G226" t="s">
        <v>86</v>
      </c>
      <c r="H226">
        <v>2.1</v>
      </c>
      <c r="I226" t="s">
        <v>297</v>
      </c>
      <c r="J226" t="s">
        <v>303</v>
      </c>
      <c r="K226" t="s">
        <v>304</v>
      </c>
      <c r="L226" t="s">
        <v>80</v>
      </c>
      <c r="M226" t="s">
        <v>81</v>
      </c>
      <c r="N226" t="s">
        <v>90</v>
      </c>
      <c r="O226" t="s">
        <v>93</v>
      </c>
      <c r="P226">
        <v>3</v>
      </c>
      <c r="Q226" t="s">
        <v>306</v>
      </c>
      <c r="R226">
        <v>30</v>
      </c>
      <c r="S226" t="s">
        <v>307</v>
      </c>
      <c r="T226" t="s">
        <v>305</v>
      </c>
      <c r="U226" t="s">
        <v>308</v>
      </c>
      <c r="V226">
        <v>2000</v>
      </c>
      <c r="W226" t="s">
        <v>102</v>
      </c>
      <c r="X226">
        <v>2721</v>
      </c>
      <c r="Y226" t="s">
        <v>131</v>
      </c>
      <c r="Z226">
        <v>0</v>
      </c>
      <c r="AA226" t="s">
        <v>52</v>
      </c>
      <c r="AB226">
        <v>100000</v>
      </c>
      <c r="AC226">
        <v>100000</v>
      </c>
      <c r="AD226">
        <v>39779.81</v>
      </c>
      <c r="AE226">
        <v>0</v>
      </c>
      <c r="AF226">
        <v>0</v>
      </c>
      <c r="AG226">
        <v>0</v>
      </c>
      <c r="AH226">
        <v>0</v>
      </c>
      <c r="AI226">
        <v>60220.19</v>
      </c>
      <c r="AJ226">
        <v>0</v>
      </c>
      <c r="AK226">
        <v>0</v>
      </c>
      <c r="AL226">
        <v>0</v>
      </c>
      <c r="AM226">
        <v>0</v>
      </c>
      <c r="AN226">
        <v>0</v>
      </c>
      <c r="AR226">
        <v>100000</v>
      </c>
      <c r="AS226">
        <v>60220.19</v>
      </c>
    </row>
    <row r="227" spans="1:46" hidden="1" x14ac:dyDescent="0.35">
      <c r="A227" t="str">
        <f t="shared" si="3"/>
        <v>1.1-00-2510_25036028_2533910</v>
      </c>
      <c r="B227" t="s">
        <v>97</v>
      </c>
      <c r="C227" t="s">
        <v>104</v>
      </c>
      <c r="D227" t="s">
        <v>59</v>
      </c>
      <c r="E227" t="s">
        <v>49</v>
      </c>
      <c r="F227">
        <v>2</v>
      </c>
      <c r="G227" t="s">
        <v>86</v>
      </c>
      <c r="H227">
        <v>2.7</v>
      </c>
      <c r="I227" t="s">
        <v>393</v>
      </c>
      <c r="J227" t="s">
        <v>394</v>
      </c>
      <c r="K227" t="s">
        <v>393</v>
      </c>
      <c r="L227" t="s">
        <v>341</v>
      </c>
      <c r="M227" t="s">
        <v>342</v>
      </c>
      <c r="N227" t="s">
        <v>343</v>
      </c>
      <c r="O227" t="s">
        <v>345</v>
      </c>
      <c r="P227">
        <v>0</v>
      </c>
      <c r="Q227" t="s">
        <v>346</v>
      </c>
      <c r="R227">
        <v>36</v>
      </c>
      <c r="S227" t="s">
        <v>412</v>
      </c>
      <c r="T227" t="s">
        <v>411</v>
      </c>
      <c r="U227" t="s">
        <v>413</v>
      </c>
      <c r="V227">
        <v>3000</v>
      </c>
      <c r="W227" t="s">
        <v>50</v>
      </c>
      <c r="X227">
        <v>3391</v>
      </c>
      <c r="Y227" t="s">
        <v>152</v>
      </c>
      <c r="Z227">
        <v>0</v>
      </c>
      <c r="AA227" t="s">
        <v>52</v>
      </c>
      <c r="AB227">
        <v>2950000</v>
      </c>
      <c r="AC227">
        <v>1400000</v>
      </c>
      <c r="AD227">
        <v>2890908.69</v>
      </c>
      <c r="AE227">
        <v>0</v>
      </c>
      <c r="AF227">
        <v>0</v>
      </c>
      <c r="AG227">
        <v>0</v>
      </c>
      <c r="AH227">
        <v>0</v>
      </c>
      <c r="AI227">
        <v>59091.310000000056</v>
      </c>
      <c r="AJ227">
        <v>0</v>
      </c>
      <c r="AK227">
        <v>1550000</v>
      </c>
      <c r="AL227">
        <v>0</v>
      </c>
      <c r="AM227">
        <v>0</v>
      </c>
      <c r="AN227">
        <v>1550000</v>
      </c>
      <c r="AR227">
        <v>2950000</v>
      </c>
      <c r="AS227">
        <v>59091.310000000056</v>
      </c>
    </row>
    <row r="228" spans="1:46" hidden="1" x14ac:dyDescent="0.35">
      <c r="A228" t="str">
        <f t="shared" si="3"/>
        <v>1.1-00-2514_25555039_25591148</v>
      </c>
      <c r="B228" t="s">
        <v>97</v>
      </c>
      <c r="C228" t="s">
        <v>104</v>
      </c>
      <c r="D228" t="s">
        <v>59</v>
      </c>
      <c r="E228" t="s">
        <v>114</v>
      </c>
      <c r="F228">
        <v>3</v>
      </c>
      <c r="G228" t="s">
        <v>441</v>
      </c>
      <c r="H228">
        <v>3.8</v>
      </c>
      <c r="I228" t="s">
        <v>495</v>
      </c>
      <c r="J228" t="s">
        <v>496</v>
      </c>
      <c r="K228" t="s">
        <v>497</v>
      </c>
      <c r="L228" t="s">
        <v>60</v>
      </c>
      <c r="M228" t="s">
        <v>61</v>
      </c>
      <c r="N228" t="s">
        <v>498</v>
      </c>
      <c r="O228" t="s">
        <v>500</v>
      </c>
      <c r="P228">
        <v>5</v>
      </c>
      <c r="Q228" t="s">
        <v>55</v>
      </c>
      <c r="R228">
        <v>55</v>
      </c>
      <c r="S228" t="s">
        <v>501</v>
      </c>
      <c r="T228" t="s">
        <v>499</v>
      </c>
      <c r="U228" t="s">
        <v>502</v>
      </c>
      <c r="V228">
        <v>5000</v>
      </c>
      <c r="W228" t="s">
        <v>115</v>
      </c>
      <c r="X228">
        <v>5911</v>
      </c>
      <c r="Y228" t="s">
        <v>120</v>
      </c>
      <c r="Z228">
        <v>48</v>
      </c>
      <c r="AA228" t="s">
        <v>503</v>
      </c>
      <c r="AB228">
        <v>17400000</v>
      </c>
      <c r="AC228">
        <v>0</v>
      </c>
      <c r="AD228">
        <v>17342000</v>
      </c>
      <c r="AE228">
        <v>17342000</v>
      </c>
      <c r="AF228">
        <v>0</v>
      </c>
      <c r="AG228">
        <v>0</v>
      </c>
      <c r="AH228">
        <v>0</v>
      </c>
      <c r="AI228">
        <v>58000</v>
      </c>
      <c r="AJ228">
        <v>0</v>
      </c>
      <c r="AK228">
        <v>17400000</v>
      </c>
      <c r="AL228">
        <v>0</v>
      </c>
      <c r="AM228">
        <v>0</v>
      </c>
      <c r="AN228">
        <v>17400000</v>
      </c>
      <c r="AR228">
        <v>17400000</v>
      </c>
      <c r="AS228">
        <v>58000</v>
      </c>
    </row>
    <row r="229" spans="1:46" hidden="1" x14ac:dyDescent="0.35">
      <c r="A229" t="str">
        <f t="shared" si="3"/>
        <v>1.1-00-2510_25036028_2529110</v>
      </c>
      <c r="B229" t="s">
        <v>97</v>
      </c>
      <c r="C229" t="s">
        <v>104</v>
      </c>
      <c r="D229" t="s">
        <v>59</v>
      </c>
      <c r="E229" t="s">
        <v>49</v>
      </c>
      <c r="F229">
        <v>2</v>
      </c>
      <c r="G229" t="s">
        <v>86</v>
      </c>
      <c r="H229">
        <v>2.7</v>
      </c>
      <c r="I229" t="s">
        <v>393</v>
      </c>
      <c r="J229" t="s">
        <v>394</v>
      </c>
      <c r="K229" t="s">
        <v>393</v>
      </c>
      <c r="L229" t="s">
        <v>341</v>
      </c>
      <c r="M229" t="s">
        <v>342</v>
      </c>
      <c r="N229" t="s">
        <v>343</v>
      </c>
      <c r="O229" t="s">
        <v>345</v>
      </c>
      <c r="P229">
        <v>0</v>
      </c>
      <c r="Q229" t="s">
        <v>346</v>
      </c>
      <c r="R229">
        <v>36</v>
      </c>
      <c r="S229" t="s">
        <v>412</v>
      </c>
      <c r="T229" t="s">
        <v>411</v>
      </c>
      <c r="U229" t="s">
        <v>413</v>
      </c>
      <c r="V229">
        <v>2000</v>
      </c>
      <c r="W229" t="s">
        <v>102</v>
      </c>
      <c r="X229">
        <v>2911</v>
      </c>
      <c r="Y229" t="s">
        <v>133</v>
      </c>
      <c r="Z229">
        <v>0</v>
      </c>
      <c r="AA229" t="s">
        <v>52</v>
      </c>
      <c r="AB229">
        <v>53000</v>
      </c>
      <c r="AC229">
        <v>15000</v>
      </c>
      <c r="AD229">
        <v>0</v>
      </c>
      <c r="AE229">
        <v>0</v>
      </c>
      <c r="AF229">
        <v>0</v>
      </c>
      <c r="AG229">
        <v>0</v>
      </c>
      <c r="AH229">
        <v>0</v>
      </c>
      <c r="AI229">
        <v>53000</v>
      </c>
      <c r="AJ229">
        <v>0</v>
      </c>
      <c r="AK229">
        <v>38000</v>
      </c>
      <c r="AL229">
        <v>0</v>
      </c>
      <c r="AM229">
        <v>0</v>
      </c>
      <c r="AN229">
        <v>38000</v>
      </c>
      <c r="AR229">
        <v>53000</v>
      </c>
      <c r="AS229">
        <v>53000</v>
      </c>
    </row>
    <row r="230" spans="1:46" hidden="1" x14ac:dyDescent="0.35">
      <c r="A230" t="str">
        <f t="shared" si="3"/>
        <v>1.1-00-2506_25516011_2522110</v>
      </c>
      <c r="B230" t="s">
        <v>97</v>
      </c>
      <c r="C230" t="s">
        <v>104</v>
      </c>
      <c r="D230" t="s">
        <v>59</v>
      </c>
      <c r="E230" t="s">
        <v>49</v>
      </c>
      <c r="F230">
        <v>1</v>
      </c>
      <c r="G230" t="s">
        <v>41</v>
      </c>
      <c r="H230">
        <v>1.3</v>
      </c>
      <c r="I230" t="s">
        <v>42</v>
      </c>
      <c r="J230" t="s">
        <v>43</v>
      </c>
      <c r="K230" t="s">
        <v>44</v>
      </c>
      <c r="L230" t="s">
        <v>60</v>
      </c>
      <c r="M230" t="s">
        <v>61</v>
      </c>
      <c r="N230" t="s">
        <v>220</v>
      </c>
      <c r="O230" t="s">
        <v>222</v>
      </c>
      <c r="P230">
        <v>5</v>
      </c>
      <c r="Q230" t="s">
        <v>55</v>
      </c>
      <c r="R230">
        <v>16</v>
      </c>
      <c r="S230" t="s">
        <v>241</v>
      </c>
      <c r="T230" t="s">
        <v>240</v>
      </c>
      <c r="U230" t="s">
        <v>242</v>
      </c>
      <c r="V230">
        <v>2000</v>
      </c>
      <c r="W230" t="s">
        <v>102</v>
      </c>
      <c r="X230">
        <v>2211</v>
      </c>
      <c r="Y230" t="s">
        <v>108</v>
      </c>
      <c r="Z230">
        <v>0</v>
      </c>
      <c r="AA230" t="s">
        <v>52</v>
      </c>
      <c r="AB230">
        <v>150000</v>
      </c>
      <c r="AC230">
        <v>180000</v>
      </c>
      <c r="AD230">
        <v>98130.82</v>
      </c>
      <c r="AE230">
        <v>98130.82</v>
      </c>
      <c r="AF230">
        <v>98130.82</v>
      </c>
      <c r="AG230">
        <v>84023.59</v>
      </c>
      <c r="AH230">
        <v>84023.59</v>
      </c>
      <c r="AI230">
        <v>51869.179999999993</v>
      </c>
      <c r="AJ230">
        <v>0</v>
      </c>
      <c r="AK230">
        <v>0</v>
      </c>
      <c r="AL230">
        <v>0</v>
      </c>
      <c r="AM230">
        <v>30000</v>
      </c>
      <c r="AN230">
        <v>-30000</v>
      </c>
      <c r="AR230">
        <v>150000</v>
      </c>
      <c r="AS230">
        <v>51869.179999999993</v>
      </c>
    </row>
    <row r="231" spans="1:46" hidden="1" x14ac:dyDescent="0.35">
      <c r="A231" t="str">
        <f t="shared" si="3"/>
        <v>1.1-00-2505_2559007_2529210</v>
      </c>
      <c r="B231" t="s">
        <v>97</v>
      </c>
      <c r="C231" t="s">
        <v>104</v>
      </c>
      <c r="D231" t="s">
        <v>59</v>
      </c>
      <c r="E231" t="s">
        <v>49</v>
      </c>
      <c r="F231">
        <v>1</v>
      </c>
      <c r="G231" t="s">
        <v>41</v>
      </c>
      <c r="H231">
        <v>1.3</v>
      </c>
      <c r="I231" t="s">
        <v>42</v>
      </c>
      <c r="J231" t="s">
        <v>43</v>
      </c>
      <c r="K231" t="s">
        <v>44</v>
      </c>
      <c r="L231" t="s">
        <v>60</v>
      </c>
      <c r="M231" t="s">
        <v>61</v>
      </c>
      <c r="N231" t="s">
        <v>62</v>
      </c>
      <c r="O231" t="s">
        <v>68</v>
      </c>
      <c r="P231">
        <v>5</v>
      </c>
      <c r="Q231" t="s">
        <v>55</v>
      </c>
      <c r="R231">
        <v>9</v>
      </c>
      <c r="S231" t="s">
        <v>186</v>
      </c>
      <c r="T231" t="s">
        <v>63</v>
      </c>
      <c r="U231" t="s">
        <v>69</v>
      </c>
      <c r="V231">
        <v>2000</v>
      </c>
      <c r="W231" t="s">
        <v>102</v>
      </c>
      <c r="X231">
        <v>2921</v>
      </c>
      <c r="Y231" t="s">
        <v>134</v>
      </c>
      <c r="Z231">
        <v>0</v>
      </c>
      <c r="AA231" t="s">
        <v>52</v>
      </c>
      <c r="AB231">
        <v>160000</v>
      </c>
      <c r="AC231">
        <v>50000</v>
      </c>
      <c r="AD231">
        <v>108814.73</v>
      </c>
      <c r="AE231">
        <v>0</v>
      </c>
      <c r="AF231">
        <v>0</v>
      </c>
      <c r="AG231">
        <v>0</v>
      </c>
      <c r="AH231">
        <v>0</v>
      </c>
      <c r="AI231">
        <v>51185.270000000004</v>
      </c>
      <c r="AJ231">
        <v>0</v>
      </c>
      <c r="AK231">
        <v>140000</v>
      </c>
      <c r="AL231">
        <v>0</v>
      </c>
      <c r="AM231">
        <v>30000</v>
      </c>
      <c r="AN231">
        <v>110000</v>
      </c>
      <c r="AR231">
        <v>160000</v>
      </c>
      <c r="AS231">
        <v>51185.270000000004</v>
      </c>
    </row>
    <row r="232" spans="1:46" hidden="1" x14ac:dyDescent="0.35">
      <c r="A232" t="str">
        <f t="shared" si="3"/>
        <v>1.1-00-2505_2559007_2524710</v>
      </c>
      <c r="B232" t="s">
        <v>97</v>
      </c>
      <c r="C232" t="s">
        <v>104</v>
      </c>
      <c r="D232" t="s">
        <v>59</v>
      </c>
      <c r="E232" t="s">
        <v>49</v>
      </c>
      <c r="F232">
        <v>1</v>
      </c>
      <c r="G232" t="s">
        <v>41</v>
      </c>
      <c r="H232">
        <v>1.3</v>
      </c>
      <c r="I232" t="s">
        <v>42</v>
      </c>
      <c r="J232" t="s">
        <v>43</v>
      </c>
      <c r="K232" t="s">
        <v>44</v>
      </c>
      <c r="L232" t="s">
        <v>60</v>
      </c>
      <c r="M232" t="s">
        <v>61</v>
      </c>
      <c r="N232" t="s">
        <v>62</v>
      </c>
      <c r="O232" t="s">
        <v>68</v>
      </c>
      <c r="P232">
        <v>5</v>
      </c>
      <c r="Q232" t="s">
        <v>55</v>
      </c>
      <c r="R232">
        <v>9</v>
      </c>
      <c r="S232" t="s">
        <v>186</v>
      </c>
      <c r="T232" t="s">
        <v>63</v>
      </c>
      <c r="U232" t="s">
        <v>69</v>
      </c>
      <c r="V232">
        <v>2000</v>
      </c>
      <c r="W232" t="s">
        <v>102</v>
      </c>
      <c r="X232">
        <v>2471</v>
      </c>
      <c r="Y232" t="s">
        <v>129</v>
      </c>
      <c r="Z232">
        <v>0</v>
      </c>
      <c r="AA232" t="s">
        <v>52</v>
      </c>
      <c r="AB232">
        <v>185289</v>
      </c>
      <c r="AC232">
        <v>150000</v>
      </c>
      <c r="AD232">
        <v>134839.66</v>
      </c>
      <c r="AE232">
        <v>0</v>
      </c>
      <c r="AF232">
        <v>0</v>
      </c>
      <c r="AG232">
        <v>0</v>
      </c>
      <c r="AH232">
        <v>0</v>
      </c>
      <c r="AI232">
        <v>50449.34</v>
      </c>
      <c r="AJ232">
        <v>0</v>
      </c>
      <c r="AK232">
        <v>35289</v>
      </c>
      <c r="AL232">
        <v>0</v>
      </c>
      <c r="AM232">
        <v>0</v>
      </c>
      <c r="AN232">
        <v>35289</v>
      </c>
      <c r="AR232">
        <v>185289</v>
      </c>
      <c r="AS232">
        <v>50449.34</v>
      </c>
    </row>
    <row r="233" spans="1:46" hidden="1" x14ac:dyDescent="0.35">
      <c r="A233" t="str">
        <f t="shared" si="3"/>
        <v>1.1-00-2508_25224016_2527110</v>
      </c>
      <c r="B233" t="s">
        <v>97</v>
      </c>
      <c r="C233" t="s">
        <v>104</v>
      </c>
      <c r="D233" t="s">
        <v>59</v>
      </c>
      <c r="E233" t="s">
        <v>49</v>
      </c>
      <c r="F233">
        <v>2</v>
      </c>
      <c r="G233" t="s">
        <v>86</v>
      </c>
      <c r="H233">
        <v>2.2999999999999998</v>
      </c>
      <c r="I233" t="s">
        <v>328</v>
      </c>
      <c r="J233" t="s">
        <v>329</v>
      </c>
      <c r="K233" t="s">
        <v>330</v>
      </c>
      <c r="L233" t="s">
        <v>60</v>
      </c>
      <c r="M233" t="s">
        <v>61</v>
      </c>
      <c r="N233" t="s">
        <v>270</v>
      </c>
      <c r="O233" t="s">
        <v>272</v>
      </c>
      <c r="P233">
        <v>2</v>
      </c>
      <c r="Q233" t="s">
        <v>167</v>
      </c>
      <c r="R233">
        <v>24</v>
      </c>
      <c r="S233" t="s">
        <v>332</v>
      </c>
      <c r="T233" t="s">
        <v>331</v>
      </c>
      <c r="U233" t="s">
        <v>333</v>
      </c>
      <c r="V233">
        <v>2000</v>
      </c>
      <c r="W233" t="s">
        <v>102</v>
      </c>
      <c r="X233">
        <v>2711</v>
      </c>
      <c r="Y233" t="s">
        <v>234</v>
      </c>
      <c r="Z233">
        <v>0</v>
      </c>
      <c r="AA233" t="s">
        <v>52</v>
      </c>
      <c r="AB233">
        <v>87022</v>
      </c>
      <c r="AC233">
        <v>1200000</v>
      </c>
      <c r="AD233">
        <v>36656</v>
      </c>
      <c r="AE233">
        <v>36656</v>
      </c>
      <c r="AF233">
        <v>36656</v>
      </c>
      <c r="AG233">
        <v>36656</v>
      </c>
      <c r="AH233">
        <v>36656</v>
      </c>
      <c r="AI233">
        <v>50366</v>
      </c>
      <c r="AJ233">
        <v>0</v>
      </c>
      <c r="AK233">
        <v>0</v>
      </c>
      <c r="AL233">
        <v>0</v>
      </c>
      <c r="AM233">
        <v>1112978</v>
      </c>
      <c r="AN233">
        <v>-1112978</v>
      </c>
      <c r="AR233">
        <v>87022</v>
      </c>
      <c r="AS233">
        <v>50366</v>
      </c>
    </row>
    <row r="234" spans="1:46" hidden="1" x14ac:dyDescent="0.35">
      <c r="A234" t="str">
        <f t="shared" si="3"/>
        <v>1.1-00-2509_25228020_2525210</v>
      </c>
      <c r="B234" t="s">
        <v>97</v>
      </c>
      <c r="C234" t="s">
        <v>104</v>
      </c>
      <c r="D234" t="s">
        <v>59</v>
      </c>
      <c r="E234" t="s">
        <v>49</v>
      </c>
      <c r="F234">
        <v>1</v>
      </c>
      <c r="G234" t="s">
        <v>41</v>
      </c>
      <c r="H234">
        <v>1.3</v>
      </c>
      <c r="I234" t="s">
        <v>42</v>
      </c>
      <c r="J234" t="s">
        <v>43</v>
      </c>
      <c r="K234" t="s">
        <v>44</v>
      </c>
      <c r="L234" t="s">
        <v>60</v>
      </c>
      <c r="M234" t="s">
        <v>61</v>
      </c>
      <c r="N234" t="s">
        <v>90</v>
      </c>
      <c r="O234" t="s">
        <v>93</v>
      </c>
      <c r="P234">
        <v>2</v>
      </c>
      <c r="Q234" t="s">
        <v>167</v>
      </c>
      <c r="R234">
        <v>28</v>
      </c>
      <c r="S234" t="s">
        <v>261</v>
      </c>
      <c r="T234" t="s">
        <v>259</v>
      </c>
      <c r="U234" t="s">
        <v>262</v>
      </c>
      <c r="V234">
        <v>2000</v>
      </c>
      <c r="W234" t="s">
        <v>102</v>
      </c>
      <c r="X234">
        <v>2521</v>
      </c>
      <c r="Y234" t="s">
        <v>196</v>
      </c>
      <c r="Z234">
        <v>0</v>
      </c>
      <c r="AA234" t="s">
        <v>52</v>
      </c>
      <c r="AB234">
        <v>50000</v>
      </c>
      <c r="AC234">
        <v>50000</v>
      </c>
      <c r="AD234">
        <v>0</v>
      </c>
      <c r="AE234">
        <v>0</v>
      </c>
      <c r="AF234">
        <v>0</v>
      </c>
      <c r="AG234">
        <v>0</v>
      </c>
      <c r="AH234">
        <v>0</v>
      </c>
      <c r="AI234">
        <v>50000</v>
      </c>
      <c r="AJ234">
        <v>0</v>
      </c>
      <c r="AK234">
        <v>0</v>
      </c>
      <c r="AL234">
        <v>0</v>
      </c>
      <c r="AM234">
        <v>0</v>
      </c>
      <c r="AN234">
        <v>0</v>
      </c>
      <c r="AR234">
        <v>50000</v>
      </c>
      <c r="AS234">
        <v>50000</v>
      </c>
    </row>
    <row r="235" spans="1:46" hidden="1" x14ac:dyDescent="0.35">
      <c r="A235" t="str">
        <f t="shared" si="3"/>
        <v>1.1-00-2510_25040031_2525210</v>
      </c>
      <c r="B235" t="s">
        <v>97</v>
      </c>
      <c r="C235" t="s">
        <v>104</v>
      </c>
      <c r="D235" t="s">
        <v>59</v>
      </c>
      <c r="E235" t="s">
        <v>49</v>
      </c>
      <c r="F235">
        <v>2</v>
      </c>
      <c r="G235" t="s">
        <v>86</v>
      </c>
      <c r="H235">
        <v>2.5</v>
      </c>
      <c r="I235" t="s">
        <v>361</v>
      </c>
      <c r="J235" t="s">
        <v>362</v>
      </c>
      <c r="K235" t="s">
        <v>363</v>
      </c>
      <c r="L235" t="s">
        <v>364</v>
      </c>
      <c r="M235" t="s">
        <v>365</v>
      </c>
      <c r="N235" t="s">
        <v>343</v>
      </c>
      <c r="O235" t="s">
        <v>345</v>
      </c>
      <c r="P235">
        <v>0</v>
      </c>
      <c r="Q235" t="s">
        <v>346</v>
      </c>
      <c r="R235">
        <v>40</v>
      </c>
      <c r="S235" t="s">
        <v>367</v>
      </c>
      <c r="T235" t="s">
        <v>366</v>
      </c>
      <c r="U235" t="s">
        <v>368</v>
      </c>
      <c r="V235">
        <v>2000</v>
      </c>
      <c r="W235" t="s">
        <v>102</v>
      </c>
      <c r="X235">
        <v>2521</v>
      </c>
      <c r="Y235" t="s">
        <v>196</v>
      </c>
      <c r="Z235">
        <v>0</v>
      </c>
      <c r="AA235" t="s">
        <v>52</v>
      </c>
      <c r="AB235">
        <v>50000</v>
      </c>
      <c r="AC235">
        <v>0</v>
      </c>
      <c r="AD235">
        <v>0</v>
      </c>
      <c r="AE235">
        <v>0</v>
      </c>
      <c r="AF235">
        <v>0</v>
      </c>
      <c r="AG235">
        <v>0</v>
      </c>
      <c r="AH235">
        <v>0</v>
      </c>
      <c r="AI235">
        <v>50000</v>
      </c>
      <c r="AJ235">
        <v>0</v>
      </c>
      <c r="AK235">
        <v>50000</v>
      </c>
      <c r="AL235">
        <v>0</v>
      </c>
      <c r="AM235">
        <v>0</v>
      </c>
      <c r="AN235">
        <v>50000</v>
      </c>
      <c r="AR235">
        <v>50000</v>
      </c>
      <c r="AS235">
        <v>50000</v>
      </c>
    </row>
    <row r="236" spans="1:46" hidden="1" x14ac:dyDescent="0.35">
      <c r="A236" t="str">
        <f t="shared" si="3"/>
        <v>1.1-00-2514_25555039_2527210</v>
      </c>
      <c r="B236" t="s">
        <v>97</v>
      </c>
      <c r="C236" t="s">
        <v>104</v>
      </c>
      <c r="D236" t="s">
        <v>59</v>
      </c>
      <c r="E236" t="s">
        <v>49</v>
      </c>
      <c r="F236">
        <v>3</v>
      </c>
      <c r="G236" t="s">
        <v>441</v>
      </c>
      <c r="H236">
        <v>3.8</v>
      </c>
      <c r="I236" t="s">
        <v>495</v>
      </c>
      <c r="J236" t="s">
        <v>496</v>
      </c>
      <c r="K236" t="s">
        <v>497</v>
      </c>
      <c r="L236" t="s">
        <v>60</v>
      </c>
      <c r="M236" t="s">
        <v>61</v>
      </c>
      <c r="N236" t="s">
        <v>498</v>
      </c>
      <c r="O236" t="s">
        <v>500</v>
      </c>
      <c r="P236">
        <v>5</v>
      </c>
      <c r="Q236" t="s">
        <v>55</v>
      </c>
      <c r="R236">
        <v>55</v>
      </c>
      <c r="S236" t="s">
        <v>501</v>
      </c>
      <c r="T236" t="s">
        <v>499</v>
      </c>
      <c r="U236" t="s">
        <v>502</v>
      </c>
      <c r="V236">
        <v>2000</v>
      </c>
      <c r="W236" t="s">
        <v>102</v>
      </c>
      <c r="X236">
        <v>2721</v>
      </c>
      <c r="Y236" t="s">
        <v>131</v>
      </c>
      <c r="Z236">
        <v>0</v>
      </c>
      <c r="AA236" t="s">
        <v>52</v>
      </c>
      <c r="AB236">
        <v>50000</v>
      </c>
      <c r="AC236">
        <v>50000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50000</v>
      </c>
      <c r="AJ236">
        <v>0</v>
      </c>
      <c r="AK236">
        <v>0</v>
      </c>
      <c r="AL236">
        <v>0</v>
      </c>
      <c r="AM236">
        <v>0</v>
      </c>
      <c r="AN236">
        <v>0</v>
      </c>
      <c r="AR236">
        <v>50000</v>
      </c>
      <c r="AS236">
        <v>50000</v>
      </c>
    </row>
    <row r="237" spans="1:46" hidden="1" x14ac:dyDescent="0.35">
      <c r="A237" t="str">
        <f t="shared" si="3"/>
        <v>1.1-00-2508_25621015_2537510</v>
      </c>
      <c r="B237" t="s">
        <v>97</v>
      </c>
      <c r="C237" t="s">
        <v>104</v>
      </c>
      <c r="D237" t="s">
        <v>59</v>
      </c>
      <c r="E237" t="s">
        <v>49</v>
      </c>
      <c r="F237">
        <v>1</v>
      </c>
      <c r="G237" t="s">
        <v>41</v>
      </c>
      <c r="H237">
        <v>1.7</v>
      </c>
      <c r="I237" t="s">
        <v>77</v>
      </c>
      <c r="J237" t="s">
        <v>280</v>
      </c>
      <c r="K237" t="s">
        <v>281</v>
      </c>
      <c r="L237" t="s">
        <v>60</v>
      </c>
      <c r="M237" t="s">
        <v>61</v>
      </c>
      <c r="N237" t="s">
        <v>270</v>
      </c>
      <c r="O237" t="s">
        <v>272</v>
      </c>
      <c r="P237">
        <v>6</v>
      </c>
      <c r="Q237" t="s">
        <v>84</v>
      </c>
      <c r="R237">
        <v>21</v>
      </c>
      <c r="S237" t="s">
        <v>285</v>
      </c>
      <c r="T237" t="s">
        <v>283</v>
      </c>
      <c r="U237" t="s">
        <v>286</v>
      </c>
      <c r="V237">
        <v>3000</v>
      </c>
      <c r="W237" t="s">
        <v>50</v>
      </c>
      <c r="X237">
        <v>3751</v>
      </c>
      <c r="Y237" t="s">
        <v>148</v>
      </c>
      <c r="Z237">
        <v>0</v>
      </c>
      <c r="AA237" t="s">
        <v>52</v>
      </c>
      <c r="AB237">
        <v>50000</v>
      </c>
      <c r="AC237">
        <v>50000</v>
      </c>
      <c r="AD237">
        <v>0</v>
      </c>
      <c r="AE237">
        <v>0</v>
      </c>
      <c r="AF237">
        <v>0</v>
      </c>
      <c r="AG237">
        <v>0</v>
      </c>
      <c r="AH237">
        <v>0</v>
      </c>
      <c r="AI237">
        <v>50000</v>
      </c>
      <c r="AJ237">
        <v>0</v>
      </c>
      <c r="AK237">
        <v>0</v>
      </c>
      <c r="AL237">
        <v>0</v>
      </c>
      <c r="AM237">
        <v>0</v>
      </c>
      <c r="AN237">
        <v>0</v>
      </c>
      <c r="AR237">
        <v>50000</v>
      </c>
      <c r="AS237">
        <v>50000</v>
      </c>
    </row>
    <row r="238" spans="1:46" hidden="1" x14ac:dyDescent="0.35">
      <c r="A238" t="str">
        <f t="shared" si="3"/>
        <v>1.1-00-2504_2555004_2529110</v>
      </c>
      <c r="B238" t="s">
        <v>97</v>
      </c>
      <c r="C238" t="s">
        <v>104</v>
      </c>
      <c r="D238" t="s">
        <v>59</v>
      </c>
      <c r="E238" t="s">
        <v>49</v>
      </c>
      <c r="F238">
        <v>1</v>
      </c>
      <c r="G238" t="s">
        <v>41</v>
      </c>
      <c r="H238">
        <v>1.3</v>
      </c>
      <c r="I238" t="s">
        <v>42</v>
      </c>
      <c r="J238" t="s">
        <v>43</v>
      </c>
      <c r="K238" t="s">
        <v>44</v>
      </c>
      <c r="L238" t="s">
        <v>45</v>
      </c>
      <c r="M238" t="s">
        <v>46</v>
      </c>
      <c r="N238" t="s">
        <v>47</v>
      </c>
      <c r="O238" t="s">
        <v>54</v>
      </c>
      <c r="P238">
        <v>5</v>
      </c>
      <c r="Q238" t="s">
        <v>55</v>
      </c>
      <c r="R238">
        <v>5</v>
      </c>
      <c r="S238" t="s">
        <v>117</v>
      </c>
      <c r="T238" t="s">
        <v>113</v>
      </c>
      <c r="U238" t="s">
        <v>118</v>
      </c>
      <c r="V238">
        <v>2000</v>
      </c>
      <c r="W238" t="s">
        <v>102</v>
      </c>
      <c r="X238">
        <v>2911</v>
      </c>
      <c r="Y238" t="s">
        <v>133</v>
      </c>
      <c r="Z238">
        <v>0</v>
      </c>
      <c r="AA238" t="s">
        <v>52</v>
      </c>
      <c r="AB238">
        <v>10000</v>
      </c>
      <c r="AC238">
        <v>10000</v>
      </c>
      <c r="AD238">
        <v>0</v>
      </c>
      <c r="AE238">
        <v>0</v>
      </c>
      <c r="AF238">
        <v>0</v>
      </c>
      <c r="AG238">
        <v>0</v>
      </c>
      <c r="AH238">
        <v>0</v>
      </c>
      <c r="AI238">
        <v>10000</v>
      </c>
      <c r="AJ238">
        <v>0</v>
      </c>
      <c r="AK238">
        <v>0</v>
      </c>
      <c r="AL238">
        <v>0</v>
      </c>
      <c r="AM238">
        <v>0</v>
      </c>
      <c r="AN238">
        <v>0</v>
      </c>
      <c r="AR238">
        <v>10000</v>
      </c>
      <c r="AS238">
        <v>10000</v>
      </c>
    </row>
    <row r="239" spans="1:46" hidden="1" x14ac:dyDescent="0.35">
      <c r="A239" t="str">
        <f t="shared" si="3"/>
        <v>1.1-00-2503_2554003_2537910</v>
      </c>
      <c r="B239" t="s">
        <v>97</v>
      </c>
      <c r="C239" t="s">
        <v>104</v>
      </c>
      <c r="D239" t="s">
        <v>59</v>
      </c>
      <c r="E239" t="s">
        <v>49</v>
      </c>
      <c r="F239">
        <v>1</v>
      </c>
      <c r="G239" t="s">
        <v>41</v>
      </c>
      <c r="H239">
        <v>1.3</v>
      </c>
      <c r="I239" t="s">
        <v>42</v>
      </c>
      <c r="J239" t="s">
        <v>98</v>
      </c>
      <c r="K239" t="s">
        <v>99</v>
      </c>
      <c r="L239" t="s">
        <v>60</v>
      </c>
      <c r="M239" t="s">
        <v>61</v>
      </c>
      <c r="N239" t="s">
        <v>100</v>
      </c>
      <c r="O239" t="s">
        <v>105</v>
      </c>
      <c r="P239">
        <v>5</v>
      </c>
      <c r="Q239" t="s">
        <v>55</v>
      </c>
      <c r="R239">
        <v>4</v>
      </c>
      <c r="S239" t="s">
        <v>106</v>
      </c>
      <c r="T239" t="s">
        <v>101</v>
      </c>
      <c r="U239" t="s">
        <v>107</v>
      </c>
      <c r="V239">
        <v>3000</v>
      </c>
      <c r="W239" t="s">
        <v>50</v>
      </c>
      <c r="X239">
        <v>3791</v>
      </c>
      <c r="Y239" t="s">
        <v>112</v>
      </c>
      <c r="Z239">
        <v>0</v>
      </c>
      <c r="AA239" t="s">
        <v>52</v>
      </c>
      <c r="AB239">
        <v>50000</v>
      </c>
      <c r="AC239">
        <v>50000</v>
      </c>
      <c r="AD239">
        <v>0</v>
      </c>
      <c r="AE239">
        <v>0</v>
      </c>
      <c r="AF239">
        <v>0</v>
      </c>
      <c r="AG239">
        <v>0</v>
      </c>
      <c r="AH239">
        <v>0</v>
      </c>
      <c r="AI239">
        <v>50000</v>
      </c>
      <c r="AJ239">
        <v>0</v>
      </c>
      <c r="AK239">
        <v>0</v>
      </c>
      <c r="AL239">
        <v>0</v>
      </c>
      <c r="AM239">
        <v>0</v>
      </c>
      <c r="AN239">
        <v>0</v>
      </c>
      <c r="AR239">
        <v>50000</v>
      </c>
      <c r="AS239">
        <v>50000</v>
      </c>
    </row>
    <row r="240" spans="1:46" hidden="1" x14ac:dyDescent="0.35">
      <c r="A240" t="str">
        <f t="shared" si="3"/>
        <v>1.1-00-2512_25750034_2556710</v>
      </c>
      <c r="B240" t="s">
        <v>97</v>
      </c>
      <c r="C240" t="s">
        <v>104</v>
      </c>
      <c r="D240" t="s">
        <v>59</v>
      </c>
      <c r="E240" t="s">
        <v>114</v>
      </c>
      <c r="F240">
        <v>3</v>
      </c>
      <c r="G240" t="s">
        <v>441</v>
      </c>
      <c r="H240">
        <v>3.1</v>
      </c>
      <c r="I240" t="s">
        <v>442</v>
      </c>
      <c r="J240" t="s">
        <v>443</v>
      </c>
      <c r="K240" t="s">
        <v>444</v>
      </c>
      <c r="L240" t="s">
        <v>60</v>
      </c>
      <c r="M240" t="s">
        <v>61</v>
      </c>
      <c r="N240" t="s">
        <v>445</v>
      </c>
      <c r="O240" t="s">
        <v>447</v>
      </c>
      <c r="P240">
        <v>7</v>
      </c>
      <c r="Q240" t="s">
        <v>448</v>
      </c>
      <c r="R240">
        <v>50</v>
      </c>
      <c r="S240" t="s">
        <v>449</v>
      </c>
      <c r="T240" t="s">
        <v>446</v>
      </c>
      <c r="U240" t="s">
        <v>296</v>
      </c>
      <c r="V240">
        <v>5000</v>
      </c>
      <c r="W240" t="s">
        <v>115</v>
      </c>
      <c r="X240">
        <v>5671</v>
      </c>
      <c r="Y240" t="s">
        <v>256</v>
      </c>
      <c r="Z240">
        <v>0</v>
      </c>
      <c r="AA240" t="s">
        <v>52</v>
      </c>
      <c r="AB240">
        <v>170000</v>
      </c>
      <c r="AC240">
        <v>170000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170000</v>
      </c>
      <c r="AJ240">
        <v>0</v>
      </c>
      <c r="AK240">
        <v>0</v>
      </c>
      <c r="AL240">
        <v>0</v>
      </c>
      <c r="AM240">
        <v>0</v>
      </c>
      <c r="AN240">
        <v>0</v>
      </c>
      <c r="AO240" s="1">
        <v>-120000</v>
      </c>
      <c r="AR240">
        <v>50000</v>
      </c>
      <c r="AS240">
        <v>50000</v>
      </c>
      <c r="AT240" t="s">
        <v>563</v>
      </c>
    </row>
    <row r="241" spans="1:45" hidden="1" x14ac:dyDescent="0.35">
      <c r="A241" t="str">
        <f t="shared" si="3"/>
        <v>1.1-00-2508_25224016_2556910</v>
      </c>
      <c r="B241" t="s">
        <v>97</v>
      </c>
      <c r="C241" t="s">
        <v>104</v>
      </c>
      <c r="D241" t="s">
        <v>59</v>
      </c>
      <c r="E241" t="s">
        <v>114</v>
      </c>
      <c r="F241">
        <v>2</v>
      </c>
      <c r="G241" t="s">
        <v>86</v>
      </c>
      <c r="H241">
        <v>2.2999999999999998</v>
      </c>
      <c r="I241" t="s">
        <v>328</v>
      </c>
      <c r="J241" t="s">
        <v>329</v>
      </c>
      <c r="K241" t="s">
        <v>330</v>
      </c>
      <c r="L241" t="s">
        <v>60</v>
      </c>
      <c r="M241" t="s">
        <v>61</v>
      </c>
      <c r="N241" t="s">
        <v>270</v>
      </c>
      <c r="O241" t="s">
        <v>272</v>
      </c>
      <c r="P241">
        <v>2</v>
      </c>
      <c r="Q241" t="s">
        <v>167</v>
      </c>
      <c r="R241">
        <v>24</v>
      </c>
      <c r="S241" t="s">
        <v>332</v>
      </c>
      <c r="T241" t="s">
        <v>331</v>
      </c>
      <c r="U241" t="s">
        <v>333</v>
      </c>
      <c r="V241">
        <v>5000</v>
      </c>
      <c r="W241" t="s">
        <v>115</v>
      </c>
      <c r="X241">
        <v>5691</v>
      </c>
      <c r="Y241" t="s">
        <v>190</v>
      </c>
      <c r="Z241">
        <v>0</v>
      </c>
      <c r="AA241" t="s">
        <v>52</v>
      </c>
      <c r="AB241">
        <v>50000</v>
      </c>
      <c r="AC241">
        <v>50000</v>
      </c>
      <c r="AD241">
        <v>0</v>
      </c>
      <c r="AE241">
        <v>0</v>
      </c>
      <c r="AF241">
        <v>0</v>
      </c>
      <c r="AG241">
        <v>0</v>
      </c>
      <c r="AH241">
        <v>0</v>
      </c>
      <c r="AI241">
        <v>50000</v>
      </c>
      <c r="AJ241">
        <v>0</v>
      </c>
      <c r="AK241">
        <v>0</v>
      </c>
      <c r="AL241">
        <v>0</v>
      </c>
      <c r="AM241">
        <v>0</v>
      </c>
      <c r="AN241">
        <v>0</v>
      </c>
      <c r="AR241">
        <v>50000</v>
      </c>
      <c r="AS241">
        <v>50000</v>
      </c>
    </row>
    <row r="242" spans="1:45" hidden="1" x14ac:dyDescent="0.35">
      <c r="A242" t="str">
        <f t="shared" si="3"/>
        <v>1.1-00-2508_25619013_2539410</v>
      </c>
      <c r="B242" t="s">
        <v>97</v>
      </c>
      <c r="C242" t="s">
        <v>104</v>
      </c>
      <c r="D242" t="s">
        <v>59</v>
      </c>
      <c r="E242" t="s">
        <v>49</v>
      </c>
      <c r="F242">
        <v>1</v>
      </c>
      <c r="G242" t="s">
        <v>41</v>
      </c>
      <c r="H242">
        <v>1.7</v>
      </c>
      <c r="I242" t="s">
        <v>77</v>
      </c>
      <c r="J242" t="s">
        <v>78</v>
      </c>
      <c r="K242" t="s">
        <v>79</v>
      </c>
      <c r="L242" t="s">
        <v>80</v>
      </c>
      <c r="M242" t="s">
        <v>81</v>
      </c>
      <c r="N242" t="s">
        <v>270</v>
      </c>
      <c r="O242" t="s">
        <v>272</v>
      </c>
      <c r="P242">
        <v>6</v>
      </c>
      <c r="Q242" t="s">
        <v>84</v>
      </c>
      <c r="R242">
        <v>19</v>
      </c>
      <c r="S242" t="s">
        <v>277</v>
      </c>
      <c r="T242" t="s">
        <v>271</v>
      </c>
      <c r="U242" t="s">
        <v>274</v>
      </c>
      <c r="V242">
        <v>3000</v>
      </c>
      <c r="W242" t="s">
        <v>50</v>
      </c>
      <c r="X242">
        <v>3941</v>
      </c>
      <c r="Y242" t="s">
        <v>149</v>
      </c>
      <c r="Z242">
        <v>0</v>
      </c>
      <c r="AA242" t="s">
        <v>52</v>
      </c>
      <c r="AB242">
        <v>88000</v>
      </c>
      <c r="AC242">
        <v>50000</v>
      </c>
      <c r="AD242">
        <v>39349</v>
      </c>
      <c r="AE242">
        <v>39349</v>
      </c>
      <c r="AF242">
        <v>0</v>
      </c>
      <c r="AG242">
        <v>0</v>
      </c>
      <c r="AH242">
        <v>0</v>
      </c>
      <c r="AI242">
        <v>48651</v>
      </c>
      <c r="AJ242">
        <v>0</v>
      </c>
      <c r="AK242">
        <v>38000</v>
      </c>
      <c r="AL242">
        <v>0</v>
      </c>
      <c r="AM242">
        <v>0</v>
      </c>
      <c r="AN242">
        <v>38000</v>
      </c>
      <c r="AR242">
        <v>88000</v>
      </c>
      <c r="AS242">
        <v>48651</v>
      </c>
    </row>
    <row r="243" spans="1:45" hidden="1" x14ac:dyDescent="0.35">
      <c r="A243" t="str">
        <f t="shared" si="3"/>
        <v>1.1-00-2504_2555004_2529210</v>
      </c>
      <c r="B243" t="s">
        <v>97</v>
      </c>
      <c r="C243" t="s">
        <v>104</v>
      </c>
      <c r="D243" t="s">
        <v>59</v>
      </c>
      <c r="E243" t="s">
        <v>49</v>
      </c>
      <c r="F243">
        <v>1</v>
      </c>
      <c r="G243" t="s">
        <v>41</v>
      </c>
      <c r="H243">
        <v>1.3</v>
      </c>
      <c r="I243" t="s">
        <v>42</v>
      </c>
      <c r="J243" t="s">
        <v>43</v>
      </c>
      <c r="K243" t="s">
        <v>44</v>
      </c>
      <c r="L243" t="s">
        <v>45</v>
      </c>
      <c r="M243" t="s">
        <v>46</v>
      </c>
      <c r="N243" t="s">
        <v>47</v>
      </c>
      <c r="O243" t="s">
        <v>54</v>
      </c>
      <c r="P243">
        <v>5</v>
      </c>
      <c r="Q243" t="s">
        <v>55</v>
      </c>
      <c r="R243">
        <v>5</v>
      </c>
      <c r="S243" t="s">
        <v>117</v>
      </c>
      <c r="T243" t="s">
        <v>113</v>
      </c>
      <c r="U243" t="s">
        <v>118</v>
      </c>
      <c r="V243">
        <v>2000</v>
      </c>
      <c r="W243" t="s">
        <v>102</v>
      </c>
      <c r="X243">
        <v>2921</v>
      </c>
      <c r="Y243" t="s">
        <v>134</v>
      </c>
      <c r="Z243">
        <v>0</v>
      </c>
      <c r="AA243" t="s">
        <v>52</v>
      </c>
      <c r="AB243">
        <v>3000</v>
      </c>
      <c r="AC243">
        <v>1000</v>
      </c>
      <c r="AD243">
        <v>2591</v>
      </c>
      <c r="AE243">
        <v>2591</v>
      </c>
      <c r="AF243">
        <v>2591</v>
      </c>
      <c r="AG243">
        <v>2591</v>
      </c>
      <c r="AH243">
        <v>2591</v>
      </c>
      <c r="AI243">
        <v>409</v>
      </c>
      <c r="AJ243">
        <v>0</v>
      </c>
      <c r="AK243">
        <v>2000</v>
      </c>
      <c r="AL243">
        <v>0</v>
      </c>
      <c r="AM243">
        <v>0</v>
      </c>
      <c r="AN243">
        <v>2000</v>
      </c>
      <c r="AR243">
        <v>3000</v>
      </c>
      <c r="AS243">
        <v>409</v>
      </c>
    </row>
    <row r="244" spans="1:45" hidden="1" x14ac:dyDescent="0.35">
      <c r="A244" t="str">
        <f t="shared" si="3"/>
        <v>1.1-00-2508_25224016_2535610</v>
      </c>
      <c r="B244" t="s">
        <v>97</v>
      </c>
      <c r="C244" t="s">
        <v>104</v>
      </c>
      <c r="D244" t="s">
        <v>59</v>
      </c>
      <c r="E244" t="s">
        <v>49</v>
      </c>
      <c r="F244">
        <v>2</v>
      </c>
      <c r="G244" t="s">
        <v>86</v>
      </c>
      <c r="H244">
        <v>2.2999999999999998</v>
      </c>
      <c r="I244" t="s">
        <v>328</v>
      </c>
      <c r="J244" t="s">
        <v>329</v>
      </c>
      <c r="K244" t="s">
        <v>330</v>
      </c>
      <c r="L244" t="s">
        <v>60</v>
      </c>
      <c r="M244" t="s">
        <v>61</v>
      </c>
      <c r="N244" t="s">
        <v>270</v>
      </c>
      <c r="O244" t="s">
        <v>272</v>
      </c>
      <c r="P244">
        <v>2</v>
      </c>
      <c r="Q244" t="s">
        <v>167</v>
      </c>
      <c r="R244">
        <v>24</v>
      </c>
      <c r="S244" t="s">
        <v>332</v>
      </c>
      <c r="T244" t="s">
        <v>331</v>
      </c>
      <c r="U244" t="s">
        <v>333</v>
      </c>
      <c r="V244">
        <v>3000</v>
      </c>
      <c r="W244" t="s">
        <v>50</v>
      </c>
      <c r="X244">
        <v>3561</v>
      </c>
      <c r="Y244" t="s">
        <v>337</v>
      </c>
      <c r="Z244">
        <v>0</v>
      </c>
      <c r="AA244" t="s">
        <v>52</v>
      </c>
      <c r="AB244">
        <v>50000</v>
      </c>
      <c r="AC244">
        <v>50000</v>
      </c>
      <c r="AD244">
        <v>1624</v>
      </c>
      <c r="AE244">
        <v>1624</v>
      </c>
      <c r="AF244">
        <v>1624</v>
      </c>
      <c r="AG244">
        <v>1624</v>
      </c>
      <c r="AH244">
        <v>1624</v>
      </c>
      <c r="AI244">
        <v>48376</v>
      </c>
      <c r="AJ244">
        <v>0</v>
      </c>
      <c r="AK244">
        <v>0</v>
      </c>
      <c r="AL244">
        <v>0</v>
      </c>
      <c r="AM244">
        <v>0</v>
      </c>
      <c r="AN244">
        <v>0</v>
      </c>
      <c r="AR244">
        <v>50000</v>
      </c>
      <c r="AS244">
        <v>48376</v>
      </c>
    </row>
    <row r="245" spans="1:45" hidden="1" x14ac:dyDescent="0.35">
      <c r="A245" t="str">
        <f t="shared" si="3"/>
        <v>1.1-00-2506_25516011_2551210</v>
      </c>
      <c r="B245" t="s">
        <v>97</v>
      </c>
      <c r="C245" t="s">
        <v>104</v>
      </c>
      <c r="D245" t="s">
        <v>59</v>
      </c>
      <c r="E245" t="s">
        <v>114</v>
      </c>
      <c r="F245">
        <v>1</v>
      </c>
      <c r="G245" t="s">
        <v>41</v>
      </c>
      <c r="H245">
        <v>1.3</v>
      </c>
      <c r="I245" t="s">
        <v>42</v>
      </c>
      <c r="J245" t="s">
        <v>43</v>
      </c>
      <c r="K245" t="s">
        <v>44</v>
      </c>
      <c r="L245" t="s">
        <v>60</v>
      </c>
      <c r="M245" t="s">
        <v>61</v>
      </c>
      <c r="N245" t="s">
        <v>220</v>
      </c>
      <c r="O245" t="s">
        <v>222</v>
      </c>
      <c r="P245">
        <v>5</v>
      </c>
      <c r="Q245" t="s">
        <v>55</v>
      </c>
      <c r="R245">
        <v>16</v>
      </c>
      <c r="S245" t="s">
        <v>241</v>
      </c>
      <c r="T245" t="s">
        <v>240</v>
      </c>
      <c r="U245" t="s">
        <v>242</v>
      </c>
      <c r="V245">
        <v>5000</v>
      </c>
      <c r="W245" t="s">
        <v>115</v>
      </c>
      <c r="X245">
        <v>5121</v>
      </c>
      <c r="Y245" t="s">
        <v>187</v>
      </c>
      <c r="Z245">
        <v>0</v>
      </c>
      <c r="AA245" t="s">
        <v>52</v>
      </c>
      <c r="AB245">
        <v>500000</v>
      </c>
      <c r="AC245">
        <v>500000</v>
      </c>
      <c r="AD245">
        <v>452748</v>
      </c>
      <c r="AE245">
        <v>452748</v>
      </c>
      <c r="AF245">
        <v>452748</v>
      </c>
      <c r="AG245">
        <v>452748</v>
      </c>
      <c r="AH245">
        <v>452748</v>
      </c>
      <c r="AI245">
        <v>47252</v>
      </c>
      <c r="AJ245">
        <v>0</v>
      </c>
      <c r="AK245">
        <v>0</v>
      </c>
      <c r="AL245">
        <v>0</v>
      </c>
      <c r="AM245">
        <v>0</v>
      </c>
      <c r="AN245">
        <v>0</v>
      </c>
      <c r="AR245">
        <v>500000</v>
      </c>
      <c r="AS245">
        <v>47252</v>
      </c>
    </row>
    <row r="246" spans="1:45" hidden="1" x14ac:dyDescent="0.35">
      <c r="A246" t="str">
        <f t="shared" si="3"/>
        <v>1.1-00-2504_2555004_2529310</v>
      </c>
      <c r="B246" t="s">
        <v>97</v>
      </c>
      <c r="C246" t="s">
        <v>104</v>
      </c>
      <c r="D246" t="s">
        <v>59</v>
      </c>
      <c r="E246" t="s">
        <v>49</v>
      </c>
      <c r="F246">
        <v>1</v>
      </c>
      <c r="G246" t="s">
        <v>41</v>
      </c>
      <c r="H246">
        <v>1.3</v>
      </c>
      <c r="I246" t="s">
        <v>42</v>
      </c>
      <c r="J246" t="s">
        <v>43</v>
      </c>
      <c r="K246" t="s">
        <v>44</v>
      </c>
      <c r="L246" t="s">
        <v>45</v>
      </c>
      <c r="M246" t="s">
        <v>46</v>
      </c>
      <c r="N246" t="s">
        <v>47</v>
      </c>
      <c r="O246" t="s">
        <v>54</v>
      </c>
      <c r="P246">
        <v>5</v>
      </c>
      <c r="Q246" t="s">
        <v>55</v>
      </c>
      <c r="R246">
        <v>5</v>
      </c>
      <c r="S246" t="s">
        <v>117</v>
      </c>
      <c r="T246" t="s">
        <v>113</v>
      </c>
      <c r="U246" t="s">
        <v>118</v>
      </c>
      <c r="V246">
        <v>2000</v>
      </c>
      <c r="W246" t="s">
        <v>102</v>
      </c>
      <c r="X246">
        <v>2931</v>
      </c>
      <c r="Y246" t="s">
        <v>135</v>
      </c>
      <c r="Z246">
        <v>0</v>
      </c>
      <c r="AA246" t="s">
        <v>52</v>
      </c>
      <c r="AB246">
        <v>20000</v>
      </c>
      <c r="AC246">
        <v>20000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20000</v>
      </c>
      <c r="AJ246">
        <v>0</v>
      </c>
      <c r="AK246">
        <v>0</v>
      </c>
      <c r="AL246">
        <v>0</v>
      </c>
      <c r="AM246">
        <v>0</v>
      </c>
      <c r="AN246">
        <v>0</v>
      </c>
      <c r="AR246">
        <v>20000</v>
      </c>
      <c r="AS246">
        <v>20000</v>
      </c>
    </row>
    <row r="247" spans="1:45" hidden="1" x14ac:dyDescent="0.35">
      <c r="A247" t="str">
        <f t="shared" si="3"/>
        <v>1.1-00-2508_25224016_2524610</v>
      </c>
      <c r="B247" t="s">
        <v>97</v>
      </c>
      <c r="C247" t="s">
        <v>104</v>
      </c>
      <c r="D247" t="s">
        <v>59</v>
      </c>
      <c r="E247" t="s">
        <v>49</v>
      </c>
      <c r="F247">
        <v>2</v>
      </c>
      <c r="G247" t="s">
        <v>86</v>
      </c>
      <c r="H247">
        <v>2.2999999999999998</v>
      </c>
      <c r="I247" t="s">
        <v>328</v>
      </c>
      <c r="J247" t="s">
        <v>329</v>
      </c>
      <c r="K247" t="s">
        <v>330</v>
      </c>
      <c r="L247" t="s">
        <v>60</v>
      </c>
      <c r="M247" t="s">
        <v>61</v>
      </c>
      <c r="N247" t="s">
        <v>270</v>
      </c>
      <c r="O247" t="s">
        <v>272</v>
      </c>
      <c r="P247">
        <v>2</v>
      </c>
      <c r="Q247" t="s">
        <v>167</v>
      </c>
      <c r="R247">
        <v>24</v>
      </c>
      <c r="S247" t="s">
        <v>332</v>
      </c>
      <c r="T247" t="s">
        <v>331</v>
      </c>
      <c r="U247" t="s">
        <v>333</v>
      </c>
      <c r="V247">
        <v>2000</v>
      </c>
      <c r="W247" t="s">
        <v>102</v>
      </c>
      <c r="X247">
        <v>2461</v>
      </c>
      <c r="Y247" t="s">
        <v>194</v>
      </c>
      <c r="Z247">
        <v>0</v>
      </c>
      <c r="AA247" t="s">
        <v>52</v>
      </c>
      <c r="AB247">
        <v>50000</v>
      </c>
      <c r="AC247">
        <v>50000</v>
      </c>
      <c r="AD247">
        <v>5296.08</v>
      </c>
      <c r="AE247">
        <v>5296.08</v>
      </c>
      <c r="AF247">
        <v>5296.08</v>
      </c>
      <c r="AG247">
        <v>5296.08</v>
      </c>
      <c r="AH247">
        <v>5296.08</v>
      </c>
      <c r="AI247">
        <v>44703.92</v>
      </c>
      <c r="AJ247">
        <v>0</v>
      </c>
      <c r="AK247">
        <v>0</v>
      </c>
      <c r="AL247">
        <v>0</v>
      </c>
      <c r="AM247">
        <v>0</v>
      </c>
      <c r="AN247">
        <v>0</v>
      </c>
      <c r="AR247">
        <v>50000</v>
      </c>
      <c r="AS247">
        <v>44703.92</v>
      </c>
    </row>
    <row r="248" spans="1:45" hidden="1" x14ac:dyDescent="0.35">
      <c r="A248" t="str">
        <f t="shared" si="3"/>
        <v>1.1-00-2504_2555004_2529410</v>
      </c>
      <c r="B248" t="s">
        <v>97</v>
      </c>
      <c r="C248" t="s">
        <v>104</v>
      </c>
      <c r="D248" t="s">
        <v>59</v>
      </c>
      <c r="E248" t="s">
        <v>49</v>
      </c>
      <c r="F248">
        <v>1</v>
      </c>
      <c r="G248" t="s">
        <v>41</v>
      </c>
      <c r="H248">
        <v>1.3</v>
      </c>
      <c r="I248" t="s">
        <v>42</v>
      </c>
      <c r="J248" t="s">
        <v>43</v>
      </c>
      <c r="K248" t="s">
        <v>44</v>
      </c>
      <c r="L248" t="s">
        <v>45</v>
      </c>
      <c r="M248" t="s">
        <v>46</v>
      </c>
      <c r="N248" t="s">
        <v>47</v>
      </c>
      <c r="O248" t="s">
        <v>54</v>
      </c>
      <c r="P248">
        <v>5</v>
      </c>
      <c r="Q248" t="s">
        <v>55</v>
      </c>
      <c r="R248">
        <v>5</v>
      </c>
      <c r="S248" t="s">
        <v>117</v>
      </c>
      <c r="T248" t="s">
        <v>113</v>
      </c>
      <c r="U248" t="s">
        <v>118</v>
      </c>
      <c r="V248">
        <v>2000</v>
      </c>
      <c r="W248" t="s">
        <v>102</v>
      </c>
      <c r="X248">
        <v>2941</v>
      </c>
      <c r="Y248" t="s">
        <v>136</v>
      </c>
      <c r="Z248">
        <v>0</v>
      </c>
      <c r="AA248" t="s">
        <v>52</v>
      </c>
      <c r="AB248">
        <v>27000</v>
      </c>
      <c r="AC248">
        <v>1000</v>
      </c>
      <c r="AD248">
        <v>8762.26</v>
      </c>
      <c r="AE248">
        <v>8762.26</v>
      </c>
      <c r="AF248">
        <v>8762.26</v>
      </c>
      <c r="AG248">
        <v>8762.26</v>
      </c>
      <c r="AH248">
        <v>8762.26</v>
      </c>
      <c r="AI248">
        <v>18237.739999999998</v>
      </c>
      <c r="AJ248">
        <v>0</v>
      </c>
      <c r="AK248">
        <v>26000</v>
      </c>
      <c r="AL248">
        <v>0</v>
      </c>
      <c r="AM248">
        <v>0</v>
      </c>
      <c r="AN248">
        <v>26000</v>
      </c>
      <c r="AR248">
        <v>27000</v>
      </c>
      <c r="AS248">
        <v>18237.739999999998</v>
      </c>
    </row>
    <row r="249" spans="1:45" hidden="1" x14ac:dyDescent="0.35">
      <c r="A249" t="str">
        <f t="shared" si="3"/>
        <v>1.1-00-2512_25753037_2532618</v>
      </c>
      <c r="B249" t="s">
        <v>97</v>
      </c>
      <c r="C249" t="s">
        <v>104</v>
      </c>
      <c r="D249" t="s">
        <v>59</v>
      </c>
      <c r="E249" t="s">
        <v>49</v>
      </c>
      <c r="F249">
        <v>3</v>
      </c>
      <c r="G249" t="s">
        <v>441</v>
      </c>
      <c r="H249">
        <v>3.7</v>
      </c>
      <c r="I249" t="s">
        <v>473</v>
      </c>
      <c r="J249" t="s">
        <v>474</v>
      </c>
      <c r="K249" t="s">
        <v>473</v>
      </c>
      <c r="L249" t="s">
        <v>60</v>
      </c>
      <c r="M249" t="s">
        <v>61</v>
      </c>
      <c r="N249" t="s">
        <v>445</v>
      </c>
      <c r="O249" t="s">
        <v>447</v>
      </c>
      <c r="P249">
        <v>7</v>
      </c>
      <c r="Q249" t="s">
        <v>448</v>
      </c>
      <c r="R249">
        <v>53</v>
      </c>
      <c r="S249" t="s">
        <v>477</v>
      </c>
      <c r="T249" t="s">
        <v>475</v>
      </c>
      <c r="U249" t="s">
        <v>478</v>
      </c>
      <c r="V249">
        <v>3000</v>
      </c>
      <c r="W249" t="s">
        <v>50</v>
      </c>
      <c r="X249">
        <v>3261</v>
      </c>
      <c r="Y249" t="s">
        <v>204</v>
      </c>
      <c r="Z249">
        <v>8</v>
      </c>
      <c r="AA249" t="s">
        <v>481</v>
      </c>
      <c r="AB249">
        <v>600000</v>
      </c>
      <c r="AC249">
        <v>600000</v>
      </c>
      <c r="AD249">
        <v>556568</v>
      </c>
      <c r="AE249">
        <v>556568</v>
      </c>
      <c r="AF249">
        <v>556568</v>
      </c>
      <c r="AG249">
        <v>556568</v>
      </c>
      <c r="AH249">
        <v>556568</v>
      </c>
      <c r="AI249">
        <v>43432</v>
      </c>
      <c r="AJ249">
        <v>0</v>
      </c>
      <c r="AK249">
        <v>0</v>
      </c>
      <c r="AL249">
        <v>0</v>
      </c>
      <c r="AM249">
        <v>0</v>
      </c>
      <c r="AN249">
        <v>0</v>
      </c>
      <c r="AR249">
        <v>600000</v>
      </c>
      <c r="AS249">
        <v>43432</v>
      </c>
    </row>
    <row r="250" spans="1:45" hidden="1" x14ac:dyDescent="0.35">
      <c r="A250" t="str">
        <f t="shared" si="3"/>
        <v>1.1-00-2510_25036028_2538210</v>
      </c>
      <c r="B250" t="s">
        <v>97</v>
      </c>
      <c r="C250" t="s">
        <v>104</v>
      </c>
      <c r="D250" t="s">
        <v>59</v>
      </c>
      <c r="E250" t="s">
        <v>49</v>
      </c>
      <c r="F250">
        <v>2</v>
      </c>
      <c r="G250" t="s">
        <v>86</v>
      </c>
      <c r="H250">
        <v>2.7</v>
      </c>
      <c r="I250" t="s">
        <v>393</v>
      </c>
      <c r="J250" t="s">
        <v>394</v>
      </c>
      <c r="K250" t="s">
        <v>393</v>
      </c>
      <c r="L250" t="s">
        <v>341</v>
      </c>
      <c r="M250" t="s">
        <v>342</v>
      </c>
      <c r="N250" t="s">
        <v>343</v>
      </c>
      <c r="O250" t="s">
        <v>345</v>
      </c>
      <c r="P250">
        <v>0</v>
      </c>
      <c r="Q250" t="s">
        <v>346</v>
      </c>
      <c r="R250">
        <v>36</v>
      </c>
      <c r="S250" t="s">
        <v>412</v>
      </c>
      <c r="T250" t="s">
        <v>411</v>
      </c>
      <c r="U250" t="s">
        <v>413</v>
      </c>
      <c r="V250">
        <v>3000</v>
      </c>
      <c r="W250" t="s">
        <v>50</v>
      </c>
      <c r="X250">
        <v>3821</v>
      </c>
      <c r="Y250" t="s">
        <v>184</v>
      </c>
      <c r="Z250">
        <v>0</v>
      </c>
      <c r="AA250" t="s">
        <v>52</v>
      </c>
      <c r="AB250">
        <v>2800000</v>
      </c>
      <c r="AC250">
        <v>2800000</v>
      </c>
      <c r="AD250">
        <v>2759253.03</v>
      </c>
      <c r="AE250">
        <v>0</v>
      </c>
      <c r="AF250">
        <v>0</v>
      </c>
      <c r="AG250">
        <v>0</v>
      </c>
      <c r="AH250">
        <v>0</v>
      </c>
      <c r="AI250">
        <v>40746.970000000205</v>
      </c>
      <c r="AJ250">
        <v>0</v>
      </c>
      <c r="AK250">
        <v>0</v>
      </c>
      <c r="AL250">
        <v>0</v>
      </c>
      <c r="AM250">
        <v>0</v>
      </c>
      <c r="AN250">
        <v>0</v>
      </c>
      <c r="AR250">
        <v>2800000</v>
      </c>
      <c r="AS250">
        <v>40746.970000000205</v>
      </c>
    </row>
    <row r="251" spans="1:45" hidden="1" x14ac:dyDescent="0.35">
      <c r="A251" t="str">
        <f t="shared" si="3"/>
        <v>1.1-00-2505_2559007_2538210</v>
      </c>
      <c r="B251" t="s">
        <v>97</v>
      </c>
      <c r="C251" t="s">
        <v>104</v>
      </c>
      <c r="D251" t="s">
        <v>59</v>
      </c>
      <c r="E251" t="s">
        <v>49</v>
      </c>
      <c r="F251">
        <v>1</v>
      </c>
      <c r="G251" t="s">
        <v>41</v>
      </c>
      <c r="H251">
        <v>1.3</v>
      </c>
      <c r="I251" t="s">
        <v>42</v>
      </c>
      <c r="J251" t="s">
        <v>43</v>
      </c>
      <c r="K251" t="s">
        <v>44</v>
      </c>
      <c r="L251" t="s">
        <v>60</v>
      </c>
      <c r="M251" t="s">
        <v>61</v>
      </c>
      <c r="N251" t="s">
        <v>62</v>
      </c>
      <c r="O251" t="s">
        <v>68</v>
      </c>
      <c r="P251">
        <v>5</v>
      </c>
      <c r="Q251" t="s">
        <v>55</v>
      </c>
      <c r="R251">
        <v>9</v>
      </c>
      <c r="S251" t="s">
        <v>186</v>
      </c>
      <c r="T251" t="s">
        <v>63</v>
      </c>
      <c r="U251" t="s">
        <v>69</v>
      </c>
      <c r="V251">
        <v>3000</v>
      </c>
      <c r="W251" t="s">
        <v>50</v>
      </c>
      <c r="X251">
        <v>3821</v>
      </c>
      <c r="Y251" t="s">
        <v>184</v>
      </c>
      <c r="Z251">
        <v>0</v>
      </c>
      <c r="AA251" t="s">
        <v>52</v>
      </c>
      <c r="AB251">
        <v>460000</v>
      </c>
      <c r="AC251">
        <v>450000</v>
      </c>
      <c r="AD251">
        <v>420496.97</v>
      </c>
      <c r="AE251">
        <v>420496.97</v>
      </c>
      <c r="AF251">
        <v>420496.97</v>
      </c>
      <c r="AG251">
        <v>420496.97</v>
      </c>
      <c r="AH251">
        <v>420496.97</v>
      </c>
      <c r="AI251">
        <v>39503.030000000028</v>
      </c>
      <c r="AJ251">
        <v>0</v>
      </c>
      <c r="AK251">
        <v>10000</v>
      </c>
      <c r="AL251">
        <v>0</v>
      </c>
      <c r="AM251">
        <v>0</v>
      </c>
      <c r="AN251">
        <v>10000</v>
      </c>
      <c r="AR251">
        <v>460000</v>
      </c>
      <c r="AS251">
        <v>39503.030000000028</v>
      </c>
    </row>
    <row r="252" spans="1:45" hidden="1" x14ac:dyDescent="0.35">
      <c r="A252" s="8" t="str">
        <f t="shared" si="3"/>
        <v>2.6-05-2505_25610007_25296159</v>
      </c>
      <c r="B252" s="8" t="s">
        <v>564</v>
      </c>
      <c r="C252" s="8" t="s">
        <v>565</v>
      </c>
      <c r="D252" s="8" t="s">
        <v>40</v>
      </c>
      <c r="E252" s="8" t="s">
        <v>49</v>
      </c>
      <c r="F252" s="8">
        <v>1</v>
      </c>
      <c r="G252" s="8" t="s">
        <v>41</v>
      </c>
      <c r="H252" s="8">
        <v>1.7</v>
      </c>
      <c r="I252" s="8" t="s">
        <v>77</v>
      </c>
      <c r="J252" s="8" t="s">
        <v>78</v>
      </c>
      <c r="K252" s="8" t="s">
        <v>79</v>
      </c>
      <c r="L252" s="8" t="s">
        <v>80</v>
      </c>
      <c r="M252" s="8" t="s">
        <v>81</v>
      </c>
      <c r="N252" s="8" t="s">
        <v>62</v>
      </c>
      <c r="O252" s="8" t="s">
        <v>68</v>
      </c>
      <c r="P252" s="8">
        <v>6</v>
      </c>
      <c r="Q252" s="8" t="s">
        <v>84</v>
      </c>
      <c r="R252" s="8">
        <v>10</v>
      </c>
      <c r="S252" s="8" t="s">
        <v>85</v>
      </c>
      <c r="T252" s="8" t="s">
        <v>63</v>
      </c>
      <c r="U252" s="8" t="s">
        <v>69</v>
      </c>
      <c r="V252" s="8">
        <v>2000</v>
      </c>
      <c r="W252" s="8" t="s">
        <v>102</v>
      </c>
      <c r="X252" s="8">
        <v>2961</v>
      </c>
      <c r="Y252" s="8" t="s">
        <v>137</v>
      </c>
      <c r="Z252" s="8">
        <v>59</v>
      </c>
      <c r="AA252" s="8" t="s">
        <v>566</v>
      </c>
      <c r="AB252" s="8">
        <v>0</v>
      </c>
      <c r="AC252" s="8">
        <v>0</v>
      </c>
      <c r="AD252" s="8">
        <v>0</v>
      </c>
      <c r="AE252" s="8">
        <v>0</v>
      </c>
      <c r="AF252" s="8">
        <v>0</v>
      </c>
      <c r="AG252" s="8">
        <v>0</v>
      </c>
      <c r="AH252" s="8">
        <v>0</v>
      </c>
      <c r="AI252" s="8">
        <v>0</v>
      </c>
      <c r="AP252" s="1">
        <v>67421.100000000006</v>
      </c>
      <c r="AR252">
        <v>67421.100000000006</v>
      </c>
      <c r="AS252">
        <v>67421.100000000006</v>
      </c>
    </row>
    <row r="253" spans="1:45" hidden="1" x14ac:dyDescent="0.35">
      <c r="A253" s="8" t="str">
        <f t="shared" si="3"/>
        <v>2.6-05-2505_25610007_25296159</v>
      </c>
      <c r="B253" s="8" t="s">
        <v>564</v>
      </c>
      <c r="C253" s="8" t="s">
        <v>565</v>
      </c>
      <c r="D253" s="8" t="s">
        <v>40</v>
      </c>
      <c r="E253" s="8" t="s">
        <v>49</v>
      </c>
      <c r="F253" s="8">
        <v>1</v>
      </c>
      <c r="G253" s="8" t="s">
        <v>41</v>
      </c>
      <c r="H253" s="8">
        <v>1.7</v>
      </c>
      <c r="I253" s="8" t="s">
        <v>77</v>
      </c>
      <c r="J253" s="8" t="s">
        <v>78</v>
      </c>
      <c r="K253" s="8" t="s">
        <v>79</v>
      </c>
      <c r="L253" s="8" t="s">
        <v>80</v>
      </c>
      <c r="M253" s="8" t="s">
        <v>81</v>
      </c>
      <c r="N253" s="8" t="s">
        <v>62</v>
      </c>
      <c r="O253" s="8" t="s">
        <v>68</v>
      </c>
      <c r="P253" s="8">
        <v>6</v>
      </c>
      <c r="Q253" s="8" t="s">
        <v>84</v>
      </c>
      <c r="R253" s="8">
        <v>10</v>
      </c>
      <c r="S253" s="8" t="s">
        <v>85</v>
      </c>
      <c r="T253" s="8" t="s">
        <v>63</v>
      </c>
      <c r="U253" s="8" t="s">
        <v>69</v>
      </c>
      <c r="V253" s="8">
        <v>2000</v>
      </c>
      <c r="W253" s="8" t="s">
        <v>102</v>
      </c>
      <c r="X253" s="8">
        <v>2961</v>
      </c>
      <c r="Y253" s="8" t="s">
        <v>137</v>
      </c>
      <c r="Z253" s="8">
        <v>59</v>
      </c>
      <c r="AA253" s="8" t="s">
        <v>566</v>
      </c>
      <c r="AB253" s="8">
        <v>0</v>
      </c>
      <c r="AC253" s="8">
        <v>0</v>
      </c>
      <c r="AD253" s="8">
        <v>0</v>
      </c>
      <c r="AE253" s="8">
        <v>0</v>
      </c>
      <c r="AF253" s="8">
        <v>0</v>
      </c>
      <c r="AG253" s="8">
        <v>0</v>
      </c>
      <c r="AH253" s="8">
        <v>0</v>
      </c>
      <c r="AI253" s="8">
        <v>0</v>
      </c>
      <c r="AP253" s="1">
        <v>17500</v>
      </c>
      <c r="AR253">
        <v>17500</v>
      </c>
      <c r="AS253">
        <v>17500</v>
      </c>
    </row>
    <row r="254" spans="1:45" hidden="1" x14ac:dyDescent="0.35">
      <c r="A254" t="str">
        <f t="shared" si="3"/>
        <v>1.1-00-2504_2555004_2529610</v>
      </c>
      <c r="B254" t="s">
        <v>97</v>
      </c>
      <c r="C254" t="s">
        <v>104</v>
      </c>
      <c r="D254" t="s">
        <v>59</v>
      </c>
      <c r="E254" t="s">
        <v>49</v>
      </c>
      <c r="F254">
        <v>1</v>
      </c>
      <c r="G254" t="s">
        <v>41</v>
      </c>
      <c r="H254">
        <v>1.3</v>
      </c>
      <c r="I254" t="s">
        <v>42</v>
      </c>
      <c r="J254" t="s">
        <v>43</v>
      </c>
      <c r="K254" t="s">
        <v>44</v>
      </c>
      <c r="L254" t="s">
        <v>45</v>
      </c>
      <c r="M254" t="s">
        <v>46</v>
      </c>
      <c r="N254" t="s">
        <v>47</v>
      </c>
      <c r="O254" t="s">
        <v>54</v>
      </c>
      <c r="P254">
        <v>5</v>
      </c>
      <c r="Q254" t="s">
        <v>55</v>
      </c>
      <c r="R254">
        <v>5</v>
      </c>
      <c r="S254" t="s">
        <v>117</v>
      </c>
      <c r="T254" t="s">
        <v>113</v>
      </c>
      <c r="U254" t="s">
        <v>118</v>
      </c>
      <c r="V254">
        <v>2000</v>
      </c>
      <c r="W254" t="s">
        <v>102</v>
      </c>
      <c r="X254">
        <v>2961</v>
      </c>
      <c r="Y254" t="s">
        <v>137</v>
      </c>
      <c r="Z254">
        <v>0</v>
      </c>
      <c r="AA254" t="s">
        <v>52</v>
      </c>
      <c r="AB254">
        <v>3000</v>
      </c>
      <c r="AC254">
        <v>0</v>
      </c>
      <c r="AD254">
        <v>1310</v>
      </c>
      <c r="AE254">
        <v>1310</v>
      </c>
      <c r="AF254">
        <v>1310</v>
      </c>
      <c r="AG254">
        <v>1310</v>
      </c>
      <c r="AH254">
        <v>1310</v>
      </c>
      <c r="AI254">
        <v>1690</v>
      </c>
      <c r="AJ254">
        <v>0</v>
      </c>
      <c r="AK254">
        <v>3000</v>
      </c>
      <c r="AL254">
        <v>0</v>
      </c>
      <c r="AM254">
        <v>0</v>
      </c>
      <c r="AN254">
        <v>3000</v>
      </c>
      <c r="AR254">
        <v>3000</v>
      </c>
      <c r="AS254">
        <v>1690</v>
      </c>
    </row>
    <row r="255" spans="1:45" hidden="1" x14ac:dyDescent="0.35">
      <c r="A255" t="str">
        <f t="shared" si="3"/>
        <v>1.1-00-2509_25225017_2556110</v>
      </c>
      <c r="B255" t="s">
        <v>97</v>
      </c>
      <c r="C255" t="s">
        <v>104</v>
      </c>
      <c r="D255" t="s">
        <v>59</v>
      </c>
      <c r="E255" t="s">
        <v>114</v>
      </c>
      <c r="F255">
        <v>1</v>
      </c>
      <c r="G255" t="s">
        <v>41</v>
      </c>
      <c r="H255">
        <v>1.3</v>
      </c>
      <c r="I255" t="s">
        <v>42</v>
      </c>
      <c r="J255" t="s">
        <v>43</v>
      </c>
      <c r="K255" t="s">
        <v>44</v>
      </c>
      <c r="L255" t="s">
        <v>60</v>
      </c>
      <c r="M255" t="s">
        <v>61</v>
      </c>
      <c r="N255" t="s">
        <v>90</v>
      </c>
      <c r="O255" t="s">
        <v>93</v>
      </c>
      <c r="P255">
        <v>2</v>
      </c>
      <c r="Q255" t="s">
        <v>167</v>
      </c>
      <c r="R255">
        <v>25</v>
      </c>
      <c r="S255" t="s">
        <v>254</v>
      </c>
      <c r="T255" t="s">
        <v>253</v>
      </c>
      <c r="U255" t="s">
        <v>255</v>
      </c>
      <c r="V255">
        <v>5000</v>
      </c>
      <c r="W255" t="s">
        <v>115</v>
      </c>
      <c r="X255">
        <v>5611</v>
      </c>
      <c r="Y255" t="s">
        <v>188</v>
      </c>
      <c r="Z255">
        <v>0</v>
      </c>
      <c r="AA255" t="s">
        <v>52</v>
      </c>
      <c r="AB255">
        <v>346000</v>
      </c>
      <c r="AC255">
        <v>196000</v>
      </c>
      <c r="AD255">
        <v>308120.38</v>
      </c>
      <c r="AE255">
        <v>308120.38</v>
      </c>
      <c r="AF255">
        <v>0</v>
      </c>
      <c r="AG255">
        <v>0</v>
      </c>
      <c r="AH255">
        <v>0</v>
      </c>
      <c r="AI255">
        <v>37879.619999999995</v>
      </c>
      <c r="AJ255">
        <v>0</v>
      </c>
      <c r="AK255">
        <v>150000</v>
      </c>
      <c r="AL255">
        <v>0</v>
      </c>
      <c r="AM255">
        <v>0</v>
      </c>
      <c r="AN255">
        <v>150000</v>
      </c>
      <c r="AR255">
        <v>346000</v>
      </c>
      <c r="AS255">
        <v>37879.619999999995</v>
      </c>
    </row>
    <row r="256" spans="1:45" hidden="1" x14ac:dyDescent="0.35">
      <c r="A256" t="str">
        <f t="shared" si="3"/>
        <v>1.1-00-2505_2559007_2533310</v>
      </c>
      <c r="B256" t="s">
        <v>97</v>
      </c>
      <c r="C256" t="s">
        <v>104</v>
      </c>
      <c r="D256" t="s">
        <v>59</v>
      </c>
      <c r="E256" t="s">
        <v>49</v>
      </c>
      <c r="F256">
        <v>1</v>
      </c>
      <c r="G256" t="s">
        <v>41</v>
      </c>
      <c r="H256">
        <v>1.3</v>
      </c>
      <c r="I256" t="s">
        <v>42</v>
      </c>
      <c r="J256" t="s">
        <v>43</v>
      </c>
      <c r="K256" t="s">
        <v>44</v>
      </c>
      <c r="L256" t="s">
        <v>60</v>
      </c>
      <c r="M256" t="s">
        <v>61</v>
      </c>
      <c r="N256" t="s">
        <v>62</v>
      </c>
      <c r="O256" t="s">
        <v>68</v>
      </c>
      <c r="P256">
        <v>5</v>
      </c>
      <c r="Q256" t="s">
        <v>55</v>
      </c>
      <c r="R256">
        <v>9</v>
      </c>
      <c r="S256" t="s">
        <v>186</v>
      </c>
      <c r="T256" t="s">
        <v>63</v>
      </c>
      <c r="U256" t="s">
        <v>69</v>
      </c>
      <c r="V256">
        <v>3000</v>
      </c>
      <c r="W256" t="s">
        <v>50</v>
      </c>
      <c r="X256">
        <v>3331</v>
      </c>
      <c r="Y256" t="s">
        <v>141</v>
      </c>
      <c r="Z256">
        <v>0</v>
      </c>
      <c r="AA256" t="s">
        <v>52</v>
      </c>
      <c r="AB256">
        <v>231500</v>
      </c>
      <c r="AC256">
        <v>50000</v>
      </c>
      <c r="AD256">
        <v>194880</v>
      </c>
      <c r="AE256">
        <v>194880</v>
      </c>
      <c r="AF256">
        <v>194880</v>
      </c>
      <c r="AG256">
        <v>194880</v>
      </c>
      <c r="AH256">
        <v>194880</v>
      </c>
      <c r="AI256">
        <v>36620</v>
      </c>
      <c r="AJ256">
        <v>0</v>
      </c>
      <c r="AK256">
        <v>181500</v>
      </c>
      <c r="AL256">
        <v>0</v>
      </c>
      <c r="AM256">
        <v>0</v>
      </c>
      <c r="AN256">
        <v>181500</v>
      </c>
      <c r="AR256">
        <v>231500</v>
      </c>
      <c r="AS256">
        <v>36620</v>
      </c>
    </row>
    <row r="257" spans="1:46" hidden="1" x14ac:dyDescent="0.35">
      <c r="A257" t="str">
        <f t="shared" si="3"/>
        <v>1.1-00-2508_25621015_2529610</v>
      </c>
      <c r="B257" t="s">
        <v>97</v>
      </c>
      <c r="C257" t="s">
        <v>104</v>
      </c>
      <c r="D257" t="s">
        <v>59</v>
      </c>
      <c r="E257" t="s">
        <v>49</v>
      </c>
      <c r="F257">
        <v>1</v>
      </c>
      <c r="G257" t="s">
        <v>41</v>
      </c>
      <c r="H257">
        <v>1.7</v>
      </c>
      <c r="I257" t="s">
        <v>77</v>
      </c>
      <c r="J257" t="s">
        <v>280</v>
      </c>
      <c r="K257" t="s">
        <v>281</v>
      </c>
      <c r="L257" t="s">
        <v>60</v>
      </c>
      <c r="M257" t="s">
        <v>61</v>
      </c>
      <c r="N257" t="s">
        <v>270</v>
      </c>
      <c r="O257" t="s">
        <v>272</v>
      </c>
      <c r="P257">
        <v>6</v>
      </c>
      <c r="Q257" t="s">
        <v>84</v>
      </c>
      <c r="R257">
        <v>21</v>
      </c>
      <c r="S257" t="s">
        <v>285</v>
      </c>
      <c r="T257" t="s">
        <v>283</v>
      </c>
      <c r="U257" t="s">
        <v>286</v>
      </c>
      <c r="V257">
        <v>2000</v>
      </c>
      <c r="W257" t="s">
        <v>102</v>
      </c>
      <c r="X257">
        <v>2961</v>
      </c>
      <c r="Y257" t="s">
        <v>137</v>
      </c>
      <c r="Z257">
        <v>0</v>
      </c>
      <c r="AA257" t="s">
        <v>52</v>
      </c>
      <c r="AB257">
        <v>50000</v>
      </c>
      <c r="AC257">
        <v>50000</v>
      </c>
      <c r="AD257">
        <v>13474.85</v>
      </c>
      <c r="AE257">
        <v>13474.85</v>
      </c>
      <c r="AF257">
        <v>13474.85</v>
      </c>
      <c r="AG257">
        <v>13474.85</v>
      </c>
      <c r="AH257">
        <v>13474.85</v>
      </c>
      <c r="AI257">
        <v>36525.15</v>
      </c>
      <c r="AJ257">
        <v>0</v>
      </c>
      <c r="AK257">
        <v>0</v>
      </c>
      <c r="AL257">
        <v>0</v>
      </c>
      <c r="AM257">
        <v>0</v>
      </c>
      <c r="AN257">
        <v>0</v>
      </c>
      <c r="AR257">
        <v>50000</v>
      </c>
      <c r="AS257">
        <v>36525.15</v>
      </c>
    </row>
    <row r="258" spans="1:46" hidden="1" x14ac:dyDescent="0.35">
      <c r="A258" t="str">
        <f t="shared" si="3"/>
        <v>1.1-00-2514_25555039_2537110</v>
      </c>
      <c r="B258" t="s">
        <v>97</v>
      </c>
      <c r="C258" t="s">
        <v>104</v>
      </c>
      <c r="D258" t="s">
        <v>59</v>
      </c>
      <c r="E258" t="s">
        <v>49</v>
      </c>
      <c r="F258">
        <v>3</v>
      </c>
      <c r="G258" t="s">
        <v>441</v>
      </c>
      <c r="H258">
        <v>3.8</v>
      </c>
      <c r="I258" t="s">
        <v>495</v>
      </c>
      <c r="J258" t="s">
        <v>496</v>
      </c>
      <c r="K258" t="s">
        <v>497</v>
      </c>
      <c r="L258" t="s">
        <v>60</v>
      </c>
      <c r="M258" t="s">
        <v>61</v>
      </c>
      <c r="N258" t="s">
        <v>498</v>
      </c>
      <c r="O258" t="s">
        <v>500</v>
      </c>
      <c r="P258">
        <v>5</v>
      </c>
      <c r="Q258" t="s">
        <v>55</v>
      </c>
      <c r="R258">
        <v>55</v>
      </c>
      <c r="S258" t="s">
        <v>501</v>
      </c>
      <c r="T258" t="s">
        <v>499</v>
      </c>
      <c r="U258" t="s">
        <v>502</v>
      </c>
      <c r="V258">
        <v>3000</v>
      </c>
      <c r="W258" t="s">
        <v>50</v>
      </c>
      <c r="X258">
        <v>3711</v>
      </c>
      <c r="Y258" t="s">
        <v>147</v>
      </c>
      <c r="Z258">
        <v>0</v>
      </c>
      <c r="AA258" t="s">
        <v>52</v>
      </c>
      <c r="AB258">
        <v>35000</v>
      </c>
      <c r="AC258">
        <v>35000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35000</v>
      </c>
      <c r="AJ258">
        <v>0</v>
      </c>
      <c r="AK258">
        <v>0</v>
      </c>
      <c r="AL258">
        <v>0</v>
      </c>
      <c r="AM258">
        <v>0</v>
      </c>
      <c r="AN258">
        <v>0</v>
      </c>
      <c r="AR258">
        <v>35000</v>
      </c>
      <c r="AS258">
        <v>35000</v>
      </c>
    </row>
    <row r="259" spans="1:46" hidden="1" x14ac:dyDescent="0.35">
      <c r="A259" t="str">
        <f t="shared" ref="A259:A322" si="4">CONCATENATE(B259,N259,P259,R259,T259,X259,Z259)</f>
        <v>1.1-00-2514_25555039_2537510</v>
      </c>
      <c r="B259" t="s">
        <v>97</v>
      </c>
      <c r="C259" t="s">
        <v>104</v>
      </c>
      <c r="D259" t="s">
        <v>59</v>
      </c>
      <c r="E259" t="s">
        <v>49</v>
      </c>
      <c r="F259">
        <v>3</v>
      </c>
      <c r="G259" t="s">
        <v>441</v>
      </c>
      <c r="H259">
        <v>3.8</v>
      </c>
      <c r="I259" t="s">
        <v>495</v>
      </c>
      <c r="J259" t="s">
        <v>496</v>
      </c>
      <c r="K259" t="s">
        <v>497</v>
      </c>
      <c r="L259" t="s">
        <v>60</v>
      </c>
      <c r="M259" t="s">
        <v>61</v>
      </c>
      <c r="N259" t="s">
        <v>498</v>
      </c>
      <c r="O259" t="s">
        <v>500</v>
      </c>
      <c r="P259">
        <v>5</v>
      </c>
      <c r="Q259" t="s">
        <v>55</v>
      </c>
      <c r="R259">
        <v>55</v>
      </c>
      <c r="S259" t="s">
        <v>501</v>
      </c>
      <c r="T259" t="s">
        <v>499</v>
      </c>
      <c r="U259" t="s">
        <v>502</v>
      </c>
      <c r="V259">
        <v>3000</v>
      </c>
      <c r="W259" t="s">
        <v>50</v>
      </c>
      <c r="X259">
        <v>3751</v>
      </c>
      <c r="Y259" t="s">
        <v>148</v>
      </c>
      <c r="Z259">
        <v>0</v>
      </c>
      <c r="AA259" t="s">
        <v>52</v>
      </c>
      <c r="AB259">
        <v>35000</v>
      </c>
      <c r="AC259">
        <v>35000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35000</v>
      </c>
      <c r="AJ259">
        <v>0</v>
      </c>
      <c r="AK259">
        <v>0</v>
      </c>
      <c r="AL259">
        <v>0</v>
      </c>
      <c r="AM259">
        <v>0</v>
      </c>
      <c r="AN259">
        <v>0</v>
      </c>
      <c r="AR259">
        <v>35000</v>
      </c>
      <c r="AS259">
        <v>35000</v>
      </c>
    </row>
    <row r="260" spans="1:46" hidden="1" x14ac:dyDescent="0.35">
      <c r="A260" t="str">
        <f t="shared" si="4"/>
        <v>1.1-00-2509_25227019_2527210</v>
      </c>
      <c r="B260" t="s">
        <v>97</v>
      </c>
      <c r="C260" t="s">
        <v>104</v>
      </c>
      <c r="D260" t="s">
        <v>59</v>
      </c>
      <c r="E260" t="s">
        <v>49</v>
      </c>
      <c r="F260">
        <v>2</v>
      </c>
      <c r="G260" t="s">
        <v>86</v>
      </c>
      <c r="H260">
        <v>2.1</v>
      </c>
      <c r="I260" t="s">
        <v>297</v>
      </c>
      <c r="J260" t="s">
        <v>298</v>
      </c>
      <c r="K260" t="s">
        <v>299</v>
      </c>
      <c r="L260" t="s">
        <v>60</v>
      </c>
      <c r="M260" t="s">
        <v>61</v>
      </c>
      <c r="N260" t="s">
        <v>90</v>
      </c>
      <c r="O260" t="s">
        <v>93</v>
      </c>
      <c r="P260">
        <v>2</v>
      </c>
      <c r="Q260" t="s">
        <v>167</v>
      </c>
      <c r="R260">
        <v>27</v>
      </c>
      <c r="S260" t="s">
        <v>301</v>
      </c>
      <c r="T260" t="s">
        <v>300</v>
      </c>
      <c r="U260" t="s">
        <v>302</v>
      </c>
      <c r="V260">
        <v>2000</v>
      </c>
      <c r="W260" t="s">
        <v>102</v>
      </c>
      <c r="X260">
        <v>2721</v>
      </c>
      <c r="Y260" t="s">
        <v>131</v>
      </c>
      <c r="Z260">
        <v>0</v>
      </c>
      <c r="AA260" t="s">
        <v>52</v>
      </c>
      <c r="AB260">
        <v>100000</v>
      </c>
      <c r="AC260">
        <v>100000</v>
      </c>
      <c r="AD260">
        <v>65595.91</v>
      </c>
      <c r="AE260">
        <v>0</v>
      </c>
      <c r="AF260">
        <v>0</v>
      </c>
      <c r="AG260">
        <v>0</v>
      </c>
      <c r="AH260">
        <v>0</v>
      </c>
      <c r="AI260">
        <v>34404.089999999997</v>
      </c>
      <c r="AJ260">
        <v>0</v>
      </c>
      <c r="AK260">
        <v>0</v>
      </c>
      <c r="AL260">
        <v>0</v>
      </c>
      <c r="AM260">
        <v>0</v>
      </c>
      <c r="AN260">
        <v>0</v>
      </c>
      <c r="AR260">
        <v>100000</v>
      </c>
      <c r="AS260">
        <v>34404.089999999997</v>
      </c>
    </row>
    <row r="261" spans="1:46" hidden="1" x14ac:dyDescent="0.35">
      <c r="A261" t="str">
        <f t="shared" si="4"/>
        <v>1.1-00-2508_25621015_2537610</v>
      </c>
      <c r="B261" t="s">
        <v>97</v>
      </c>
      <c r="C261" t="s">
        <v>104</v>
      </c>
      <c r="D261" t="s">
        <v>59</v>
      </c>
      <c r="E261" t="s">
        <v>49</v>
      </c>
      <c r="F261">
        <v>1</v>
      </c>
      <c r="G261" t="s">
        <v>41</v>
      </c>
      <c r="H261">
        <v>1.7</v>
      </c>
      <c r="I261" t="s">
        <v>77</v>
      </c>
      <c r="J261" t="s">
        <v>280</v>
      </c>
      <c r="K261" t="s">
        <v>281</v>
      </c>
      <c r="L261" t="s">
        <v>60</v>
      </c>
      <c r="M261" t="s">
        <v>61</v>
      </c>
      <c r="N261" t="s">
        <v>270</v>
      </c>
      <c r="O261" t="s">
        <v>272</v>
      </c>
      <c r="P261">
        <v>6</v>
      </c>
      <c r="Q261" t="s">
        <v>84</v>
      </c>
      <c r="R261">
        <v>21</v>
      </c>
      <c r="S261" t="s">
        <v>285</v>
      </c>
      <c r="T261" t="s">
        <v>283</v>
      </c>
      <c r="U261" t="s">
        <v>286</v>
      </c>
      <c r="V261">
        <v>3000</v>
      </c>
      <c r="W261" t="s">
        <v>50</v>
      </c>
      <c r="X261">
        <v>3761</v>
      </c>
      <c r="Y261" t="s">
        <v>287</v>
      </c>
      <c r="Z261">
        <v>0</v>
      </c>
      <c r="AA261" t="s">
        <v>52</v>
      </c>
      <c r="AB261">
        <v>33879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33879</v>
      </c>
      <c r="AJ261">
        <v>0</v>
      </c>
      <c r="AK261">
        <v>33879</v>
      </c>
      <c r="AL261">
        <v>0</v>
      </c>
      <c r="AM261">
        <v>0</v>
      </c>
      <c r="AN261">
        <v>33879</v>
      </c>
      <c r="AR261">
        <v>33879</v>
      </c>
      <c r="AS261">
        <v>33879</v>
      </c>
    </row>
    <row r="262" spans="1:46" hidden="1" x14ac:dyDescent="0.35">
      <c r="A262" t="str">
        <f t="shared" si="4"/>
        <v>1.1-00-2508_25224016_2525610</v>
      </c>
      <c r="B262" t="s">
        <v>97</v>
      </c>
      <c r="C262" t="s">
        <v>104</v>
      </c>
      <c r="D262" t="s">
        <v>59</v>
      </c>
      <c r="E262" t="s">
        <v>49</v>
      </c>
      <c r="F262">
        <v>2</v>
      </c>
      <c r="G262" t="s">
        <v>86</v>
      </c>
      <c r="H262">
        <v>2.2999999999999998</v>
      </c>
      <c r="I262" t="s">
        <v>328</v>
      </c>
      <c r="J262" t="s">
        <v>329</v>
      </c>
      <c r="K262" t="s">
        <v>330</v>
      </c>
      <c r="L262" t="s">
        <v>60</v>
      </c>
      <c r="M262" t="s">
        <v>61</v>
      </c>
      <c r="N262" t="s">
        <v>270</v>
      </c>
      <c r="O262" t="s">
        <v>272</v>
      </c>
      <c r="P262">
        <v>2</v>
      </c>
      <c r="Q262" t="s">
        <v>167</v>
      </c>
      <c r="R262">
        <v>24</v>
      </c>
      <c r="S262" t="s">
        <v>332</v>
      </c>
      <c r="T262" t="s">
        <v>331</v>
      </c>
      <c r="U262" t="s">
        <v>333</v>
      </c>
      <c r="V262">
        <v>2000</v>
      </c>
      <c r="W262" t="s">
        <v>102</v>
      </c>
      <c r="X262">
        <v>2561</v>
      </c>
      <c r="Y262" t="s">
        <v>197</v>
      </c>
      <c r="Z262">
        <v>0</v>
      </c>
      <c r="AA262" t="s">
        <v>52</v>
      </c>
      <c r="AB262">
        <v>30000</v>
      </c>
      <c r="AC262">
        <v>30000</v>
      </c>
      <c r="AD262">
        <v>0</v>
      </c>
      <c r="AE262">
        <v>0</v>
      </c>
      <c r="AF262">
        <v>0</v>
      </c>
      <c r="AG262">
        <v>0</v>
      </c>
      <c r="AH262">
        <v>0</v>
      </c>
      <c r="AI262">
        <v>30000</v>
      </c>
      <c r="AJ262">
        <v>0</v>
      </c>
      <c r="AK262">
        <v>0</v>
      </c>
      <c r="AL262">
        <v>0</v>
      </c>
      <c r="AM262">
        <v>0</v>
      </c>
      <c r="AN262">
        <v>0</v>
      </c>
      <c r="AR262">
        <v>30000</v>
      </c>
      <c r="AS262">
        <v>30000</v>
      </c>
    </row>
    <row r="263" spans="1:46" hidden="1" x14ac:dyDescent="0.35">
      <c r="A263" s="8" t="str">
        <f t="shared" si="4"/>
        <v>1.6-01-2509_25129021_2531110</v>
      </c>
      <c r="B263" s="8" t="s">
        <v>58</v>
      </c>
      <c r="C263" s="8" t="s">
        <v>67</v>
      </c>
      <c r="D263" s="8" t="s">
        <v>59</v>
      </c>
      <c r="E263" s="8" t="s">
        <v>49</v>
      </c>
      <c r="F263" s="8">
        <v>2</v>
      </c>
      <c r="G263" s="8" t="s">
        <v>86</v>
      </c>
      <c r="H263" s="8">
        <v>2.2000000000000002</v>
      </c>
      <c r="I263" s="8" t="s">
        <v>87</v>
      </c>
      <c r="J263" s="8" t="s">
        <v>88</v>
      </c>
      <c r="K263" s="8" t="s">
        <v>89</v>
      </c>
      <c r="L263" s="8" t="s">
        <v>60</v>
      </c>
      <c r="M263" s="8" t="s">
        <v>61</v>
      </c>
      <c r="N263" s="8" t="s">
        <v>90</v>
      </c>
      <c r="O263" s="8" t="s">
        <v>93</v>
      </c>
      <c r="P263" s="8">
        <v>1</v>
      </c>
      <c r="Q263" s="8" t="s">
        <v>94</v>
      </c>
      <c r="R263" s="8">
        <v>29</v>
      </c>
      <c r="S263" s="8" t="s">
        <v>95</v>
      </c>
      <c r="T263" s="8" t="s">
        <v>91</v>
      </c>
      <c r="U263" s="8" t="s">
        <v>96</v>
      </c>
      <c r="V263" s="8">
        <v>3000</v>
      </c>
      <c r="W263" s="8" t="s">
        <v>50</v>
      </c>
      <c r="X263" s="8">
        <v>3111</v>
      </c>
      <c r="Y263" s="8" t="s">
        <v>92</v>
      </c>
      <c r="Z263" s="8">
        <v>0</v>
      </c>
      <c r="AA263" s="8" t="s">
        <v>52</v>
      </c>
      <c r="AB263" s="8">
        <v>72316441.739999995</v>
      </c>
      <c r="AC263" s="8">
        <v>0</v>
      </c>
      <c r="AD263" s="8">
        <v>21005661</v>
      </c>
      <c r="AE263" s="8">
        <v>21005661</v>
      </c>
      <c r="AF263" s="8">
        <v>21005661</v>
      </c>
      <c r="AG263" s="8">
        <v>21005661</v>
      </c>
      <c r="AH263" s="8">
        <v>21005661</v>
      </c>
      <c r="AI263" s="8">
        <v>51310780.739999995</v>
      </c>
      <c r="AJ263">
        <v>0</v>
      </c>
      <c r="AK263">
        <v>72316441.739999995</v>
      </c>
      <c r="AL263">
        <v>0</v>
      </c>
      <c r="AM263">
        <v>0</v>
      </c>
      <c r="AN263">
        <v>72316441.739999995</v>
      </c>
      <c r="AP263" s="1">
        <v>20000000</v>
      </c>
      <c r="AR263">
        <v>92316441.739999995</v>
      </c>
      <c r="AS263">
        <v>71310780.739999995</v>
      </c>
    </row>
    <row r="264" spans="1:46" hidden="1" x14ac:dyDescent="0.35">
      <c r="A264" t="str">
        <f t="shared" si="4"/>
        <v>1.1-00-2509_25129021_2531110</v>
      </c>
      <c r="B264" t="s">
        <v>97</v>
      </c>
      <c r="C264" t="s">
        <v>104</v>
      </c>
      <c r="D264" t="s">
        <v>59</v>
      </c>
      <c r="E264" t="s">
        <v>49</v>
      </c>
      <c r="F264">
        <v>2</v>
      </c>
      <c r="G264" t="s">
        <v>86</v>
      </c>
      <c r="H264">
        <v>2.2000000000000002</v>
      </c>
      <c r="I264" t="s">
        <v>87</v>
      </c>
      <c r="J264" t="s">
        <v>88</v>
      </c>
      <c r="K264" t="s">
        <v>89</v>
      </c>
      <c r="L264" t="s">
        <v>60</v>
      </c>
      <c r="M264" t="s">
        <v>61</v>
      </c>
      <c r="N264" t="s">
        <v>90</v>
      </c>
      <c r="O264" t="s">
        <v>93</v>
      </c>
      <c r="P264">
        <v>1</v>
      </c>
      <c r="Q264" t="s">
        <v>94</v>
      </c>
      <c r="R264">
        <v>29</v>
      </c>
      <c r="S264" t="s">
        <v>95</v>
      </c>
      <c r="T264" t="s">
        <v>91</v>
      </c>
      <c r="U264" t="s">
        <v>96</v>
      </c>
      <c r="V264">
        <v>3000</v>
      </c>
      <c r="W264" t="s">
        <v>50</v>
      </c>
      <c r="X264">
        <v>3111</v>
      </c>
      <c r="Y264" t="s">
        <v>92</v>
      </c>
      <c r="Z264">
        <v>0</v>
      </c>
      <c r="AA264" t="s">
        <v>52</v>
      </c>
      <c r="AB264">
        <v>159918108.22999999</v>
      </c>
      <c r="AC264">
        <v>248334549.97</v>
      </c>
      <c r="AD264">
        <v>146580205.30000001</v>
      </c>
      <c r="AE264">
        <v>146580205.30000001</v>
      </c>
      <c r="AF264">
        <v>125817276.3</v>
      </c>
      <c r="AG264">
        <v>125817276.3</v>
      </c>
      <c r="AH264">
        <v>125817276.3</v>
      </c>
      <c r="AI264">
        <v>13337902.929999977</v>
      </c>
      <c r="AJ264">
        <v>0</v>
      </c>
      <c r="AK264">
        <v>0</v>
      </c>
      <c r="AL264">
        <v>0</v>
      </c>
      <c r="AM264">
        <v>88416441.739999995</v>
      </c>
      <c r="AN264">
        <v>-88416441.739999995</v>
      </c>
      <c r="AR264">
        <v>159918108.22999999</v>
      </c>
      <c r="AS264">
        <v>13337902.929999977</v>
      </c>
    </row>
    <row r="265" spans="1:46" hidden="1" x14ac:dyDescent="0.35">
      <c r="A265" s="8" t="str">
        <f t="shared" si="4"/>
        <v>2.5-02-2509_25226018_2531110</v>
      </c>
      <c r="B265" s="8" t="s">
        <v>514</v>
      </c>
      <c r="C265" s="8" t="s">
        <v>515</v>
      </c>
      <c r="D265" s="8" t="s">
        <v>40</v>
      </c>
      <c r="E265" s="8" t="s">
        <v>49</v>
      </c>
      <c r="F265" s="8">
        <v>2</v>
      </c>
      <c r="G265" s="8" t="s">
        <v>86</v>
      </c>
      <c r="H265" s="8">
        <v>2.2000000000000002</v>
      </c>
      <c r="I265" s="8" t="s">
        <v>87</v>
      </c>
      <c r="J265" s="8" t="s">
        <v>322</v>
      </c>
      <c r="K265" s="8" t="s">
        <v>323</v>
      </c>
      <c r="L265" s="8" t="s">
        <v>60</v>
      </c>
      <c r="M265" s="8" t="s">
        <v>61</v>
      </c>
      <c r="N265" s="8" t="s">
        <v>90</v>
      </c>
      <c r="O265" s="8" t="s">
        <v>93</v>
      </c>
      <c r="P265" s="8">
        <v>2</v>
      </c>
      <c r="Q265" s="8" t="s">
        <v>167</v>
      </c>
      <c r="R265" s="8">
        <v>26</v>
      </c>
      <c r="S265" s="8" t="s">
        <v>325</v>
      </c>
      <c r="T265" s="8" t="s">
        <v>324</v>
      </c>
      <c r="U265" s="8" t="s">
        <v>326</v>
      </c>
      <c r="V265" s="8">
        <v>3000</v>
      </c>
      <c r="W265" s="8" t="s">
        <v>50</v>
      </c>
      <c r="X265" s="8">
        <v>3111</v>
      </c>
      <c r="Y265" s="8" t="s">
        <v>92</v>
      </c>
      <c r="Z265" s="8">
        <v>0</v>
      </c>
      <c r="AA265" s="8" t="s">
        <v>52</v>
      </c>
      <c r="AB265" s="8">
        <v>69587920.859999999</v>
      </c>
      <c r="AC265" s="8">
        <v>62000000</v>
      </c>
      <c r="AD265" s="8">
        <v>64828269</v>
      </c>
      <c r="AE265" s="8">
        <v>64828269</v>
      </c>
      <c r="AF265" s="8">
        <v>64680988</v>
      </c>
      <c r="AG265" s="8">
        <v>64652488</v>
      </c>
      <c r="AH265" s="8">
        <v>64652488</v>
      </c>
      <c r="AI265" s="8">
        <v>4759651.8599999994</v>
      </c>
      <c r="AJ265">
        <v>7587920.8600000003</v>
      </c>
      <c r="AK265">
        <v>0</v>
      </c>
      <c r="AL265">
        <v>0</v>
      </c>
      <c r="AM265">
        <v>0</v>
      </c>
      <c r="AN265">
        <v>7587920.8600000003</v>
      </c>
      <c r="AP265" s="1">
        <v>28000000</v>
      </c>
      <c r="AR265">
        <v>97587920.859999999</v>
      </c>
      <c r="AS265">
        <v>32759651.859999999</v>
      </c>
    </row>
    <row r="266" spans="1:46" hidden="1" x14ac:dyDescent="0.35">
      <c r="A266" t="str">
        <f t="shared" si="4"/>
        <v>1.1-00-2505_2559007_2531110</v>
      </c>
      <c r="B266" t="s">
        <v>97</v>
      </c>
      <c r="C266" t="s">
        <v>104</v>
      </c>
      <c r="D266" t="s">
        <v>59</v>
      </c>
      <c r="E266" t="s">
        <v>49</v>
      </c>
      <c r="F266">
        <v>1</v>
      </c>
      <c r="G266" t="s">
        <v>41</v>
      </c>
      <c r="H266">
        <v>1.3</v>
      </c>
      <c r="I266" t="s">
        <v>42</v>
      </c>
      <c r="J266" t="s">
        <v>43</v>
      </c>
      <c r="K266" t="s">
        <v>44</v>
      </c>
      <c r="L266" t="s">
        <v>60</v>
      </c>
      <c r="M266" t="s">
        <v>61</v>
      </c>
      <c r="N266" t="s">
        <v>62</v>
      </c>
      <c r="O266" t="s">
        <v>68</v>
      </c>
      <c r="P266">
        <v>5</v>
      </c>
      <c r="Q266" t="s">
        <v>55</v>
      </c>
      <c r="R266">
        <v>9</v>
      </c>
      <c r="S266" t="s">
        <v>186</v>
      </c>
      <c r="T266" t="s">
        <v>63</v>
      </c>
      <c r="U266" t="s">
        <v>69</v>
      </c>
      <c r="V266">
        <v>3000</v>
      </c>
      <c r="W266" t="s">
        <v>50</v>
      </c>
      <c r="X266">
        <v>3111</v>
      </c>
      <c r="Y266" t="s">
        <v>92</v>
      </c>
      <c r="Z266">
        <v>0</v>
      </c>
      <c r="AA266" t="s">
        <v>52</v>
      </c>
      <c r="AB266">
        <v>6500000</v>
      </c>
      <c r="AC266">
        <v>6500000</v>
      </c>
      <c r="AD266">
        <v>6416243.7599999998</v>
      </c>
      <c r="AE266">
        <v>6416243.7599999998</v>
      </c>
      <c r="AF266">
        <v>5865769.7300000004</v>
      </c>
      <c r="AG266">
        <v>5865769.7300000004</v>
      </c>
      <c r="AH266">
        <v>5865769.7300000004</v>
      </c>
      <c r="AI266">
        <v>83756.240000000224</v>
      </c>
      <c r="AJ266">
        <v>0</v>
      </c>
      <c r="AK266">
        <v>0</v>
      </c>
      <c r="AL266">
        <v>0</v>
      </c>
      <c r="AM266">
        <v>0</v>
      </c>
      <c r="AN266">
        <v>0</v>
      </c>
      <c r="AP266" s="1">
        <v>1700000</v>
      </c>
      <c r="AR266">
        <v>8200000</v>
      </c>
      <c r="AS266">
        <v>1783756.2400000002</v>
      </c>
      <c r="AT266" t="s">
        <v>568</v>
      </c>
    </row>
    <row r="267" spans="1:46" hidden="1" x14ac:dyDescent="0.35">
      <c r="A267" t="str">
        <f t="shared" si="4"/>
        <v>1.1-00-2509_25226018_2531110</v>
      </c>
      <c r="B267" t="s">
        <v>97</v>
      </c>
      <c r="C267" t="s">
        <v>104</v>
      </c>
      <c r="D267" t="s">
        <v>59</v>
      </c>
      <c r="E267" t="s">
        <v>49</v>
      </c>
      <c r="F267">
        <v>2</v>
      </c>
      <c r="G267" t="s">
        <v>86</v>
      </c>
      <c r="H267">
        <v>2.2000000000000002</v>
      </c>
      <c r="I267" t="s">
        <v>87</v>
      </c>
      <c r="J267" t="s">
        <v>322</v>
      </c>
      <c r="K267" t="s">
        <v>323</v>
      </c>
      <c r="L267" t="s">
        <v>60</v>
      </c>
      <c r="M267" t="s">
        <v>61</v>
      </c>
      <c r="N267" t="s">
        <v>90</v>
      </c>
      <c r="O267" t="s">
        <v>93</v>
      </c>
      <c r="P267">
        <v>2</v>
      </c>
      <c r="Q267" t="s">
        <v>167</v>
      </c>
      <c r="R267">
        <v>26</v>
      </c>
      <c r="S267" t="s">
        <v>325</v>
      </c>
      <c r="T267" t="s">
        <v>324</v>
      </c>
      <c r="U267" t="s">
        <v>326</v>
      </c>
      <c r="V267">
        <v>3000</v>
      </c>
      <c r="W267" t="s">
        <v>50</v>
      </c>
      <c r="X267">
        <v>3111</v>
      </c>
      <c r="Y267" t="s">
        <v>92</v>
      </c>
      <c r="Z267">
        <v>0</v>
      </c>
      <c r="AA267" t="s">
        <v>52</v>
      </c>
      <c r="AB267">
        <v>125288</v>
      </c>
      <c r="AC267">
        <v>0</v>
      </c>
      <c r="AD267">
        <v>121498</v>
      </c>
      <c r="AE267">
        <v>121498</v>
      </c>
      <c r="AF267">
        <v>121498</v>
      </c>
      <c r="AG267">
        <v>121498</v>
      </c>
      <c r="AH267">
        <v>121498</v>
      </c>
      <c r="AI267">
        <v>3790</v>
      </c>
      <c r="AJ267">
        <v>0</v>
      </c>
      <c r="AK267">
        <v>125288</v>
      </c>
      <c r="AL267">
        <v>0</v>
      </c>
      <c r="AM267">
        <v>0</v>
      </c>
      <c r="AN267">
        <v>125288</v>
      </c>
      <c r="AR267">
        <v>125288</v>
      </c>
      <c r="AS267">
        <v>3790</v>
      </c>
    </row>
    <row r="268" spans="1:46" hidden="1" x14ac:dyDescent="0.35">
      <c r="A268" t="str">
        <f t="shared" si="4"/>
        <v>1.1-00-2514_25555039_2531810</v>
      </c>
      <c r="B268" t="s">
        <v>97</v>
      </c>
      <c r="C268" t="s">
        <v>104</v>
      </c>
      <c r="D268" t="s">
        <v>59</v>
      </c>
      <c r="E268" t="s">
        <v>49</v>
      </c>
      <c r="F268">
        <v>3</v>
      </c>
      <c r="G268" t="s">
        <v>441</v>
      </c>
      <c r="H268">
        <v>3.8</v>
      </c>
      <c r="I268" t="s">
        <v>495</v>
      </c>
      <c r="J268" t="s">
        <v>496</v>
      </c>
      <c r="K268" t="s">
        <v>497</v>
      </c>
      <c r="L268" t="s">
        <v>60</v>
      </c>
      <c r="M268" t="s">
        <v>61</v>
      </c>
      <c r="N268" t="s">
        <v>498</v>
      </c>
      <c r="O268" t="s">
        <v>500</v>
      </c>
      <c r="P268">
        <v>5</v>
      </c>
      <c r="Q268" t="s">
        <v>55</v>
      </c>
      <c r="R268">
        <v>55</v>
      </c>
      <c r="S268" t="s">
        <v>501</v>
      </c>
      <c r="T268" t="s">
        <v>499</v>
      </c>
      <c r="U268" t="s">
        <v>502</v>
      </c>
      <c r="V268">
        <v>3000</v>
      </c>
      <c r="W268" t="s">
        <v>50</v>
      </c>
      <c r="X268">
        <v>3181</v>
      </c>
      <c r="Y268" t="s">
        <v>138</v>
      </c>
      <c r="Z268">
        <v>0</v>
      </c>
      <c r="AA268" t="s">
        <v>52</v>
      </c>
      <c r="AB268">
        <v>30000</v>
      </c>
      <c r="AC268">
        <v>30000</v>
      </c>
      <c r="AD268">
        <v>0</v>
      </c>
      <c r="AE268">
        <v>0</v>
      </c>
      <c r="AF268">
        <v>0</v>
      </c>
      <c r="AG268">
        <v>0</v>
      </c>
      <c r="AH268">
        <v>0</v>
      </c>
      <c r="AI268">
        <v>30000</v>
      </c>
      <c r="AJ268">
        <v>0</v>
      </c>
      <c r="AK268">
        <v>0</v>
      </c>
      <c r="AL268">
        <v>0</v>
      </c>
      <c r="AM268">
        <v>0</v>
      </c>
      <c r="AN268">
        <v>0</v>
      </c>
      <c r="AR268">
        <v>30000</v>
      </c>
      <c r="AS268">
        <v>30000</v>
      </c>
    </row>
    <row r="269" spans="1:46" hidden="1" x14ac:dyDescent="0.35">
      <c r="A269" t="str">
        <f t="shared" si="4"/>
        <v>1.1-00-2512_25750034_2537510</v>
      </c>
      <c r="B269" t="s">
        <v>97</v>
      </c>
      <c r="C269" t="s">
        <v>104</v>
      </c>
      <c r="D269" t="s">
        <v>59</v>
      </c>
      <c r="E269" t="s">
        <v>49</v>
      </c>
      <c r="F269">
        <v>3</v>
      </c>
      <c r="G269" t="s">
        <v>441</v>
      </c>
      <c r="H269">
        <v>3.1</v>
      </c>
      <c r="I269" t="s">
        <v>442</v>
      </c>
      <c r="J269" t="s">
        <v>443</v>
      </c>
      <c r="K269" t="s">
        <v>444</v>
      </c>
      <c r="L269" t="s">
        <v>60</v>
      </c>
      <c r="M269" t="s">
        <v>61</v>
      </c>
      <c r="N269" t="s">
        <v>445</v>
      </c>
      <c r="O269" t="s">
        <v>447</v>
      </c>
      <c r="P269">
        <v>7</v>
      </c>
      <c r="Q269" t="s">
        <v>448</v>
      </c>
      <c r="R269">
        <v>50</v>
      </c>
      <c r="S269" t="s">
        <v>449</v>
      </c>
      <c r="T269" t="s">
        <v>446</v>
      </c>
      <c r="U269" t="s">
        <v>296</v>
      </c>
      <c r="V269">
        <v>3000</v>
      </c>
      <c r="W269" t="s">
        <v>50</v>
      </c>
      <c r="X269">
        <v>3751</v>
      </c>
      <c r="Y269" t="s">
        <v>148</v>
      </c>
      <c r="Z269">
        <v>0</v>
      </c>
      <c r="AA269" t="s">
        <v>52</v>
      </c>
      <c r="AB269">
        <v>30000</v>
      </c>
      <c r="AC269">
        <v>30000</v>
      </c>
      <c r="AD269">
        <v>0</v>
      </c>
      <c r="AE269">
        <v>0</v>
      </c>
      <c r="AF269">
        <v>0</v>
      </c>
      <c r="AG269">
        <v>0</v>
      </c>
      <c r="AH269">
        <v>0</v>
      </c>
      <c r="AI269">
        <v>30000</v>
      </c>
      <c r="AJ269">
        <v>0</v>
      </c>
      <c r="AK269">
        <v>0</v>
      </c>
      <c r="AL269">
        <v>0</v>
      </c>
      <c r="AM269">
        <v>0</v>
      </c>
      <c r="AN269">
        <v>0</v>
      </c>
      <c r="AR269">
        <v>30000</v>
      </c>
      <c r="AS269">
        <v>30000</v>
      </c>
    </row>
    <row r="270" spans="1:46" hidden="1" x14ac:dyDescent="0.35">
      <c r="A270" t="str">
        <f t="shared" si="4"/>
        <v>1.1-00-2512_25750034_25382119</v>
      </c>
      <c r="B270" t="s">
        <v>97</v>
      </c>
      <c r="C270" t="s">
        <v>104</v>
      </c>
      <c r="D270" t="s">
        <v>59</v>
      </c>
      <c r="E270" t="s">
        <v>49</v>
      </c>
      <c r="F270">
        <v>3</v>
      </c>
      <c r="G270" t="s">
        <v>441</v>
      </c>
      <c r="H270">
        <v>3.1</v>
      </c>
      <c r="I270" t="s">
        <v>442</v>
      </c>
      <c r="J270" t="s">
        <v>443</v>
      </c>
      <c r="K270" t="s">
        <v>444</v>
      </c>
      <c r="L270" t="s">
        <v>60</v>
      </c>
      <c r="M270" t="s">
        <v>61</v>
      </c>
      <c r="N270" t="s">
        <v>445</v>
      </c>
      <c r="O270" t="s">
        <v>447</v>
      </c>
      <c r="P270">
        <v>7</v>
      </c>
      <c r="Q270" t="s">
        <v>448</v>
      </c>
      <c r="R270">
        <v>50</v>
      </c>
      <c r="S270" t="s">
        <v>449</v>
      </c>
      <c r="T270" t="s">
        <v>446</v>
      </c>
      <c r="U270" t="s">
        <v>296</v>
      </c>
      <c r="V270">
        <v>3000</v>
      </c>
      <c r="W270" t="s">
        <v>50</v>
      </c>
      <c r="X270">
        <v>3821</v>
      </c>
      <c r="Y270" t="s">
        <v>184</v>
      </c>
      <c r="Z270">
        <v>19</v>
      </c>
      <c r="AA270" t="s">
        <v>450</v>
      </c>
      <c r="AB270">
        <v>300000</v>
      </c>
      <c r="AC270">
        <v>300009.8</v>
      </c>
      <c r="AD270">
        <v>270000</v>
      </c>
      <c r="AE270">
        <v>0</v>
      </c>
      <c r="AF270">
        <v>0</v>
      </c>
      <c r="AG270">
        <v>0</v>
      </c>
      <c r="AH270">
        <v>0</v>
      </c>
      <c r="AI270">
        <v>30000</v>
      </c>
      <c r="AJ270">
        <v>0</v>
      </c>
      <c r="AK270">
        <v>0</v>
      </c>
      <c r="AL270">
        <v>0</v>
      </c>
      <c r="AM270">
        <v>9.8000000000000007</v>
      </c>
      <c r="AN270">
        <v>-9.8000000000000007</v>
      </c>
      <c r="AR270">
        <v>300000</v>
      </c>
      <c r="AS270">
        <v>30000</v>
      </c>
    </row>
    <row r="271" spans="1:46" hidden="1" x14ac:dyDescent="0.35">
      <c r="A271" t="str">
        <f t="shared" si="4"/>
        <v>1.1-00-2509_25330022_2551910</v>
      </c>
      <c r="B271" t="s">
        <v>97</v>
      </c>
      <c r="C271" t="s">
        <v>104</v>
      </c>
      <c r="D271" t="s">
        <v>59</v>
      </c>
      <c r="E271" t="s">
        <v>114</v>
      </c>
      <c r="F271">
        <v>2</v>
      </c>
      <c r="G271" t="s">
        <v>86</v>
      </c>
      <c r="H271">
        <v>2.1</v>
      </c>
      <c r="I271" t="s">
        <v>297</v>
      </c>
      <c r="J271" t="s">
        <v>303</v>
      </c>
      <c r="K271" t="s">
        <v>304</v>
      </c>
      <c r="L271" t="s">
        <v>80</v>
      </c>
      <c r="M271" t="s">
        <v>81</v>
      </c>
      <c r="N271" t="s">
        <v>90</v>
      </c>
      <c r="O271" t="s">
        <v>93</v>
      </c>
      <c r="P271">
        <v>3</v>
      </c>
      <c r="Q271" t="s">
        <v>306</v>
      </c>
      <c r="R271">
        <v>30</v>
      </c>
      <c r="S271" t="s">
        <v>307</v>
      </c>
      <c r="T271" t="s">
        <v>305</v>
      </c>
      <c r="U271" t="s">
        <v>308</v>
      </c>
      <c r="V271">
        <v>5000</v>
      </c>
      <c r="W271" t="s">
        <v>115</v>
      </c>
      <c r="X271">
        <v>5191</v>
      </c>
      <c r="Y271" t="s">
        <v>116</v>
      </c>
      <c r="Z271">
        <v>0</v>
      </c>
      <c r="AA271" t="s">
        <v>52</v>
      </c>
      <c r="AB271">
        <v>30000</v>
      </c>
      <c r="AC271">
        <v>30000</v>
      </c>
      <c r="AD271">
        <v>0</v>
      </c>
      <c r="AE271">
        <v>0</v>
      </c>
      <c r="AF271">
        <v>0</v>
      </c>
      <c r="AG271">
        <v>0</v>
      </c>
      <c r="AH271">
        <v>0</v>
      </c>
      <c r="AI271">
        <v>30000</v>
      </c>
      <c r="AJ271">
        <v>0</v>
      </c>
      <c r="AK271">
        <v>0</v>
      </c>
      <c r="AL271">
        <v>0</v>
      </c>
      <c r="AM271">
        <v>0</v>
      </c>
      <c r="AN271">
        <v>0</v>
      </c>
      <c r="AR271">
        <v>30000</v>
      </c>
      <c r="AS271">
        <v>30000</v>
      </c>
    </row>
    <row r="272" spans="1:46" hidden="1" x14ac:dyDescent="0.35">
      <c r="A272" t="str">
        <f t="shared" si="4"/>
        <v>1.1-00-2514_25555039_2551910</v>
      </c>
      <c r="B272" t="s">
        <v>97</v>
      </c>
      <c r="C272" t="s">
        <v>104</v>
      </c>
      <c r="D272" t="s">
        <v>59</v>
      </c>
      <c r="E272" t="s">
        <v>114</v>
      </c>
      <c r="F272">
        <v>3</v>
      </c>
      <c r="G272" t="s">
        <v>441</v>
      </c>
      <c r="H272">
        <v>3.8</v>
      </c>
      <c r="I272" t="s">
        <v>495</v>
      </c>
      <c r="J272" t="s">
        <v>496</v>
      </c>
      <c r="K272" t="s">
        <v>497</v>
      </c>
      <c r="L272" t="s">
        <v>60</v>
      </c>
      <c r="M272" t="s">
        <v>61</v>
      </c>
      <c r="N272" t="s">
        <v>498</v>
      </c>
      <c r="O272" t="s">
        <v>500</v>
      </c>
      <c r="P272">
        <v>5</v>
      </c>
      <c r="Q272" t="s">
        <v>55</v>
      </c>
      <c r="R272">
        <v>55</v>
      </c>
      <c r="S272" t="s">
        <v>501</v>
      </c>
      <c r="T272" t="s">
        <v>499</v>
      </c>
      <c r="U272" t="s">
        <v>502</v>
      </c>
      <c r="V272">
        <v>5000</v>
      </c>
      <c r="W272" t="s">
        <v>115</v>
      </c>
      <c r="X272">
        <v>5191</v>
      </c>
      <c r="Y272" t="s">
        <v>116</v>
      </c>
      <c r="Z272">
        <v>0</v>
      </c>
      <c r="AA272" t="s">
        <v>52</v>
      </c>
      <c r="AB272">
        <v>450000</v>
      </c>
      <c r="AC272">
        <v>450000</v>
      </c>
      <c r="AD272">
        <v>420000</v>
      </c>
      <c r="AE272">
        <v>0</v>
      </c>
      <c r="AF272">
        <v>0</v>
      </c>
      <c r="AG272">
        <v>0</v>
      </c>
      <c r="AH272">
        <v>0</v>
      </c>
      <c r="AI272">
        <v>30000</v>
      </c>
      <c r="AJ272">
        <v>0</v>
      </c>
      <c r="AK272">
        <v>0</v>
      </c>
      <c r="AL272">
        <v>0</v>
      </c>
      <c r="AM272">
        <v>0</v>
      </c>
      <c r="AN272">
        <v>0</v>
      </c>
      <c r="AR272">
        <v>450000</v>
      </c>
      <c r="AS272">
        <v>30000</v>
      </c>
    </row>
    <row r="273" spans="1:46" hidden="1" x14ac:dyDescent="0.35">
      <c r="A273" t="str">
        <f t="shared" si="4"/>
        <v>2.5-02-2514_25556039_25317143</v>
      </c>
      <c r="B273" t="s">
        <v>514</v>
      </c>
      <c r="C273" t="s">
        <v>515</v>
      </c>
      <c r="D273" t="s">
        <v>40</v>
      </c>
      <c r="E273" t="s">
        <v>49</v>
      </c>
      <c r="F273">
        <v>3</v>
      </c>
      <c r="G273" t="s">
        <v>441</v>
      </c>
      <c r="H273">
        <v>3.8</v>
      </c>
      <c r="I273" t="s">
        <v>495</v>
      </c>
      <c r="J273" t="s">
        <v>496</v>
      </c>
      <c r="K273" t="s">
        <v>497</v>
      </c>
      <c r="L273" t="s">
        <v>60</v>
      </c>
      <c r="M273" t="s">
        <v>61</v>
      </c>
      <c r="N273" t="s">
        <v>498</v>
      </c>
      <c r="O273" t="s">
        <v>500</v>
      </c>
      <c r="P273">
        <v>5</v>
      </c>
      <c r="Q273" t="s">
        <v>55</v>
      </c>
      <c r="R273">
        <v>56</v>
      </c>
      <c r="S273" t="s">
        <v>507</v>
      </c>
      <c r="T273" t="s">
        <v>499</v>
      </c>
      <c r="U273" t="s">
        <v>502</v>
      </c>
      <c r="V273">
        <v>3000</v>
      </c>
      <c r="W273" t="s">
        <v>50</v>
      </c>
      <c r="X273">
        <v>3171</v>
      </c>
      <c r="Y273" t="s">
        <v>509</v>
      </c>
      <c r="Z273">
        <v>43</v>
      </c>
      <c r="AA273" t="s">
        <v>174</v>
      </c>
      <c r="AB273">
        <v>40000000</v>
      </c>
      <c r="AC273">
        <v>40000002.520000003</v>
      </c>
      <c r="AD273">
        <v>39818262.57</v>
      </c>
      <c r="AE273">
        <v>39818262.57</v>
      </c>
      <c r="AF273">
        <v>39818262.57</v>
      </c>
      <c r="AG273">
        <v>0</v>
      </c>
      <c r="AH273">
        <v>0</v>
      </c>
      <c r="AI273">
        <v>181737.4299999997</v>
      </c>
      <c r="AJ273">
        <v>0</v>
      </c>
      <c r="AK273">
        <v>0</v>
      </c>
      <c r="AL273">
        <v>0</v>
      </c>
      <c r="AM273">
        <v>2.52</v>
      </c>
      <c r="AN273">
        <v>-2.52</v>
      </c>
      <c r="AR273">
        <v>40000000</v>
      </c>
      <c r="AS273">
        <v>181737.4299999997</v>
      </c>
    </row>
    <row r="274" spans="1:46" hidden="1" x14ac:dyDescent="0.35">
      <c r="A274" t="str">
        <f t="shared" si="4"/>
        <v>1.1-00-2514_25556039_25317143</v>
      </c>
      <c r="B274" t="s">
        <v>97</v>
      </c>
      <c r="C274" t="s">
        <v>104</v>
      </c>
      <c r="D274" t="s">
        <v>59</v>
      </c>
      <c r="E274" t="s">
        <v>49</v>
      </c>
      <c r="F274">
        <v>3</v>
      </c>
      <c r="G274" t="s">
        <v>441</v>
      </c>
      <c r="H274">
        <v>3.8</v>
      </c>
      <c r="I274" t="s">
        <v>495</v>
      </c>
      <c r="J274" t="s">
        <v>496</v>
      </c>
      <c r="K274" t="s">
        <v>497</v>
      </c>
      <c r="L274" t="s">
        <v>60</v>
      </c>
      <c r="M274" t="s">
        <v>61</v>
      </c>
      <c r="N274" t="s">
        <v>498</v>
      </c>
      <c r="O274" t="s">
        <v>500</v>
      </c>
      <c r="P274">
        <v>5</v>
      </c>
      <c r="Q274" t="s">
        <v>55</v>
      </c>
      <c r="R274">
        <v>56</v>
      </c>
      <c r="S274" t="s">
        <v>507</v>
      </c>
      <c r="T274" t="s">
        <v>499</v>
      </c>
      <c r="U274" t="s">
        <v>502</v>
      </c>
      <c r="V274">
        <v>3000</v>
      </c>
      <c r="W274" t="s">
        <v>50</v>
      </c>
      <c r="X274">
        <v>3171</v>
      </c>
      <c r="Y274" t="s">
        <v>509</v>
      </c>
      <c r="Z274">
        <v>43</v>
      </c>
      <c r="AA274" t="s">
        <v>174</v>
      </c>
      <c r="AB274">
        <v>7950230.4699999997</v>
      </c>
      <c r="AC274">
        <v>10075347.949999999</v>
      </c>
      <c r="AD274">
        <v>5824244.7800000003</v>
      </c>
      <c r="AE274">
        <v>5824244.7800000003</v>
      </c>
      <c r="AF274">
        <v>4945080</v>
      </c>
      <c r="AG274">
        <v>0</v>
      </c>
      <c r="AH274">
        <v>0</v>
      </c>
      <c r="AI274">
        <v>2125985.6899999995</v>
      </c>
      <c r="AJ274">
        <v>0</v>
      </c>
      <c r="AK274">
        <v>2.52</v>
      </c>
      <c r="AL274">
        <v>0</v>
      </c>
      <c r="AM274">
        <v>2125120</v>
      </c>
      <c r="AN274">
        <v>-2125117.48</v>
      </c>
      <c r="AO274" s="1">
        <v>-1960000</v>
      </c>
      <c r="AR274">
        <v>5990230.4699999997</v>
      </c>
      <c r="AS274">
        <v>165985.68999999948</v>
      </c>
      <c r="AT274" t="s">
        <v>569</v>
      </c>
    </row>
    <row r="275" spans="1:46" hidden="1" x14ac:dyDescent="0.35">
      <c r="A275" t="str">
        <f t="shared" si="4"/>
        <v>1.1-00-2508_25621015_2535210</v>
      </c>
      <c r="B275" t="s">
        <v>97</v>
      </c>
      <c r="C275" t="s">
        <v>104</v>
      </c>
      <c r="D275" t="s">
        <v>59</v>
      </c>
      <c r="E275" t="s">
        <v>49</v>
      </c>
      <c r="F275">
        <v>1</v>
      </c>
      <c r="G275" t="s">
        <v>41</v>
      </c>
      <c r="H275">
        <v>1.7</v>
      </c>
      <c r="I275" t="s">
        <v>77</v>
      </c>
      <c r="J275" t="s">
        <v>280</v>
      </c>
      <c r="K275" t="s">
        <v>281</v>
      </c>
      <c r="L275" t="s">
        <v>60</v>
      </c>
      <c r="M275" t="s">
        <v>61</v>
      </c>
      <c r="N275" t="s">
        <v>270</v>
      </c>
      <c r="O275" t="s">
        <v>272</v>
      </c>
      <c r="P275">
        <v>6</v>
      </c>
      <c r="Q275" t="s">
        <v>84</v>
      </c>
      <c r="R275">
        <v>21</v>
      </c>
      <c r="S275" t="s">
        <v>285</v>
      </c>
      <c r="T275" t="s">
        <v>283</v>
      </c>
      <c r="U275" t="s">
        <v>286</v>
      </c>
      <c r="V275">
        <v>3000</v>
      </c>
      <c r="W275" t="s">
        <v>50</v>
      </c>
      <c r="X275">
        <v>3521</v>
      </c>
      <c r="Y275" t="s">
        <v>209</v>
      </c>
      <c r="Z275">
        <v>0</v>
      </c>
      <c r="AA275" t="s">
        <v>52</v>
      </c>
      <c r="AB275">
        <v>40000</v>
      </c>
      <c r="AC275">
        <v>40000</v>
      </c>
      <c r="AD275">
        <v>10579.2</v>
      </c>
      <c r="AE275">
        <v>0</v>
      </c>
      <c r="AF275">
        <v>0</v>
      </c>
      <c r="AG275">
        <v>0</v>
      </c>
      <c r="AH275">
        <v>0</v>
      </c>
      <c r="AI275">
        <v>29420.799999999999</v>
      </c>
      <c r="AJ275">
        <v>0</v>
      </c>
      <c r="AK275">
        <v>0</v>
      </c>
      <c r="AL275">
        <v>0</v>
      </c>
      <c r="AM275">
        <v>0</v>
      </c>
      <c r="AN275">
        <v>0</v>
      </c>
      <c r="AR275">
        <v>40000</v>
      </c>
      <c r="AS275">
        <v>29420.799999999999</v>
      </c>
    </row>
    <row r="276" spans="1:46" hidden="1" x14ac:dyDescent="0.35">
      <c r="A276" t="str">
        <f t="shared" si="4"/>
        <v>1.1-00-2504_2555004_2531810</v>
      </c>
      <c r="B276" t="s">
        <v>97</v>
      </c>
      <c r="C276" t="s">
        <v>104</v>
      </c>
      <c r="D276" t="s">
        <v>59</v>
      </c>
      <c r="E276" t="s">
        <v>49</v>
      </c>
      <c r="F276">
        <v>1</v>
      </c>
      <c r="G276" t="s">
        <v>41</v>
      </c>
      <c r="H276">
        <v>1.3</v>
      </c>
      <c r="I276" t="s">
        <v>42</v>
      </c>
      <c r="J276" t="s">
        <v>43</v>
      </c>
      <c r="K276" t="s">
        <v>44</v>
      </c>
      <c r="L276" t="s">
        <v>45</v>
      </c>
      <c r="M276" t="s">
        <v>46</v>
      </c>
      <c r="N276" t="s">
        <v>47</v>
      </c>
      <c r="O276" t="s">
        <v>54</v>
      </c>
      <c r="P276">
        <v>5</v>
      </c>
      <c r="Q276" t="s">
        <v>55</v>
      </c>
      <c r="R276">
        <v>5</v>
      </c>
      <c r="S276" t="s">
        <v>117</v>
      </c>
      <c r="T276" t="s">
        <v>113</v>
      </c>
      <c r="U276" t="s">
        <v>118</v>
      </c>
      <c r="V276">
        <v>3000</v>
      </c>
      <c r="W276" t="s">
        <v>50</v>
      </c>
      <c r="X276">
        <v>3181</v>
      </c>
      <c r="Y276" t="s">
        <v>138</v>
      </c>
      <c r="Z276">
        <v>0</v>
      </c>
      <c r="AA276" t="s">
        <v>52</v>
      </c>
      <c r="AB276">
        <v>15000</v>
      </c>
      <c r="AC276">
        <v>15000</v>
      </c>
      <c r="AD276">
        <v>5456.24</v>
      </c>
      <c r="AE276">
        <v>5456.24</v>
      </c>
      <c r="AF276">
        <v>5456.24</v>
      </c>
      <c r="AG276">
        <v>5456.24</v>
      </c>
      <c r="AH276">
        <v>5456.24</v>
      </c>
      <c r="AI276">
        <v>9543.76</v>
      </c>
      <c r="AJ276">
        <v>0</v>
      </c>
      <c r="AK276">
        <v>0</v>
      </c>
      <c r="AL276">
        <v>0</v>
      </c>
      <c r="AM276">
        <v>0</v>
      </c>
      <c r="AN276">
        <v>0</v>
      </c>
      <c r="AR276">
        <v>15000</v>
      </c>
      <c r="AS276">
        <v>9543.76</v>
      </c>
    </row>
    <row r="277" spans="1:46" hidden="1" x14ac:dyDescent="0.35">
      <c r="A277" t="str">
        <f t="shared" si="4"/>
        <v>1.1-00-2505_2559007_2522110</v>
      </c>
      <c r="B277" t="s">
        <v>97</v>
      </c>
      <c r="C277" t="s">
        <v>104</v>
      </c>
      <c r="D277" t="s">
        <v>59</v>
      </c>
      <c r="E277" t="s">
        <v>49</v>
      </c>
      <c r="F277">
        <v>1</v>
      </c>
      <c r="G277" t="s">
        <v>41</v>
      </c>
      <c r="H277">
        <v>1.3</v>
      </c>
      <c r="I277" t="s">
        <v>42</v>
      </c>
      <c r="J277" t="s">
        <v>43</v>
      </c>
      <c r="K277" t="s">
        <v>44</v>
      </c>
      <c r="L277" t="s">
        <v>60</v>
      </c>
      <c r="M277" t="s">
        <v>61</v>
      </c>
      <c r="N277" t="s">
        <v>62</v>
      </c>
      <c r="O277" t="s">
        <v>68</v>
      </c>
      <c r="P277">
        <v>5</v>
      </c>
      <c r="Q277" t="s">
        <v>55</v>
      </c>
      <c r="R277">
        <v>9</v>
      </c>
      <c r="S277" t="s">
        <v>186</v>
      </c>
      <c r="T277" t="s">
        <v>63</v>
      </c>
      <c r="U277" t="s">
        <v>69</v>
      </c>
      <c r="V277">
        <v>2000</v>
      </c>
      <c r="W277" t="s">
        <v>102</v>
      </c>
      <c r="X277">
        <v>2211</v>
      </c>
      <c r="Y277" t="s">
        <v>108</v>
      </c>
      <c r="Z277">
        <v>0</v>
      </c>
      <c r="AA277" t="s">
        <v>52</v>
      </c>
      <c r="AB277">
        <v>542448</v>
      </c>
      <c r="AC277">
        <v>0</v>
      </c>
      <c r="AD277">
        <v>513328.26</v>
      </c>
      <c r="AE277">
        <v>513328.26</v>
      </c>
      <c r="AF277">
        <v>125390.76</v>
      </c>
      <c r="AG277">
        <v>93907.81</v>
      </c>
      <c r="AH277">
        <v>93907.81</v>
      </c>
      <c r="AI277">
        <v>29119.739999999991</v>
      </c>
      <c r="AJ277">
        <v>0</v>
      </c>
      <c r="AK277">
        <v>542448</v>
      </c>
      <c r="AL277">
        <v>0</v>
      </c>
      <c r="AM277">
        <v>0</v>
      </c>
      <c r="AN277">
        <v>542448</v>
      </c>
      <c r="AR277">
        <v>542448</v>
      </c>
      <c r="AS277">
        <v>29119.739999999991</v>
      </c>
    </row>
    <row r="278" spans="1:46" hidden="1" x14ac:dyDescent="0.35">
      <c r="A278" t="str">
        <f t="shared" si="4"/>
        <v>1.1-00-2508_25619013_2537510</v>
      </c>
      <c r="B278" t="s">
        <v>97</v>
      </c>
      <c r="C278" t="s">
        <v>104</v>
      </c>
      <c r="D278" t="s">
        <v>59</v>
      </c>
      <c r="E278" t="s">
        <v>49</v>
      </c>
      <c r="F278">
        <v>1</v>
      </c>
      <c r="G278" t="s">
        <v>41</v>
      </c>
      <c r="H278">
        <v>1.7</v>
      </c>
      <c r="I278" t="s">
        <v>77</v>
      </c>
      <c r="J278" t="s">
        <v>78</v>
      </c>
      <c r="K278" t="s">
        <v>79</v>
      </c>
      <c r="L278" t="s">
        <v>80</v>
      </c>
      <c r="M278" t="s">
        <v>81</v>
      </c>
      <c r="N278" t="s">
        <v>270</v>
      </c>
      <c r="O278" t="s">
        <v>272</v>
      </c>
      <c r="P278">
        <v>6</v>
      </c>
      <c r="Q278" t="s">
        <v>84</v>
      </c>
      <c r="R278">
        <v>19</v>
      </c>
      <c r="S278" t="s">
        <v>277</v>
      </c>
      <c r="T278" t="s">
        <v>271</v>
      </c>
      <c r="U278" t="s">
        <v>274</v>
      </c>
      <c r="V278">
        <v>3000</v>
      </c>
      <c r="W278" t="s">
        <v>50</v>
      </c>
      <c r="X278">
        <v>3751</v>
      </c>
      <c r="Y278" t="s">
        <v>148</v>
      </c>
      <c r="Z278">
        <v>0</v>
      </c>
      <c r="AA278" t="s">
        <v>52</v>
      </c>
      <c r="AB278">
        <v>35000</v>
      </c>
      <c r="AC278">
        <v>35000</v>
      </c>
      <c r="AD278">
        <v>7402</v>
      </c>
      <c r="AE278">
        <v>7402</v>
      </c>
      <c r="AF278">
        <v>402</v>
      </c>
      <c r="AG278">
        <v>402</v>
      </c>
      <c r="AH278">
        <v>402</v>
      </c>
      <c r="AI278">
        <v>27598</v>
      </c>
      <c r="AJ278">
        <v>0</v>
      </c>
      <c r="AK278">
        <v>0</v>
      </c>
      <c r="AL278">
        <v>0</v>
      </c>
      <c r="AM278">
        <v>0</v>
      </c>
      <c r="AN278">
        <v>0</v>
      </c>
      <c r="AR278">
        <v>35000</v>
      </c>
      <c r="AS278">
        <v>27598</v>
      </c>
    </row>
    <row r="279" spans="1:46" hidden="1" x14ac:dyDescent="0.35">
      <c r="A279" t="str">
        <f t="shared" si="4"/>
        <v>1.1-00-2512_25753037_2522114</v>
      </c>
      <c r="B279" t="s">
        <v>97</v>
      </c>
      <c r="C279" t="s">
        <v>104</v>
      </c>
      <c r="D279" t="s">
        <v>59</v>
      </c>
      <c r="E279" t="s">
        <v>49</v>
      </c>
      <c r="F279">
        <v>3</v>
      </c>
      <c r="G279" t="s">
        <v>441</v>
      </c>
      <c r="H279">
        <v>3.7</v>
      </c>
      <c r="I279" t="s">
        <v>473</v>
      </c>
      <c r="J279" t="s">
        <v>474</v>
      </c>
      <c r="K279" t="s">
        <v>473</v>
      </c>
      <c r="L279" t="s">
        <v>60</v>
      </c>
      <c r="M279" t="s">
        <v>61</v>
      </c>
      <c r="N279" t="s">
        <v>445</v>
      </c>
      <c r="O279" t="s">
        <v>447</v>
      </c>
      <c r="P279">
        <v>7</v>
      </c>
      <c r="Q279" t="s">
        <v>448</v>
      </c>
      <c r="R279">
        <v>53</v>
      </c>
      <c r="S279" t="s">
        <v>477</v>
      </c>
      <c r="T279" t="s">
        <v>475</v>
      </c>
      <c r="U279" t="s">
        <v>478</v>
      </c>
      <c r="V279">
        <v>2000</v>
      </c>
      <c r="W279" t="s">
        <v>102</v>
      </c>
      <c r="X279">
        <v>2211</v>
      </c>
      <c r="Y279" t="s">
        <v>108</v>
      </c>
      <c r="Z279">
        <v>4</v>
      </c>
      <c r="AA279" t="s">
        <v>479</v>
      </c>
      <c r="AB279">
        <v>600000</v>
      </c>
      <c r="AC279">
        <v>600000</v>
      </c>
      <c r="AD279">
        <v>572668.80000000005</v>
      </c>
      <c r="AE279">
        <v>572668.80000000005</v>
      </c>
      <c r="AF279">
        <v>572668.80000000005</v>
      </c>
      <c r="AG279">
        <v>572668.80000000005</v>
      </c>
      <c r="AH279">
        <v>572668.80000000005</v>
      </c>
      <c r="AI279">
        <v>27331.199999999953</v>
      </c>
      <c r="AJ279">
        <v>0</v>
      </c>
      <c r="AK279">
        <v>0</v>
      </c>
      <c r="AL279">
        <v>0</v>
      </c>
      <c r="AM279">
        <v>0</v>
      </c>
      <c r="AN279">
        <v>0</v>
      </c>
      <c r="AR279">
        <v>600000</v>
      </c>
      <c r="AS279">
        <v>27331.199999999953</v>
      </c>
    </row>
    <row r="280" spans="1:46" hidden="1" x14ac:dyDescent="0.35">
      <c r="A280" t="str">
        <f t="shared" si="4"/>
        <v>1.1-00-2508_25224016_2525210</v>
      </c>
      <c r="B280" t="s">
        <v>97</v>
      </c>
      <c r="C280" t="s">
        <v>104</v>
      </c>
      <c r="D280" t="s">
        <v>59</v>
      </c>
      <c r="E280" t="s">
        <v>49</v>
      </c>
      <c r="F280">
        <v>2</v>
      </c>
      <c r="G280" t="s">
        <v>86</v>
      </c>
      <c r="H280">
        <v>2.2999999999999998</v>
      </c>
      <c r="I280" t="s">
        <v>328</v>
      </c>
      <c r="J280" t="s">
        <v>329</v>
      </c>
      <c r="K280" t="s">
        <v>330</v>
      </c>
      <c r="L280" t="s">
        <v>60</v>
      </c>
      <c r="M280" t="s">
        <v>61</v>
      </c>
      <c r="N280" t="s">
        <v>270</v>
      </c>
      <c r="O280" t="s">
        <v>272</v>
      </c>
      <c r="P280">
        <v>2</v>
      </c>
      <c r="Q280" t="s">
        <v>167</v>
      </c>
      <c r="R280">
        <v>24</v>
      </c>
      <c r="S280" t="s">
        <v>332</v>
      </c>
      <c r="T280" t="s">
        <v>331</v>
      </c>
      <c r="U280" t="s">
        <v>333</v>
      </c>
      <c r="V280">
        <v>2000</v>
      </c>
      <c r="W280" t="s">
        <v>102</v>
      </c>
      <c r="X280">
        <v>2521</v>
      </c>
      <c r="Y280" t="s">
        <v>196</v>
      </c>
      <c r="Z280">
        <v>0</v>
      </c>
      <c r="AA280" t="s">
        <v>52</v>
      </c>
      <c r="AB280">
        <v>782000</v>
      </c>
      <c r="AC280">
        <v>700000</v>
      </c>
      <c r="AD280">
        <v>754712.34</v>
      </c>
      <c r="AE280">
        <v>672813.34</v>
      </c>
      <c r="AF280">
        <v>672813.34</v>
      </c>
      <c r="AG280">
        <v>672813.34</v>
      </c>
      <c r="AH280">
        <v>672813.34</v>
      </c>
      <c r="AI280">
        <v>27287.660000000033</v>
      </c>
      <c r="AJ280">
        <v>0</v>
      </c>
      <c r="AK280">
        <v>82000</v>
      </c>
      <c r="AL280">
        <v>0</v>
      </c>
      <c r="AM280">
        <v>0</v>
      </c>
      <c r="AN280">
        <v>82000</v>
      </c>
      <c r="AR280">
        <v>782000</v>
      </c>
      <c r="AS280">
        <v>27287.660000000033</v>
      </c>
    </row>
    <row r="281" spans="1:46" hidden="1" x14ac:dyDescent="0.35">
      <c r="A281" t="str">
        <f t="shared" si="4"/>
        <v>2.5-02-2505_2559007_2532510</v>
      </c>
      <c r="B281" t="s">
        <v>514</v>
      </c>
      <c r="C281" t="s">
        <v>515</v>
      </c>
      <c r="D281" t="s">
        <v>40</v>
      </c>
      <c r="E281" t="s">
        <v>49</v>
      </c>
      <c r="F281">
        <v>1</v>
      </c>
      <c r="G281" t="s">
        <v>41</v>
      </c>
      <c r="H281">
        <v>1.3</v>
      </c>
      <c r="I281" t="s">
        <v>42</v>
      </c>
      <c r="J281" t="s">
        <v>43</v>
      </c>
      <c r="K281" t="s">
        <v>44</v>
      </c>
      <c r="L281" t="s">
        <v>60</v>
      </c>
      <c r="M281" t="s">
        <v>61</v>
      </c>
      <c r="N281" t="s">
        <v>62</v>
      </c>
      <c r="O281" t="s">
        <v>68</v>
      </c>
      <c r="P281">
        <v>5</v>
      </c>
      <c r="Q281" t="s">
        <v>55</v>
      </c>
      <c r="R281">
        <v>9</v>
      </c>
      <c r="S281" t="s">
        <v>186</v>
      </c>
      <c r="T281" t="s">
        <v>63</v>
      </c>
      <c r="U281" t="s">
        <v>69</v>
      </c>
      <c r="V281">
        <v>3000</v>
      </c>
      <c r="W281" t="s">
        <v>50</v>
      </c>
      <c r="X281">
        <v>3251</v>
      </c>
      <c r="Y281" t="s">
        <v>203</v>
      </c>
      <c r="Z281">
        <v>0</v>
      </c>
      <c r="AA281" t="s">
        <v>52</v>
      </c>
      <c r="AB281">
        <v>57000000</v>
      </c>
      <c r="AC281">
        <v>63000000</v>
      </c>
      <c r="AD281">
        <v>33810866.020000003</v>
      </c>
      <c r="AE281">
        <v>33810866.020000003</v>
      </c>
      <c r="AF281">
        <v>12210655.35</v>
      </c>
      <c r="AG281">
        <v>12210655.35</v>
      </c>
      <c r="AH281">
        <v>12210655.35</v>
      </c>
      <c r="AI281">
        <v>23189133.979999997</v>
      </c>
      <c r="AJ281">
        <v>0</v>
      </c>
      <c r="AK281">
        <v>0</v>
      </c>
      <c r="AL281">
        <v>0</v>
      </c>
      <c r="AM281">
        <v>6000000</v>
      </c>
      <c r="AN281">
        <v>-6000000</v>
      </c>
      <c r="AR281">
        <v>57000000</v>
      </c>
      <c r="AS281">
        <v>23189133.979999997</v>
      </c>
    </row>
    <row r="282" spans="1:46" hidden="1" x14ac:dyDescent="0.35">
      <c r="A282" t="str">
        <f t="shared" si="4"/>
        <v>2.5-02-2505_25610007_2532510</v>
      </c>
      <c r="B282" t="s">
        <v>514</v>
      </c>
      <c r="C282" t="s">
        <v>515</v>
      </c>
      <c r="D282" t="s">
        <v>40</v>
      </c>
      <c r="E282" t="s">
        <v>49</v>
      </c>
      <c r="F282">
        <v>1</v>
      </c>
      <c r="G282" t="s">
        <v>41</v>
      </c>
      <c r="H282">
        <v>1.7</v>
      </c>
      <c r="I282" t="s">
        <v>77</v>
      </c>
      <c r="J282" t="s">
        <v>78</v>
      </c>
      <c r="K282" t="s">
        <v>79</v>
      </c>
      <c r="L282" t="s">
        <v>80</v>
      </c>
      <c r="M282" t="s">
        <v>81</v>
      </c>
      <c r="N282" t="s">
        <v>62</v>
      </c>
      <c r="O282" t="s">
        <v>68</v>
      </c>
      <c r="P282">
        <v>6</v>
      </c>
      <c r="Q282" t="s">
        <v>84</v>
      </c>
      <c r="R282">
        <v>10</v>
      </c>
      <c r="S282" t="s">
        <v>85</v>
      </c>
      <c r="T282" t="s">
        <v>63</v>
      </c>
      <c r="U282" t="s">
        <v>69</v>
      </c>
      <c r="V282">
        <v>3000</v>
      </c>
      <c r="W282" t="s">
        <v>50</v>
      </c>
      <c r="X282">
        <v>3251</v>
      </c>
      <c r="Y282" t="s">
        <v>203</v>
      </c>
      <c r="Z282">
        <v>0</v>
      </c>
      <c r="AA282" t="s">
        <v>52</v>
      </c>
      <c r="AB282">
        <v>70000000</v>
      </c>
      <c r="AC282">
        <v>64000000</v>
      </c>
      <c r="AD282">
        <v>68958396.859999999</v>
      </c>
      <c r="AE282">
        <v>68958396.859999999</v>
      </c>
      <c r="AF282">
        <v>34479198.479999997</v>
      </c>
      <c r="AG282">
        <v>34479198.479999997</v>
      </c>
      <c r="AH282">
        <v>34479198.479999997</v>
      </c>
      <c r="AI282">
        <v>1041603.1400000006</v>
      </c>
      <c r="AJ282">
        <v>0</v>
      </c>
      <c r="AK282">
        <v>6000000</v>
      </c>
      <c r="AL282">
        <v>0</v>
      </c>
      <c r="AM282">
        <v>0</v>
      </c>
      <c r="AN282">
        <v>6000000</v>
      </c>
      <c r="AR282">
        <v>70000000</v>
      </c>
      <c r="AS282">
        <v>1041603.1400000006</v>
      </c>
    </row>
    <row r="283" spans="1:46" hidden="1" x14ac:dyDescent="0.35">
      <c r="A283" t="str">
        <f t="shared" si="4"/>
        <v>2.5-02-2508_25623015_2532510</v>
      </c>
      <c r="B283" t="s">
        <v>514</v>
      </c>
      <c r="C283" t="s">
        <v>515</v>
      </c>
      <c r="D283" t="s">
        <v>40</v>
      </c>
      <c r="E283" t="s">
        <v>49</v>
      </c>
      <c r="F283">
        <v>1</v>
      </c>
      <c r="G283" t="s">
        <v>41</v>
      </c>
      <c r="H283">
        <v>1.7</v>
      </c>
      <c r="I283" t="s">
        <v>77</v>
      </c>
      <c r="J283" t="s">
        <v>280</v>
      </c>
      <c r="K283" t="s">
        <v>281</v>
      </c>
      <c r="L283" t="s">
        <v>60</v>
      </c>
      <c r="M283" t="s">
        <v>61</v>
      </c>
      <c r="N283" t="s">
        <v>270</v>
      </c>
      <c r="O283" t="s">
        <v>272</v>
      </c>
      <c r="P283">
        <v>6</v>
      </c>
      <c r="Q283" t="s">
        <v>84</v>
      </c>
      <c r="R283">
        <v>23</v>
      </c>
      <c r="S283" t="s">
        <v>516</v>
      </c>
      <c r="T283" t="s">
        <v>283</v>
      </c>
      <c r="U283" t="s">
        <v>286</v>
      </c>
      <c r="V283">
        <v>3000</v>
      </c>
      <c r="W283" t="s">
        <v>50</v>
      </c>
      <c r="X283">
        <v>3251</v>
      </c>
      <c r="Y283" t="s">
        <v>203</v>
      </c>
      <c r="Z283">
        <v>0</v>
      </c>
      <c r="AA283" t="s">
        <v>52</v>
      </c>
      <c r="AB283">
        <v>7000000</v>
      </c>
      <c r="AC283">
        <v>7000000</v>
      </c>
      <c r="AD283">
        <v>6934480</v>
      </c>
      <c r="AE283">
        <v>6934480</v>
      </c>
      <c r="AF283">
        <v>6183244.6399999997</v>
      </c>
      <c r="AG283">
        <v>5723304.6399999997</v>
      </c>
      <c r="AH283">
        <v>5723304.6399999997</v>
      </c>
      <c r="AI283">
        <v>65520</v>
      </c>
      <c r="AJ283">
        <v>0</v>
      </c>
      <c r="AK283">
        <v>0</v>
      </c>
      <c r="AL283">
        <v>0</v>
      </c>
      <c r="AM283">
        <v>0</v>
      </c>
      <c r="AN283">
        <v>0</v>
      </c>
      <c r="AR283">
        <v>7000000</v>
      </c>
      <c r="AS283">
        <v>65520</v>
      </c>
    </row>
    <row r="284" spans="1:46" hidden="1" x14ac:dyDescent="0.35">
      <c r="A284" t="str">
        <f t="shared" si="4"/>
        <v>1.1-00-2506_25514009_2537110</v>
      </c>
      <c r="B284" t="s">
        <v>97</v>
      </c>
      <c r="C284" t="s">
        <v>104</v>
      </c>
      <c r="D284" t="s">
        <v>59</v>
      </c>
      <c r="E284" t="s">
        <v>49</v>
      </c>
      <c r="F284">
        <v>1</v>
      </c>
      <c r="G284" t="s">
        <v>41</v>
      </c>
      <c r="H284">
        <v>1.3</v>
      </c>
      <c r="I284" t="s">
        <v>42</v>
      </c>
      <c r="J284" t="s">
        <v>43</v>
      </c>
      <c r="K284" t="s">
        <v>44</v>
      </c>
      <c r="L284" t="s">
        <v>60</v>
      </c>
      <c r="M284" t="s">
        <v>61</v>
      </c>
      <c r="N284" t="s">
        <v>220</v>
      </c>
      <c r="O284" t="s">
        <v>222</v>
      </c>
      <c r="P284">
        <v>5</v>
      </c>
      <c r="Q284" t="s">
        <v>55</v>
      </c>
      <c r="R284">
        <v>14</v>
      </c>
      <c r="S284" t="s">
        <v>230</v>
      </c>
      <c r="T284" t="s">
        <v>229</v>
      </c>
      <c r="U284" t="s">
        <v>231</v>
      </c>
      <c r="V284">
        <v>3000</v>
      </c>
      <c r="W284" t="s">
        <v>50</v>
      </c>
      <c r="X284">
        <v>3711</v>
      </c>
      <c r="Y284" t="s">
        <v>147</v>
      </c>
      <c r="Z284">
        <v>0</v>
      </c>
      <c r="AA284" t="s">
        <v>52</v>
      </c>
      <c r="AB284">
        <v>25000</v>
      </c>
      <c r="AC284">
        <v>25000</v>
      </c>
      <c r="AD284">
        <v>0</v>
      </c>
      <c r="AE284">
        <v>0</v>
      </c>
      <c r="AF284">
        <v>0</v>
      </c>
      <c r="AG284">
        <v>0</v>
      </c>
      <c r="AH284">
        <v>0</v>
      </c>
      <c r="AI284">
        <v>25000</v>
      </c>
      <c r="AJ284">
        <v>0</v>
      </c>
      <c r="AK284">
        <v>0</v>
      </c>
      <c r="AL284">
        <v>0</v>
      </c>
      <c r="AM284">
        <v>0</v>
      </c>
      <c r="AN284">
        <v>0</v>
      </c>
      <c r="AR284">
        <v>25000</v>
      </c>
      <c r="AS284">
        <v>25000</v>
      </c>
    </row>
    <row r="285" spans="1:46" hidden="1" x14ac:dyDescent="0.35">
      <c r="A285" t="str">
        <f t="shared" si="4"/>
        <v>1.1-00-2506_25513008_2536610</v>
      </c>
      <c r="B285" t="s">
        <v>97</v>
      </c>
      <c r="C285" t="s">
        <v>104</v>
      </c>
      <c r="D285" t="s">
        <v>59</v>
      </c>
      <c r="E285" t="s">
        <v>49</v>
      </c>
      <c r="F285">
        <v>1</v>
      </c>
      <c r="G285" t="s">
        <v>41</v>
      </c>
      <c r="H285">
        <v>1.3</v>
      </c>
      <c r="I285" t="s">
        <v>42</v>
      </c>
      <c r="J285" t="s">
        <v>43</v>
      </c>
      <c r="K285" t="s">
        <v>44</v>
      </c>
      <c r="L285" t="s">
        <v>60</v>
      </c>
      <c r="M285" t="s">
        <v>61</v>
      </c>
      <c r="N285" t="s">
        <v>220</v>
      </c>
      <c r="O285" t="s">
        <v>222</v>
      </c>
      <c r="P285">
        <v>5</v>
      </c>
      <c r="Q285" t="s">
        <v>55</v>
      </c>
      <c r="R285">
        <v>13</v>
      </c>
      <c r="S285" t="s">
        <v>223</v>
      </c>
      <c r="T285" t="s">
        <v>221</v>
      </c>
      <c r="U285" t="s">
        <v>224</v>
      </c>
      <c r="V285">
        <v>3000</v>
      </c>
      <c r="W285" t="s">
        <v>50</v>
      </c>
      <c r="X285">
        <v>3661</v>
      </c>
      <c r="Y285" t="s">
        <v>228</v>
      </c>
      <c r="Z285">
        <v>0</v>
      </c>
      <c r="AA285" t="s">
        <v>52</v>
      </c>
      <c r="AB285">
        <v>6223395</v>
      </c>
      <c r="AC285">
        <v>6200000</v>
      </c>
      <c r="AD285">
        <v>6200000.0099999998</v>
      </c>
      <c r="AE285">
        <v>6200000.0099999998</v>
      </c>
      <c r="AF285">
        <v>2866666.68</v>
      </c>
      <c r="AG285">
        <v>2866666.68</v>
      </c>
      <c r="AH285">
        <v>2866666.68</v>
      </c>
      <c r="AI285">
        <v>23394.990000000224</v>
      </c>
      <c r="AJ285">
        <v>0</v>
      </c>
      <c r="AK285">
        <v>400000</v>
      </c>
      <c r="AL285">
        <v>0</v>
      </c>
      <c r="AM285">
        <v>376605</v>
      </c>
      <c r="AN285">
        <v>23395</v>
      </c>
      <c r="AR285">
        <v>6223395</v>
      </c>
      <c r="AS285">
        <v>23394.990000000224</v>
      </c>
    </row>
    <row r="286" spans="1:46" hidden="1" x14ac:dyDescent="0.35">
      <c r="A286" t="str">
        <f t="shared" si="4"/>
        <v>1.1-00-2510_25036028_2524410</v>
      </c>
      <c r="B286" t="s">
        <v>97</v>
      </c>
      <c r="C286" t="s">
        <v>104</v>
      </c>
      <c r="D286" t="s">
        <v>59</v>
      </c>
      <c r="E286" t="s">
        <v>49</v>
      </c>
      <c r="F286">
        <v>2</v>
      </c>
      <c r="G286" t="s">
        <v>86</v>
      </c>
      <c r="H286">
        <v>2.7</v>
      </c>
      <c r="I286" t="s">
        <v>393</v>
      </c>
      <c r="J286" t="s">
        <v>394</v>
      </c>
      <c r="K286" t="s">
        <v>393</v>
      </c>
      <c r="L286" t="s">
        <v>341</v>
      </c>
      <c r="M286" t="s">
        <v>342</v>
      </c>
      <c r="N286" t="s">
        <v>343</v>
      </c>
      <c r="O286" t="s">
        <v>345</v>
      </c>
      <c r="P286">
        <v>0</v>
      </c>
      <c r="Q286" t="s">
        <v>346</v>
      </c>
      <c r="R286">
        <v>36</v>
      </c>
      <c r="S286" t="s">
        <v>412</v>
      </c>
      <c r="T286" t="s">
        <v>411</v>
      </c>
      <c r="U286" t="s">
        <v>413</v>
      </c>
      <c r="V286">
        <v>2000</v>
      </c>
      <c r="W286" t="s">
        <v>102</v>
      </c>
      <c r="X286">
        <v>2441</v>
      </c>
      <c r="Y286" t="s">
        <v>128</v>
      </c>
      <c r="Z286">
        <v>0</v>
      </c>
      <c r="AA286" t="s">
        <v>52</v>
      </c>
      <c r="AB286">
        <v>23000</v>
      </c>
      <c r="AC286">
        <v>23000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23000</v>
      </c>
      <c r="AJ286">
        <v>0</v>
      </c>
      <c r="AK286">
        <v>0</v>
      </c>
      <c r="AL286">
        <v>0</v>
      </c>
      <c r="AM286">
        <v>0</v>
      </c>
      <c r="AN286">
        <v>0</v>
      </c>
      <c r="AR286">
        <v>23000</v>
      </c>
      <c r="AS286">
        <v>23000</v>
      </c>
    </row>
    <row r="287" spans="1:46" hidden="1" x14ac:dyDescent="0.35">
      <c r="A287" t="str">
        <f t="shared" si="4"/>
        <v>1.1-00-2505_2559007_2524510</v>
      </c>
      <c r="B287" t="s">
        <v>97</v>
      </c>
      <c r="C287" t="s">
        <v>104</v>
      </c>
      <c r="D287" t="s">
        <v>59</v>
      </c>
      <c r="E287" t="s">
        <v>49</v>
      </c>
      <c r="F287">
        <v>1</v>
      </c>
      <c r="G287" t="s">
        <v>41</v>
      </c>
      <c r="H287">
        <v>1.3</v>
      </c>
      <c r="I287" t="s">
        <v>42</v>
      </c>
      <c r="J287" t="s">
        <v>43</v>
      </c>
      <c r="K287" t="s">
        <v>44</v>
      </c>
      <c r="L287" t="s">
        <v>60</v>
      </c>
      <c r="M287" t="s">
        <v>61</v>
      </c>
      <c r="N287" t="s">
        <v>62</v>
      </c>
      <c r="O287" t="s">
        <v>68</v>
      </c>
      <c r="P287">
        <v>5</v>
      </c>
      <c r="Q287" t="s">
        <v>55</v>
      </c>
      <c r="R287">
        <v>9</v>
      </c>
      <c r="S287" t="s">
        <v>186</v>
      </c>
      <c r="T287" t="s">
        <v>63</v>
      </c>
      <c r="U287" t="s">
        <v>69</v>
      </c>
      <c r="V287">
        <v>2000</v>
      </c>
      <c r="W287" t="s">
        <v>102</v>
      </c>
      <c r="X287">
        <v>2451</v>
      </c>
      <c r="Y287" t="s">
        <v>193</v>
      </c>
      <c r="Z287">
        <v>0</v>
      </c>
      <c r="AA287" t="s">
        <v>52</v>
      </c>
      <c r="AB287">
        <v>24980</v>
      </c>
      <c r="AC287">
        <v>100000</v>
      </c>
      <c r="AD287">
        <v>2146</v>
      </c>
      <c r="AE287">
        <v>2146</v>
      </c>
      <c r="AF287">
        <v>2146</v>
      </c>
      <c r="AG287">
        <v>2146</v>
      </c>
      <c r="AH287">
        <v>2146</v>
      </c>
      <c r="AI287">
        <v>22834</v>
      </c>
      <c r="AJ287">
        <v>0</v>
      </c>
      <c r="AK287">
        <v>22000</v>
      </c>
      <c r="AL287">
        <v>0</v>
      </c>
      <c r="AM287">
        <v>97020</v>
      </c>
      <c r="AN287">
        <v>-75020</v>
      </c>
      <c r="AR287">
        <v>24980</v>
      </c>
      <c r="AS287">
        <v>22834</v>
      </c>
    </row>
    <row r="288" spans="1:46" hidden="1" x14ac:dyDescent="0.35">
      <c r="A288" t="str">
        <f t="shared" si="4"/>
        <v>1.1-00-2505_2559007_2525610</v>
      </c>
      <c r="B288" t="s">
        <v>97</v>
      </c>
      <c r="C288" t="s">
        <v>104</v>
      </c>
      <c r="D288" t="s">
        <v>59</v>
      </c>
      <c r="E288" t="s">
        <v>49</v>
      </c>
      <c r="F288">
        <v>1</v>
      </c>
      <c r="G288" t="s">
        <v>41</v>
      </c>
      <c r="H288">
        <v>1.3</v>
      </c>
      <c r="I288" t="s">
        <v>42</v>
      </c>
      <c r="J288" t="s">
        <v>43</v>
      </c>
      <c r="K288" t="s">
        <v>44</v>
      </c>
      <c r="L288" t="s">
        <v>60</v>
      </c>
      <c r="M288" t="s">
        <v>61</v>
      </c>
      <c r="N288" t="s">
        <v>62</v>
      </c>
      <c r="O288" t="s">
        <v>68</v>
      </c>
      <c r="P288">
        <v>5</v>
      </c>
      <c r="Q288" t="s">
        <v>55</v>
      </c>
      <c r="R288">
        <v>9</v>
      </c>
      <c r="S288" t="s">
        <v>186</v>
      </c>
      <c r="T288" t="s">
        <v>63</v>
      </c>
      <c r="U288" t="s">
        <v>69</v>
      </c>
      <c r="V288">
        <v>2000</v>
      </c>
      <c r="W288" t="s">
        <v>102</v>
      </c>
      <c r="X288">
        <v>2561</v>
      </c>
      <c r="Y288" t="s">
        <v>197</v>
      </c>
      <c r="Z288">
        <v>0</v>
      </c>
      <c r="AA288" t="s">
        <v>52</v>
      </c>
      <c r="AB288">
        <v>20810</v>
      </c>
      <c r="AC288">
        <v>4000</v>
      </c>
      <c r="AD288">
        <v>769.66</v>
      </c>
      <c r="AE288">
        <v>0</v>
      </c>
      <c r="AF288">
        <v>0</v>
      </c>
      <c r="AG288">
        <v>0</v>
      </c>
      <c r="AH288">
        <v>0</v>
      </c>
      <c r="AI288">
        <v>20040.34</v>
      </c>
      <c r="AJ288">
        <v>0</v>
      </c>
      <c r="AK288">
        <v>16810</v>
      </c>
      <c r="AL288">
        <v>0</v>
      </c>
      <c r="AM288">
        <v>0</v>
      </c>
      <c r="AN288">
        <v>16810</v>
      </c>
      <c r="AR288">
        <v>20810</v>
      </c>
      <c r="AS288">
        <v>20040.34</v>
      </c>
    </row>
    <row r="289" spans="1:45" hidden="1" x14ac:dyDescent="0.35">
      <c r="A289" t="str">
        <f t="shared" si="4"/>
        <v>1.1-00-2502_2553002_2521110</v>
      </c>
      <c r="B289" t="s">
        <v>97</v>
      </c>
      <c r="C289" t="s">
        <v>104</v>
      </c>
      <c r="D289" t="s">
        <v>59</v>
      </c>
      <c r="E289" t="s">
        <v>49</v>
      </c>
      <c r="F289">
        <v>1</v>
      </c>
      <c r="G289" t="s">
        <v>41</v>
      </c>
      <c r="H289">
        <v>1.3</v>
      </c>
      <c r="I289" t="s">
        <v>42</v>
      </c>
      <c r="J289" t="s">
        <v>43</v>
      </c>
      <c r="K289" t="s">
        <v>44</v>
      </c>
      <c r="L289" t="s">
        <v>60</v>
      </c>
      <c r="M289" t="s">
        <v>61</v>
      </c>
      <c r="N289" t="s">
        <v>175</v>
      </c>
      <c r="O289" t="s">
        <v>179</v>
      </c>
      <c r="P289">
        <v>5</v>
      </c>
      <c r="Q289" t="s">
        <v>55</v>
      </c>
      <c r="R289">
        <v>3</v>
      </c>
      <c r="S289" t="s">
        <v>180</v>
      </c>
      <c r="T289" t="s">
        <v>176</v>
      </c>
      <c r="U289" t="s">
        <v>181</v>
      </c>
      <c r="V289">
        <v>2000</v>
      </c>
      <c r="W289" t="s">
        <v>102</v>
      </c>
      <c r="X289">
        <v>2111</v>
      </c>
      <c r="Y289" t="s">
        <v>103</v>
      </c>
      <c r="Z289">
        <v>0</v>
      </c>
      <c r="AA289" t="s">
        <v>52</v>
      </c>
      <c r="AB289">
        <v>20000</v>
      </c>
      <c r="AC289">
        <v>0</v>
      </c>
      <c r="AD289">
        <v>0</v>
      </c>
      <c r="AE289">
        <v>0</v>
      </c>
      <c r="AF289">
        <v>0</v>
      </c>
      <c r="AG289">
        <v>0</v>
      </c>
      <c r="AH289">
        <v>0</v>
      </c>
      <c r="AI289">
        <v>20000</v>
      </c>
      <c r="AJ289">
        <v>0</v>
      </c>
      <c r="AK289">
        <v>20000</v>
      </c>
      <c r="AL289">
        <v>0</v>
      </c>
      <c r="AM289">
        <v>0</v>
      </c>
      <c r="AN289">
        <v>20000</v>
      </c>
      <c r="AR289">
        <v>20000</v>
      </c>
      <c r="AS289">
        <v>20000</v>
      </c>
    </row>
    <row r="290" spans="1:45" hidden="1" x14ac:dyDescent="0.35">
      <c r="A290" t="str">
        <f t="shared" si="4"/>
        <v>1.1-00-2504_2555004_2532710</v>
      </c>
      <c r="B290" t="s">
        <v>97</v>
      </c>
      <c r="C290" t="s">
        <v>104</v>
      </c>
      <c r="D290" t="s">
        <v>59</v>
      </c>
      <c r="E290" t="s">
        <v>49</v>
      </c>
      <c r="F290">
        <v>1</v>
      </c>
      <c r="G290" t="s">
        <v>41</v>
      </c>
      <c r="H290">
        <v>1.3</v>
      </c>
      <c r="I290" t="s">
        <v>42</v>
      </c>
      <c r="J290" t="s">
        <v>43</v>
      </c>
      <c r="K290" t="s">
        <v>44</v>
      </c>
      <c r="L290" t="s">
        <v>45</v>
      </c>
      <c r="M290" t="s">
        <v>46</v>
      </c>
      <c r="N290" t="s">
        <v>47</v>
      </c>
      <c r="O290" t="s">
        <v>54</v>
      </c>
      <c r="P290">
        <v>5</v>
      </c>
      <c r="Q290" t="s">
        <v>55</v>
      </c>
      <c r="R290">
        <v>5</v>
      </c>
      <c r="S290" t="s">
        <v>117</v>
      </c>
      <c r="T290" t="s">
        <v>113</v>
      </c>
      <c r="U290" t="s">
        <v>118</v>
      </c>
      <c r="V290">
        <v>3000</v>
      </c>
      <c r="W290" t="s">
        <v>50</v>
      </c>
      <c r="X290">
        <v>3271</v>
      </c>
      <c r="Y290" t="s">
        <v>139</v>
      </c>
      <c r="Z290">
        <v>0</v>
      </c>
      <c r="AA290" t="s">
        <v>52</v>
      </c>
      <c r="AB290">
        <v>410000</v>
      </c>
      <c r="AC290">
        <v>410000</v>
      </c>
      <c r="AD290">
        <v>0</v>
      </c>
      <c r="AE290">
        <v>0</v>
      </c>
      <c r="AF290">
        <v>0</v>
      </c>
      <c r="AG290">
        <v>0</v>
      </c>
      <c r="AH290">
        <v>0</v>
      </c>
      <c r="AI290">
        <v>410000</v>
      </c>
      <c r="AJ290">
        <v>0</v>
      </c>
      <c r="AK290">
        <v>0</v>
      </c>
      <c r="AL290">
        <v>0</v>
      </c>
      <c r="AM290">
        <v>0</v>
      </c>
      <c r="AN290">
        <v>0</v>
      </c>
      <c r="AR290">
        <v>410000</v>
      </c>
      <c r="AS290">
        <v>410000</v>
      </c>
    </row>
    <row r="291" spans="1:45" hidden="1" x14ac:dyDescent="0.35">
      <c r="A291" t="str">
        <f t="shared" si="4"/>
        <v>1.1-00-2504_2555004_2532910</v>
      </c>
      <c r="B291" t="s">
        <v>97</v>
      </c>
      <c r="C291" t="s">
        <v>104</v>
      </c>
      <c r="D291" t="s">
        <v>59</v>
      </c>
      <c r="E291" t="s">
        <v>49</v>
      </c>
      <c r="F291">
        <v>1</v>
      </c>
      <c r="G291" t="s">
        <v>41</v>
      </c>
      <c r="H291">
        <v>1.3</v>
      </c>
      <c r="I291" t="s">
        <v>42</v>
      </c>
      <c r="J291" t="s">
        <v>43</v>
      </c>
      <c r="K291" t="s">
        <v>44</v>
      </c>
      <c r="L291" t="s">
        <v>45</v>
      </c>
      <c r="M291" t="s">
        <v>46</v>
      </c>
      <c r="N291" t="s">
        <v>47</v>
      </c>
      <c r="O291" t="s">
        <v>54</v>
      </c>
      <c r="P291">
        <v>5</v>
      </c>
      <c r="Q291" t="s">
        <v>55</v>
      </c>
      <c r="R291">
        <v>5</v>
      </c>
      <c r="S291" t="s">
        <v>117</v>
      </c>
      <c r="T291" t="s">
        <v>113</v>
      </c>
      <c r="U291" t="s">
        <v>118</v>
      </c>
      <c r="V291">
        <v>3000</v>
      </c>
      <c r="W291" t="s">
        <v>50</v>
      </c>
      <c r="X291">
        <v>3291</v>
      </c>
      <c r="Y291" t="s">
        <v>140</v>
      </c>
      <c r="Z291">
        <v>0</v>
      </c>
      <c r="AA291" t="s">
        <v>52</v>
      </c>
      <c r="AB291">
        <v>140000</v>
      </c>
      <c r="AC291">
        <v>140000</v>
      </c>
      <c r="AD291">
        <v>0</v>
      </c>
      <c r="AE291">
        <v>0</v>
      </c>
      <c r="AF291">
        <v>0</v>
      </c>
      <c r="AG291">
        <v>0</v>
      </c>
      <c r="AH291">
        <v>0</v>
      </c>
      <c r="AI291">
        <v>140000</v>
      </c>
      <c r="AJ291">
        <v>0</v>
      </c>
      <c r="AK291">
        <v>0</v>
      </c>
      <c r="AL291">
        <v>0</v>
      </c>
      <c r="AM291">
        <v>0</v>
      </c>
      <c r="AN291">
        <v>0</v>
      </c>
      <c r="AR291">
        <v>140000</v>
      </c>
      <c r="AS291">
        <v>140000</v>
      </c>
    </row>
    <row r="292" spans="1:45" hidden="1" x14ac:dyDescent="0.35">
      <c r="A292" t="str">
        <f t="shared" si="4"/>
        <v>1.1-00-2502_2553002_2521410</v>
      </c>
      <c r="B292" t="s">
        <v>97</v>
      </c>
      <c r="C292" t="s">
        <v>104</v>
      </c>
      <c r="D292" t="s">
        <v>59</v>
      </c>
      <c r="E292" t="s">
        <v>49</v>
      </c>
      <c r="F292">
        <v>1</v>
      </c>
      <c r="G292" t="s">
        <v>41</v>
      </c>
      <c r="H292">
        <v>1.3</v>
      </c>
      <c r="I292" t="s">
        <v>42</v>
      </c>
      <c r="J292" t="s">
        <v>43</v>
      </c>
      <c r="K292" t="s">
        <v>44</v>
      </c>
      <c r="L292" t="s">
        <v>60</v>
      </c>
      <c r="M292" t="s">
        <v>61</v>
      </c>
      <c r="N292" t="s">
        <v>175</v>
      </c>
      <c r="O292" t="s">
        <v>179</v>
      </c>
      <c r="P292">
        <v>5</v>
      </c>
      <c r="Q292" t="s">
        <v>55</v>
      </c>
      <c r="R292">
        <v>3</v>
      </c>
      <c r="S292" t="s">
        <v>180</v>
      </c>
      <c r="T292" t="s">
        <v>176</v>
      </c>
      <c r="U292" t="s">
        <v>181</v>
      </c>
      <c r="V292">
        <v>2000</v>
      </c>
      <c r="W292" t="s">
        <v>102</v>
      </c>
      <c r="X292">
        <v>2141</v>
      </c>
      <c r="Y292" t="s">
        <v>125</v>
      </c>
      <c r="Z292">
        <v>0</v>
      </c>
      <c r="AA292" t="s">
        <v>52</v>
      </c>
      <c r="AB292">
        <v>20000</v>
      </c>
      <c r="AC292">
        <v>0</v>
      </c>
      <c r="AD292">
        <v>0</v>
      </c>
      <c r="AE292">
        <v>0</v>
      </c>
      <c r="AF292">
        <v>0</v>
      </c>
      <c r="AG292">
        <v>0</v>
      </c>
      <c r="AH292">
        <v>0</v>
      </c>
      <c r="AI292">
        <v>20000</v>
      </c>
      <c r="AJ292">
        <v>0</v>
      </c>
      <c r="AK292">
        <v>20000</v>
      </c>
      <c r="AL292">
        <v>0</v>
      </c>
      <c r="AM292">
        <v>0</v>
      </c>
      <c r="AN292">
        <v>20000</v>
      </c>
      <c r="AR292">
        <v>20000</v>
      </c>
      <c r="AS292">
        <v>20000</v>
      </c>
    </row>
    <row r="293" spans="1:45" hidden="1" x14ac:dyDescent="0.35">
      <c r="A293" t="str">
        <f t="shared" si="4"/>
        <v>1.1-00-2502_2553002_2522110</v>
      </c>
      <c r="B293" t="s">
        <v>97</v>
      </c>
      <c r="C293" t="s">
        <v>104</v>
      </c>
      <c r="D293" t="s">
        <v>59</v>
      </c>
      <c r="E293" t="s">
        <v>49</v>
      </c>
      <c r="F293">
        <v>1</v>
      </c>
      <c r="G293" t="s">
        <v>41</v>
      </c>
      <c r="H293">
        <v>1.3</v>
      </c>
      <c r="I293" t="s">
        <v>42</v>
      </c>
      <c r="J293" t="s">
        <v>43</v>
      </c>
      <c r="K293" t="s">
        <v>44</v>
      </c>
      <c r="L293" t="s">
        <v>60</v>
      </c>
      <c r="M293" t="s">
        <v>61</v>
      </c>
      <c r="N293" t="s">
        <v>175</v>
      </c>
      <c r="O293" t="s">
        <v>179</v>
      </c>
      <c r="P293">
        <v>5</v>
      </c>
      <c r="Q293" t="s">
        <v>55</v>
      </c>
      <c r="R293">
        <v>3</v>
      </c>
      <c r="S293" t="s">
        <v>180</v>
      </c>
      <c r="T293" t="s">
        <v>176</v>
      </c>
      <c r="U293" t="s">
        <v>181</v>
      </c>
      <c r="V293">
        <v>2000</v>
      </c>
      <c r="W293" t="s">
        <v>102</v>
      </c>
      <c r="X293">
        <v>2211</v>
      </c>
      <c r="Y293" t="s">
        <v>108</v>
      </c>
      <c r="Z293">
        <v>0</v>
      </c>
      <c r="AA293" t="s">
        <v>52</v>
      </c>
      <c r="AB293">
        <v>20000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20000</v>
      </c>
      <c r="AJ293">
        <v>0</v>
      </c>
      <c r="AK293">
        <v>20000</v>
      </c>
      <c r="AL293">
        <v>0</v>
      </c>
      <c r="AM293">
        <v>0</v>
      </c>
      <c r="AN293">
        <v>20000</v>
      </c>
      <c r="AR293">
        <v>20000</v>
      </c>
      <c r="AS293">
        <v>20000</v>
      </c>
    </row>
    <row r="294" spans="1:45" hidden="1" x14ac:dyDescent="0.35">
      <c r="A294" t="str">
        <f t="shared" si="4"/>
        <v>1.1-00-2512_25751035_2552110</v>
      </c>
      <c r="B294" t="s">
        <v>97</v>
      </c>
      <c r="C294" t="s">
        <v>104</v>
      </c>
      <c r="D294" t="s">
        <v>59</v>
      </c>
      <c r="E294" t="s">
        <v>114</v>
      </c>
      <c r="F294">
        <v>3</v>
      </c>
      <c r="G294" t="s">
        <v>441</v>
      </c>
      <c r="H294">
        <v>3.2</v>
      </c>
      <c r="I294" t="s">
        <v>458</v>
      </c>
      <c r="J294" t="s">
        <v>459</v>
      </c>
      <c r="K294" t="s">
        <v>460</v>
      </c>
      <c r="L294" t="s">
        <v>364</v>
      </c>
      <c r="M294" t="s">
        <v>365</v>
      </c>
      <c r="N294" t="s">
        <v>445</v>
      </c>
      <c r="O294" t="s">
        <v>447</v>
      </c>
      <c r="P294">
        <v>7</v>
      </c>
      <c r="Q294" t="s">
        <v>448</v>
      </c>
      <c r="R294">
        <v>51</v>
      </c>
      <c r="S294" t="s">
        <v>462</v>
      </c>
      <c r="T294" t="s">
        <v>461</v>
      </c>
      <c r="U294" t="s">
        <v>463</v>
      </c>
      <c r="V294">
        <v>5000</v>
      </c>
      <c r="W294" t="s">
        <v>115</v>
      </c>
      <c r="X294">
        <v>5211</v>
      </c>
      <c r="Y294" t="s">
        <v>119</v>
      </c>
      <c r="Z294">
        <v>0</v>
      </c>
      <c r="AA294" t="s">
        <v>52</v>
      </c>
      <c r="AB294">
        <v>250000</v>
      </c>
      <c r="AC294">
        <v>0</v>
      </c>
      <c r="AD294">
        <v>230000</v>
      </c>
      <c r="AE294">
        <v>230000</v>
      </c>
      <c r="AF294">
        <v>0</v>
      </c>
      <c r="AG294">
        <v>0</v>
      </c>
      <c r="AH294">
        <v>0</v>
      </c>
      <c r="AI294">
        <v>20000</v>
      </c>
      <c r="AJ294">
        <v>0</v>
      </c>
      <c r="AK294">
        <v>250000</v>
      </c>
      <c r="AL294">
        <v>0</v>
      </c>
      <c r="AM294">
        <v>0</v>
      </c>
      <c r="AN294">
        <v>250000</v>
      </c>
      <c r="AR294">
        <v>250000</v>
      </c>
      <c r="AS294">
        <v>20000</v>
      </c>
    </row>
    <row r="295" spans="1:45" hidden="1" x14ac:dyDescent="0.35">
      <c r="A295" t="str">
        <f t="shared" si="4"/>
        <v>1.1-00-2509_25225017_2521610</v>
      </c>
      <c r="B295" t="s">
        <v>97</v>
      </c>
      <c r="C295" t="s">
        <v>104</v>
      </c>
      <c r="D295" t="s">
        <v>59</v>
      </c>
      <c r="E295" t="s">
        <v>49</v>
      </c>
      <c r="F295">
        <v>1</v>
      </c>
      <c r="G295" t="s">
        <v>41</v>
      </c>
      <c r="H295">
        <v>1.3</v>
      </c>
      <c r="I295" t="s">
        <v>42</v>
      </c>
      <c r="J295" t="s">
        <v>43</v>
      </c>
      <c r="K295" t="s">
        <v>44</v>
      </c>
      <c r="L295" t="s">
        <v>60</v>
      </c>
      <c r="M295" t="s">
        <v>61</v>
      </c>
      <c r="N295" t="s">
        <v>90</v>
      </c>
      <c r="O295" t="s">
        <v>93</v>
      </c>
      <c r="P295">
        <v>2</v>
      </c>
      <c r="Q295" t="s">
        <v>167</v>
      </c>
      <c r="R295">
        <v>25</v>
      </c>
      <c r="S295" t="s">
        <v>254</v>
      </c>
      <c r="T295" t="s">
        <v>253</v>
      </c>
      <c r="U295" t="s">
        <v>255</v>
      </c>
      <c r="V295">
        <v>2000</v>
      </c>
      <c r="W295" t="s">
        <v>102</v>
      </c>
      <c r="X295">
        <v>2161</v>
      </c>
      <c r="Y295" t="s">
        <v>126</v>
      </c>
      <c r="Z295">
        <v>0</v>
      </c>
      <c r="AA295" t="s">
        <v>52</v>
      </c>
      <c r="AB295">
        <v>1112000</v>
      </c>
      <c r="AC295">
        <v>1000000</v>
      </c>
      <c r="AD295">
        <v>1092359.53</v>
      </c>
      <c r="AE295">
        <v>1092359.53</v>
      </c>
      <c r="AF295">
        <v>1092359.53</v>
      </c>
      <c r="AG295">
        <v>0</v>
      </c>
      <c r="AH295">
        <v>0</v>
      </c>
      <c r="AI295">
        <v>19640.469999999972</v>
      </c>
      <c r="AJ295">
        <v>0</v>
      </c>
      <c r="AK295">
        <v>112000</v>
      </c>
      <c r="AL295">
        <v>0</v>
      </c>
      <c r="AM295">
        <v>0</v>
      </c>
      <c r="AN295">
        <v>112000</v>
      </c>
      <c r="AR295">
        <v>1112000</v>
      </c>
      <c r="AS295">
        <v>19640.469999999972</v>
      </c>
    </row>
    <row r="296" spans="1:45" hidden="1" x14ac:dyDescent="0.35">
      <c r="A296" t="str">
        <f t="shared" si="4"/>
        <v>1.1-00-2510_25036028_2556110</v>
      </c>
      <c r="B296" t="s">
        <v>97</v>
      </c>
      <c r="C296" t="s">
        <v>104</v>
      </c>
      <c r="D296" t="s">
        <v>59</v>
      </c>
      <c r="E296" t="s">
        <v>114</v>
      </c>
      <c r="F296">
        <v>2</v>
      </c>
      <c r="G296" t="s">
        <v>86</v>
      </c>
      <c r="H296">
        <v>2.7</v>
      </c>
      <c r="I296" t="s">
        <v>393</v>
      </c>
      <c r="J296" t="s">
        <v>394</v>
      </c>
      <c r="K296" t="s">
        <v>393</v>
      </c>
      <c r="L296" t="s">
        <v>341</v>
      </c>
      <c r="M296" t="s">
        <v>342</v>
      </c>
      <c r="N296" t="s">
        <v>343</v>
      </c>
      <c r="O296" t="s">
        <v>345</v>
      </c>
      <c r="P296">
        <v>0</v>
      </c>
      <c r="Q296" t="s">
        <v>346</v>
      </c>
      <c r="R296">
        <v>36</v>
      </c>
      <c r="S296" t="s">
        <v>412</v>
      </c>
      <c r="T296" t="s">
        <v>411</v>
      </c>
      <c r="U296" t="s">
        <v>413</v>
      </c>
      <c r="V296">
        <v>5000</v>
      </c>
      <c r="W296" t="s">
        <v>115</v>
      </c>
      <c r="X296">
        <v>5611</v>
      </c>
      <c r="Y296" t="s">
        <v>188</v>
      </c>
      <c r="Z296">
        <v>0</v>
      </c>
      <c r="AA296" t="s">
        <v>52</v>
      </c>
      <c r="AB296">
        <v>19000</v>
      </c>
      <c r="AC296">
        <v>0</v>
      </c>
      <c r="AD296">
        <v>0</v>
      </c>
      <c r="AE296">
        <v>0</v>
      </c>
      <c r="AF296">
        <v>0</v>
      </c>
      <c r="AG296">
        <v>0</v>
      </c>
      <c r="AH296">
        <v>0</v>
      </c>
      <c r="AI296">
        <v>19000</v>
      </c>
      <c r="AJ296">
        <v>0</v>
      </c>
      <c r="AK296">
        <v>19000</v>
      </c>
      <c r="AL296">
        <v>0</v>
      </c>
      <c r="AM296">
        <v>0</v>
      </c>
      <c r="AN296">
        <v>19000</v>
      </c>
      <c r="AR296">
        <v>19000</v>
      </c>
      <c r="AS296">
        <v>19000</v>
      </c>
    </row>
    <row r="297" spans="1:45" hidden="1" x14ac:dyDescent="0.35">
      <c r="A297" t="str">
        <f t="shared" si="4"/>
        <v>1.1-00-2512_25753037_25382115</v>
      </c>
      <c r="B297" t="s">
        <v>97</v>
      </c>
      <c r="C297" t="s">
        <v>104</v>
      </c>
      <c r="D297" t="s">
        <v>59</v>
      </c>
      <c r="E297" t="s">
        <v>49</v>
      </c>
      <c r="F297">
        <v>3</v>
      </c>
      <c r="G297" t="s">
        <v>441</v>
      </c>
      <c r="H297">
        <v>3.7</v>
      </c>
      <c r="I297" t="s">
        <v>473</v>
      </c>
      <c r="J297" t="s">
        <v>474</v>
      </c>
      <c r="K297" t="s">
        <v>473</v>
      </c>
      <c r="L297" t="s">
        <v>60</v>
      </c>
      <c r="M297" t="s">
        <v>61</v>
      </c>
      <c r="N297" t="s">
        <v>445</v>
      </c>
      <c r="O297" t="s">
        <v>447</v>
      </c>
      <c r="P297">
        <v>7</v>
      </c>
      <c r="Q297" t="s">
        <v>448</v>
      </c>
      <c r="R297">
        <v>53</v>
      </c>
      <c r="S297" t="s">
        <v>477</v>
      </c>
      <c r="T297" t="s">
        <v>475</v>
      </c>
      <c r="U297" t="s">
        <v>478</v>
      </c>
      <c r="V297">
        <v>3000</v>
      </c>
      <c r="W297" t="s">
        <v>50</v>
      </c>
      <c r="X297">
        <v>3821</v>
      </c>
      <c r="Y297" t="s">
        <v>184</v>
      </c>
      <c r="Z297">
        <v>15</v>
      </c>
      <c r="AA297" t="s">
        <v>482</v>
      </c>
      <c r="AB297">
        <v>500000</v>
      </c>
      <c r="AC297">
        <v>750000</v>
      </c>
      <c r="AD297">
        <v>481400</v>
      </c>
      <c r="AE297">
        <v>481400</v>
      </c>
      <c r="AF297">
        <v>481400</v>
      </c>
      <c r="AG297">
        <v>481400</v>
      </c>
      <c r="AH297">
        <v>481400</v>
      </c>
      <c r="AI297">
        <v>18600</v>
      </c>
      <c r="AJ297">
        <v>0</v>
      </c>
      <c r="AK297">
        <v>0</v>
      </c>
      <c r="AL297">
        <v>0</v>
      </c>
      <c r="AM297">
        <v>250000</v>
      </c>
      <c r="AN297">
        <v>-250000</v>
      </c>
      <c r="AR297">
        <v>500000</v>
      </c>
      <c r="AS297">
        <v>18600</v>
      </c>
    </row>
    <row r="298" spans="1:45" hidden="1" x14ac:dyDescent="0.35">
      <c r="A298" t="str">
        <f t="shared" si="4"/>
        <v>1.1-00-2504_2555004_2533110</v>
      </c>
      <c r="B298" t="s">
        <v>97</v>
      </c>
      <c r="C298" t="s">
        <v>104</v>
      </c>
      <c r="D298" t="s">
        <v>59</v>
      </c>
      <c r="E298" t="s">
        <v>49</v>
      </c>
      <c r="F298">
        <v>1</v>
      </c>
      <c r="G298" t="s">
        <v>41</v>
      </c>
      <c r="H298">
        <v>1.3</v>
      </c>
      <c r="I298" t="s">
        <v>42</v>
      </c>
      <c r="J298" t="s">
        <v>43</v>
      </c>
      <c r="K298" t="s">
        <v>44</v>
      </c>
      <c r="L298" t="s">
        <v>45</v>
      </c>
      <c r="M298" t="s">
        <v>46</v>
      </c>
      <c r="N298" t="s">
        <v>47</v>
      </c>
      <c r="O298" t="s">
        <v>54</v>
      </c>
      <c r="P298">
        <v>5</v>
      </c>
      <c r="Q298" t="s">
        <v>55</v>
      </c>
      <c r="R298">
        <v>5</v>
      </c>
      <c r="S298" t="s">
        <v>117</v>
      </c>
      <c r="T298" t="s">
        <v>113</v>
      </c>
      <c r="U298" t="s">
        <v>118</v>
      </c>
      <c r="V298">
        <v>3000</v>
      </c>
      <c r="W298" t="s">
        <v>50</v>
      </c>
      <c r="X298">
        <v>3311</v>
      </c>
      <c r="Y298" t="s">
        <v>109</v>
      </c>
      <c r="Z298">
        <v>0</v>
      </c>
      <c r="AA298" t="s">
        <v>52</v>
      </c>
      <c r="AB298">
        <v>700000</v>
      </c>
      <c r="AC298">
        <v>700000</v>
      </c>
      <c r="AD298">
        <v>521543.36</v>
      </c>
      <c r="AE298">
        <v>521543.36</v>
      </c>
      <c r="AF298">
        <v>295343.35999999999</v>
      </c>
      <c r="AG298">
        <v>295343.35999999999</v>
      </c>
      <c r="AH298">
        <v>295343.35999999999</v>
      </c>
      <c r="AI298">
        <v>178456.64</v>
      </c>
      <c r="AJ298">
        <v>0</v>
      </c>
      <c r="AK298">
        <v>0</v>
      </c>
      <c r="AL298">
        <v>0</v>
      </c>
      <c r="AM298">
        <v>0</v>
      </c>
      <c r="AN298">
        <v>0</v>
      </c>
      <c r="AR298">
        <v>700000</v>
      </c>
      <c r="AS298">
        <v>178456.64</v>
      </c>
    </row>
    <row r="299" spans="1:45" hidden="1" x14ac:dyDescent="0.35">
      <c r="A299" t="str">
        <f t="shared" si="4"/>
        <v>1.1-00-2503_2554003_2522110</v>
      </c>
      <c r="B299" t="s">
        <v>97</v>
      </c>
      <c r="C299" t="s">
        <v>104</v>
      </c>
      <c r="D299" t="s">
        <v>59</v>
      </c>
      <c r="E299" t="s">
        <v>49</v>
      </c>
      <c r="F299">
        <v>1</v>
      </c>
      <c r="G299" t="s">
        <v>41</v>
      </c>
      <c r="H299">
        <v>1.3</v>
      </c>
      <c r="I299" t="s">
        <v>42</v>
      </c>
      <c r="J299" t="s">
        <v>98</v>
      </c>
      <c r="K299" t="s">
        <v>99</v>
      </c>
      <c r="L299" t="s">
        <v>60</v>
      </c>
      <c r="M299" t="s">
        <v>61</v>
      </c>
      <c r="N299" t="s">
        <v>100</v>
      </c>
      <c r="O299" t="s">
        <v>105</v>
      </c>
      <c r="P299">
        <v>5</v>
      </c>
      <c r="Q299" t="s">
        <v>55</v>
      </c>
      <c r="R299">
        <v>4</v>
      </c>
      <c r="S299" t="s">
        <v>106</v>
      </c>
      <c r="T299" t="s">
        <v>101</v>
      </c>
      <c r="U299" t="s">
        <v>107</v>
      </c>
      <c r="V299">
        <v>2000</v>
      </c>
      <c r="W299" t="s">
        <v>102</v>
      </c>
      <c r="X299">
        <v>2211</v>
      </c>
      <c r="Y299" t="s">
        <v>108</v>
      </c>
      <c r="Z299">
        <v>0</v>
      </c>
      <c r="AA299" t="s">
        <v>52</v>
      </c>
      <c r="AB299">
        <v>20000</v>
      </c>
      <c r="AC299">
        <v>0</v>
      </c>
      <c r="AD299">
        <v>2697.01</v>
      </c>
      <c r="AE299">
        <v>2697.01</v>
      </c>
      <c r="AF299">
        <v>2697.01</v>
      </c>
      <c r="AG299">
        <v>2697.01</v>
      </c>
      <c r="AH299">
        <v>2697.01</v>
      </c>
      <c r="AI299">
        <v>17302.989999999998</v>
      </c>
      <c r="AJ299">
        <v>0</v>
      </c>
      <c r="AK299">
        <v>20000</v>
      </c>
      <c r="AL299">
        <v>0</v>
      </c>
      <c r="AM299">
        <v>0</v>
      </c>
      <c r="AN299">
        <v>20000</v>
      </c>
      <c r="AR299">
        <v>20000</v>
      </c>
      <c r="AS299">
        <v>17302.989999999998</v>
      </c>
    </row>
    <row r="300" spans="1:45" hidden="1" x14ac:dyDescent="0.35">
      <c r="A300" t="str">
        <f t="shared" si="4"/>
        <v>1.1-00-2510_25041031_2551110</v>
      </c>
      <c r="B300" t="s">
        <v>97</v>
      </c>
      <c r="C300" t="s">
        <v>104</v>
      </c>
      <c r="D300" t="s">
        <v>59</v>
      </c>
      <c r="E300" t="s">
        <v>114</v>
      </c>
      <c r="F300">
        <v>2</v>
      </c>
      <c r="G300" t="s">
        <v>86</v>
      </c>
      <c r="H300">
        <v>2.7</v>
      </c>
      <c r="I300" t="s">
        <v>393</v>
      </c>
      <c r="J300" t="s">
        <v>394</v>
      </c>
      <c r="K300" t="s">
        <v>393</v>
      </c>
      <c r="L300" t="s">
        <v>364</v>
      </c>
      <c r="M300" t="s">
        <v>365</v>
      </c>
      <c r="N300" t="s">
        <v>343</v>
      </c>
      <c r="O300" t="s">
        <v>345</v>
      </c>
      <c r="P300">
        <v>0</v>
      </c>
      <c r="Q300" t="s">
        <v>346</v>
      </c>
      <c r="R300">
        <v>41</v>
      </c>
      <c r="S300" t="s">
        <v>401</v>
      </c>
      <c r="T300" t="s">
        <v>366</v>
      </c>
      <c r="U300" t="s">
        <v>368</v>
      </c>
      <c r="V300">
        <v>5000</v>
      </c>
      <c r="W300" t="s">
        <v>115</v>
      </c>
      <c r="X300">
        <v>5111</v>
      </c>
      <c r="Y300" t="s">
        <v>177</v>
      </c>
      <c r="Z300">
        <v>0</v>
      </c>
      <c r="AA300" t="s">
        <v>52</v>
      </c>
      <c r="AB300">
        <v>17000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17000</v>
      </c>
      <c r="AJ300">
        <v>17000</v>
      </c>
      <c r="AK300">
        <v>0</v>
      </c>
      <c r="AL300">
        <v>0</v>
      </c>
      <c r="AM300">
        <v>0</v>
      </c>
      <c r="AN300">
        <v>17000</v>
      </c>
      <c r="AR300">
        <v>17000</v>
      </c>
      <c r="AS300">
        <v>17000</v>
      </c>
    </row>
    <row r="301" spans="1:45" hidden="1" x14ac:dyDescent="0.35">
      <c r="A301" t="str">
        <f t="shared" si="4"/>
        <v>1.1-00-2505_2559007_2532610</v>
      </c>
      <c r="B301" t="s">
        <v>97</v>
      </c>
      <c r="C301" t="s">
        <v>104</v>
      </c>
      <c r="D301" t="s">
        <v>59</v>
      </c>
      <c r="E301" t="s">
        <v>49</v>
      </c>
      <c r="F301">
        <v>1</v>
      </c>
      <c r="G301" t="s">
        <v>41</v>
      </c>
      <c r="H301">
        <v>1.3</v>
      </c>
      <c r="I301" t="s">
        <v>42</v>
      </c>
      <c r="J301" t="s">
        <v>43</v>
      </c>
      <c r="K301" t="s">
        <v>44</v>
      </c>
      <c r="L301" t="s">
        <v>60</v>
      </c>
      <c r="M301" t="s">
        <v>61</v>
      </c>
      <c r="N301" t="s">
        <v>62</v>
      </c>
      <c r="O301" t="s">
        <v>68</v>
      </c>
      <c r="P301">
        <v>5</v>
      </c>
      <c r="Q301" t="s">
        <v>55</v>
      </c>
      <c r="R301">
        <v>9</v>
      </c>
      <c r="S301" t="s">
        <v>186</v>
      </c>
      <c r="T301" t="s">
        <v>63</v>
      </c>
      <c r="U301" t="s">
        <v>69</v>
      </c>
      <c r="V301">
        <v>3000</v>
      </c>
      <c r="W301" t="s">
        <v>50</v>
      </c>
      <c r="X301">
        <v>3261</v>
      </c>
      <c r="Y301" t="s">
        <v>204</v>
      </c>
      <c r="Z301">
        <v>0</v>
      </c>
      <c r="AA301" t="s">
        <v>52</v>
      </c>
      <c r="AB301">
        <v>79100000</v>
      </c>
      <c r="AC301">
        <v>0</v>
      </c>
      <c r="AD301">
        <v>79083735.439999998</v>
      </c>
      <c r="AE301">
        <v>79083735.439999998</v>
      </c>
      <c r="AF301">
        <v>20590775.82</v>
      </c>
      <c r="AG301">
        <v>20590775.82</v>
      </c>
      <c r="AH301">
        <v>20590775.82</v>
      </c>
      <c r="AI301">
        <v>16264.560000002384</v>
      </c>
      <c r="AJ301">
        <v>15000000</v>
      </c>
      <c r="AK301">
        <v>64100000</v>
      </c>
      <c r="AL301">
        <v>0</v>
      </c>
      <c r="AM301">
        <v>0</v>
      </c>
      <c r="AN301">
        <v>79100000</v>
      </c>
      <c r="AR301">
        <v>79100000</v>
      </c>
      <c r="AS301">
        <v>16264.560000002384</v>
      </c>
    </row>
    <row r="302" spans="1:45" hidden="1" x14ac:dyDescent="0.35">
      <c r="A302" t="str">
        <f t="shared" si="4"/>
        <v>1.1-00-2505_2559007_2534410</v>
      </c>
      <c r="B302" t="s">
        <v>97</v>
      </c>
      <c r="C302" t="s">
        <v>104</v>
      </c>
      <c r="D302" t="s">
        <v>59</v>
      </c>
      <c r="E302" t="s">
        <v>49</v>
      </c>
      <c r="F302">
        <v>1</v>
      </c>
      <c r="G302" t="s">
        <v>41</v>
      </c>
      <c r="H302">
        <v>1.3</v>
      </c>
      <c r="I302" t="s">
        <v>42</v>
      </c>
      <c r="J302" t="s">
        <v>43</v>
      </c>
      <c r="K302" t="s">
        <v>44</v>
      </c>
      <c r="L302" t="s">
        <v>60</v>
      </c>
      <c r="M302" t="s">
        <v>61</v>
      </c>
      <c r="N302" t="s">
        <v>62</v>
      </c>
      <c r="O302" t="s">
        <v>68</v>
      </c>
      <c r="P302">
        <v>5</v>
      </c>
      <c r="Q302" t="s">
        <v>55</v>
      </c>
      <c r="R302">
        <v>9</v>
      </c>
      <c r="S302" t="s">
        <v>186</v>
      </c>
      <c r="T302" t="s">
        <v>63</v>
      </c>
      <c r="U302" t="s">
        <v>69</v>
      </c>
      <c r="V302">
        <v>3000</v>
      </c>
      <c r="W302" t="s">
        <v>50</v>
      </c>
      <c r="X302">
        <v>3441</v>
      </c>
      <c r="Y302" t="s">
        <v>111</v>
      </c>
      <c r="Z302">
        <v>0</v>
      </c>
      <c r="AA302" t="s">
        <v>52</v>
      </c>
      <c r="AB302">
        <v>340718.88</v>
      </c>
      <c r="AC302">
        <v>150000</v>
      </c>
      <c r="AD302">
        <v>325135.94</v>
      </c>
      <c r="AE302">
        <v>290718.88</v>
      </c>
      <c r="AF302">
        <v>128699.48</v>
      </c>
      <c r="AG302">
        <v>128699.48</v>
      </c>
      <c r="AH302">
        <v>128699.48</v>
      </c>
      <c r="AI302">
        <v>15582.940000000002</v>
      </c>
      <c r="AJ302">
        <v>0</v>
      </c>
      <c r="AK302">
        <v>190718.88</v>
      </c>
      <c r="AL302">
        <v>0</v>
      </c>
      <c r="AM302">
        <v>0</v>
      </c>
      <c r="AN302">
        <v>190718.88</v>
      </c>
      <c r="AR302">
        <v>340718.88</v>
      </c>
      <c r="AS302">
        <v>15582.940000000002</v>
      </c>
    </row>
    <row r="303" spans="1:45" hidden="1" x14ac:dyDescent="0.35">
      <c r="A303" t="str">
        <f t="shared" si="4"/>
        <v>1.1-00-2506_25513008_2533910</v>
      </c>
      <c r="B303" t="s">
        <v>97</v>
      </c>
      <c r="C303" t="s">
        <v>104</v>
      </c>
      <c r="D303" t="s">
        <v>59</v>
      </c>
      <c r="E303" t="s">
        <v>49</v>
      </c>
      <c r="F303">
        <v>1</v>
      </c>
      <c r="G303" t="s">
        <v>41</v>
      </c>
      <c r="H303">
        <v>1.3</v>
      </c>
      <c r="I303" t="s">
        <v>42</v>
      </c>
      <c r="J303" t="s">
        <v>43</v>
      </c>
      <c r="K303" t="s">
        <v>44</v>
      </c>
      <c r="L303" t="s">
        <v>60</v>
      </c>
      <c r="M303" t="s">
        <v>61</v>
      </c>
      <c r="N303" t="s">
        <v>220</v>
      </c>
      <c r="O303" t="s">
        <v>222</v>
      </c>
      <c r="P303">
        <v>5</v>
      </c>
      <c r="Q303" t="s">
        <v>55</v>
      </c>
      <c r="R303">
        <v>13</v>
      </c>
      <c r="S303" t="s">
        <v>223</v>
      </c>
      <c r="T303" t="s">
        <v>221</v>
      </c>
      <c r="U303" t="s">
        <v>224</v>
      </c>
      <c r="V303">
        <v>3000</v>
      </c>
      <c r="W303" t="s">
        <v>50</v>
      </c>
      <c r="X303">
        <v>3391</v>
      </c>
      <c r="Y303" t="s">
        <v>152</v>
      </c>
      <c r="Z303">
        <v>0</v>
      </c>
      <c r="AA303" t="s">
        <v>52</v>
      </c>
      <c r="AB303">
        <v>826605</v>
      </c>
      <c r="AC303">
        <v>450000</v>
      </c>
      <c r="AD303">
        <v>811099.99</v>
      </c>
      <c r="AE303">
        <v>811099.99</v>
      </c>
      <c r="AF303">
        <v>601509.11</v>
      </c>
      <c r="AG303">
        <v>601509.11</v>
      </c>
      <c r="AH303">
        <v>601509.11</v>
      </c>
      <c r="AI303">
        <v>15505.010000000009</v>
      </c>
      <c r="AJ303">
        <v>0</v>
      </c>
      <c r="AK303">
        <v>376605</v>
      </c>
      <c r="AL303">
        <v>0</v>
      </c>
      <c r="AM303">
        <v>0</v>
      </c>
      <c r="AN303">
        <v>376605</v>
      </c>
      <c r="AR303">
        <v>826605</v>
      </c>
      <c r="AS303">
        <v>15505.010000000009</v>
      </c>
    </row>
    <row r="304" spans="1:45" hidden="1" x14ac:dyDescent="0.35">
      <c r="A304" t="str">
        <f t="shared" si="4"/>
        <v>1.1-00-2504_2555004_2533310</v>
      </c>
      <c r="B304" t="s">
        <v>97</v>
      </c>
      <c r="C304" t="s">
        <v>104</v>
      </c>
      <c r="D304" t="s">
        <v>59</v>
      </c>
      <c r="E304" t="s">
        <v>49</v>
      </c>
      <c r="F304">
        <v>1</v>
      </c>
      <c r="G304" t="s">
        <v>41</v>
      </c>
      <c r="H304">
        <v>1.3</v>
      </c>
      <c r="I304" t="s">
        <v>42</v>
      </c>
      <c r="J304" t="s">
        <v>43</v>
      </c>
      <c r="K304" t="s">
        <v>44</v>
      </c>
      <c r="L304" t="s">
        <v>45</v>
      </c>
      <c r="M304" t="s">
        <v>46</v>
      </c>
      <c r="N304" t="s">
        <v>47</v>
      </c>
      <c r="O304" t="s">
        <v>54</v>
      </c>
      <c r="P304">
        <v>5</v>
      </c>
      <c r="Q304" t="s">
        <v>55</v>
      </c>
      <c r="R304">
        <v>5</v>
      </c>
      <c r="S304" t="s">
        <v>117</v>
      </c>
      <c r="T304" t="s">
        <v>113</v>
      </c>
      <c r="U304" t="s">
        <v>118</v>
      </c>
      <c r="V304">
        <v>3000</v>
      </c>
      <c r="W304" t="s">
        <v>50</v>
      </c>
      <c r="X304">
        <v>3331</v>
      </c>
      <c r="Y304" t="s">
        <v>141</v>
      </c>
      <c r="Z304">
        <v>0</v>
      </c>
      <c r="AA304" t="s">
        <v>52</v>
      </c>
      <c r="AB304">
        <v>2379935.36</v>
      </c>
      <c r="AC304">
        <v>8358220.3600000003</v>
      </c>
      <c r="AD304">
        <v>694747.2</v>
      </c>
      <c r="AE304">
        <v>694747.2</v>
      </c>
      <c r="AF304">
        <v>347373.6</v>
      </c>
      <c r="AG304">
        <v>347373.6</v>
      </c>
      <c r="AH304">
        <v>347373.6</v>
      </c>
      <c r="AI304">
        <v>1685188.16</v>
      </c>
      <c r="AJ304">
        <v>0</v>
      </c>
      <c r="AK304">
        <v>0</v>
      </c>
      <c r="AL304">
        <v>0</v>
      </c>
      <c r="AM304">
        <v>5978285</v>
      </c>
      <c r="AN304">
        <v>-5978285</v>
      </c>
      <c r="AR304">
        <v>2379935.36</v>
      </c>
      <c r="AS304">
        <v>1685188.16</v>
      </c>
    </row>
    <row r="305" spans="1:45" hidden="1" x14ac:dyDescent="0.35">
      <c r="A305" t="str">
        <f t="shared" si="4"/>
        <v>1.1-00-2508_25621015_2522110</v>
      </c>
      <c r="B305" t="s">
        <v>97</v>
      </c>
      <c r="C305" t="s">
        <v>104</v>
      </c>
      <c r="D305" t="s">
        <v>59</v>
      </c>
      <c r="E305" t="s">
        <v>49</v>
      </c>
      <c r="F305">
        <v>1</v>
      </c>
      <c r="G305" t="s">
        <v>41</v>
      </c>
      <c r="H305">
        <v>1.7</v>
      </c>
      <c r="I305" t="s">
        <v>77</v>
      </c>
      <c r="J305" t="s">
        <v>280</v>
      </c>
      <c r="K305" t="s">
        <v>281</v>
      </c>
      <c r="L305" t="s">
        <v>60</v>
      </c>
      <c r="M305" t="s">
        <v>61</v>
      </c>
      <c r="N305" t="s">
        <v>270</v>
      </c>
      <c r="O305" t="s">
        <v>272</v>
      </c>
      <c r="P305">
        <v>6</v>
      </c>
      <c r="Q305" t="s">
        <v>84</v>
      </c>
      <c r="R305">
        <v>21</v>
      </c>
      <c r="S305" t="s">
        <v>285</v>
      </c>
      <c r="T305" t="s">
        <v>283</v>
      </c>
      <c r="U305" t="s">
        <v>286</v>
      </c>
      <c r="V305">
        <v>2000</v>
      </c>
      <c r="W305" t="s">
        <v>102</v>
      </c>
      <c r="X305">
        <v>2211</v>
      </c>
      <c r="Y305" t="s">
        <v>108</v>
      </c>
      <c r="Z305">
        <v>0</v>
      </c>
      <c r="AA305" t="s">
        <v>52</v>
      </c>
      <c r="AB305">
        <v>390000</v>
      </c>
      <c r="AC305">
        <v>390000</v>
      </c>
      <c r="AD305">
        <v>374708.6</v>
      </c>
      <c r="AE305">
        <v>89882.2</v>
      </c>
      <c r="AF305">
        <v>89882.2</v>
      </c>
      <c r="AG305">
        <v>6362.2</v>
      </c>
      <c r="AH305">
        <v>6362.2</v>
      </c>
      <c r="AI305">
        <v>15291.400000000023</v>
      </c>
      <c r="AJ305">
        <v>0</v>
      </c>
      <c r="AK305">
        <v>0</v>
      </c>
      <c r="AL305">
        <v>0</v>
      </c>
      <c r="AM305">
        <v>0</v>
      </c>
      <c r="AN305">
        <v>0</v>
      </c>
      <c r="AR305">
        <v>390000</v>
      </c>
      <c r="AS305">
        <v>15291.400000000023</v>
      </c>
    </row>
    <row r="306" spans="1:45" hidden="1" x14ac:dyDescent="0.35">
      <c r="A306" t="str">
        <f t="shared" si="4"/>
        <v>1.1-00-2508_25618013_2537210</v>
      </c>
      <c r="B306" t="s">
        <v>97</v>
      </c>
      <c r="C306" t="s">
        <v>104</v>
      </c>
      <c r="D306" t="s">
        <v>59</v>
      </c>
      <c r="E306" t="s">
        <v>49</v>
      </c>
      <c r="F306">
        <v>1</v>
      </c>
      <c r="G306" t="s">
        <v>41</v>
      </c>
      <c r="H306">
        <v>1.7</v>
      </c>
      <c r="I306" t="s">
        <v>77</v>
      </c>
      <c r="J306" t="s">
        <v>78</v>
      </c>
      <c r="K306" t="s">
        <v>79</v>
      </c>
      <c r="L306" t="s">
        <v>80</v>
      </c>
      <c r="M306" t="s">
        <v>81</v>
      </c>
      <c r="N306" t="s">
        <v>270</v>
      </c>
      <c r="O306" t="s">
        <v>272</v>
      </c>
      <c r="P306">
        <v>6</v>
      </c>
      <c r="Q306" t="s">
        <v>84</v>
      </c>
      <c r="R306">
        <v>18</v>
      </c>
      <c r="S306" t="s">
        <v>273</v>
      </c>
      <c r="T306" t="s">
        <v>271</v>
      </c>
      <c r="U306" t="s">
        <v>274</v>
      </c>
      <c r="V306">
        <v>3000</v>
      </c>
      <c r="W306" t="s">
        <v>50</v>
      </c>
      <c r="X306">
        <v>3721</v>
      </c>
      <c r="Y306" t="s">
        <v>276</v>
      </c>
      <c r="Z306">
        <v>0</v>
      </c>
      <c r="AA306" t="s">
        <v>52</v>
      </c>
      <c r="AB306">
        <v>15000</v>
      </c>
      <c r="AC306">
        <v>15000</v>
      </c>
      <c r="AD306">
        <v>0</v>
      </c>
      <c r="AE306">
        <v>0</v>
      </c>
      <c r="AF306">
        <v>0</v>
      </c>
      <c r="AG306">
        <v>0</v>
      </c>
      <c r="AH306">
        <v>0</v>
      </c>
      <c r="AI306">
        <v>15000</v>
      </c>
      <c r="AJ306">
        <v>0</v>
      </c>
      <c r="AK306">
        <v>0</v>
      </c>
      <c r="AL306">
        <v>0</v>
      </c>
      <c r="AM306">
        <v>0</v>
      </c>
      <c r="AN306">
        <v>0</v>
      </c>
      <c r="AR306">
        <v>15000</v>
      </c>
      <c r="AS306">
        <v>15000</v>
      </c>
    </row>
    <row r="307" spans="1:45" hidden="1" x14ac:dyDescent="0.35">
      <c r="A307" t="str">
        <f t="shared" si="4"/>
        <v>1.1-00-2510_25041031_2521110</v>
      </c>
      <c r="B307" t="s">
        <v>97</v>
      </c>
      <c r="C307" t="s">
        <v>104</v>
      </c>
      <c r="D307" t="s">
        <v>59</v>
      </c>
      <c r="E307" t="s">
        <v>49</v>
      </c>
      <c r="F307">
        <v>2</v>
      </c>
      <c r="G307" t="s">
        <v>86</v>
      </c>
      <c r="H307">
        <v>2.7</v>
      </c>
      <c r="I307" t="s">
        <v>393</v>
      </c>
      <c r="J307" t="s">
        <v>394</v>
      </c>
      <c r="K307" t="s">
        <v>393</v>
      </c>
      <c r="L307" t="s">
        <v>364</v>
      </c>
      <c r="M307" t="s">
        <v>365</v>
      </c>
      <c r="N307" t="s">
        <v>343</v>
      </c>
      <c r="O307" t="s">
        <v>345</v>
      </c>
      <c r="P307">
        <v>0</v>
      </c>
      <c r="Q307" t="s">
        <v>346</v>
      </c>
      <c r="R307">
        <v>41</v>
      </c>
      <c r="S307" t="s">
        <v>401</v>
      </c>
      <c r="T307" t="s">
        <v>366</v>
      </c>
      <c r="U307" t="s">
        <v>368</v>
      </c>
      <c r="V307">
        <v>2000</v>
      </c>
      <c r="W307" t="s">
        <v>102</v>
      </c>
      <c r="X307">
        <v>2111</v>
      </c>
      <c r="Y307" t="s">
        <v>103</v>
      </c>
      <c r="Z307">
        <v>0</v>
      </c>
      <c r="AA307" t="s">
        <v>52</v>
      </c>
      <c r="AB307">
        <v>14000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14000</v>
      </c>
      <c r="AJ307">
        <v>14000</v>
      </c>
      <c r="AK307">
        <v>0</v>
      </c>
      <c r="AL307">
        <v>0</v>
      </c>
      <c r="AM307">
        <v>0</v>
      </c>
      <c r="AN307">
        <v>14000</v>
      </c>
      <c r="AR307">
        <v>14000</v>
      </c>
      <c r="AS307">
        <v>14000</v>
      </c>
    </row>
    <row r="308" spans="1:45" hidden="1" x14ac:dyDescent="0.35">
      <c r="A308" t="str">
        <f t="shared" si="4"/>
        <v>1.1-00-2510_25041031_2551510</v>
      </c>
      <c r="B308" t="s">
        <v>97</v>
      </c>
      <c r="C308" t="s">
        <v>104</v>
      </c>
      <c r="D308" t="s">
        <v>59</v>
      </c>
      <c r="E308" t="s">
        <v>49</v>
      </c>
      <c r="F308">
        <v>2</v>
      </c>
      <c r="G308" t="s">
        <v>86</v>
      </c>
      <c r="H308">
        <v>2.7</v>
      </c>
      <c r="I308" t="s">
        <v>393</v>
      </c>
      <c r="J308" t="s">
        <v>394</v>
      </c>
      <c r="K308" t="s">
        <v>393</v>
      </c>
      <c r="L308" t="s">
        <v>364</v>
      </c>
      <c r="M308" t="s">
        <v>365</v>
      </c>
      <c r="N308" t="s">
        <v>343</v>
      </c>
      <c r="O308" t="s">
        <v>345</v>
      </c>
      <c r="P308">
        <v>0</v>
      </c>
      <c r="Q308" t="s">
        <v>346</v>
      </c>
      <c r="R308">
        <v>41</v>
      </c>
      <c r="S308" t="s">
        <v>401</v>
      </c>
      <c r="T308" t="s">
        <v>366</v>
      </c>
      <c r="U308" t="s">
        <v>368</v>
      </c>
      <c r="V308">
        <v>5000</v>
      </c>
      <c r="W308" t="s">
        <v>115</v>
      </c>
      <c r="X308">
        <v>5151</v>
      </c>
      <c r="Y308" t="s">
        <v>151</v>
      </c>
      <c r="Z308">
        <v>0</v>
      </c>
      <c r="AA308" t="s">
        <v>52</v>
      </c>
      <c r="AB308">
        <v>14000</v>
      </c>
      <c r="AC308">
        <v>0</v>
      </c>
      <c r="AD308">
        <v>0</v>
      </c>
      <c r="AE308">
        <v>0</v>
      </c>
      <c r="AF308">
        <v>0</v>
      </c>
      <c r="AG308">
        <v>0</v>
      </c>
      <c r="AH308">
        <v>0</v>
      </c>
      <c r="AI308">
        <v>14000</v>
      </c>
      <c r="AJ308">
        <v>14000</v>
      </c>
      <c r="AK308">
        <v>0</v>
      </c>
      <c r="AL308">
        <v>0</v>
      </c>
      <c r="AM308">
        <v>0</v>
      </c>
      <c r="AN308">
        <v>14000</v>
      </c>
      <c r="AR308">
        <v>14000</v>
      </c>
      <c r="AS308">
        <v>14000</v>
      </c>
    </row>
    <row r="309" spans="1:45" hidden="1" x14ac:dyDescent="0.35">
      <c r="A309" t="str">
        <f t="shared" si="4"/>
        <v>1.1-00-2514_25555039_2531610</v>
      </c>
      <c r="B309" t="s">
        <v>97</v>
      </c>
      <c r="C309" t="s">
        <v>104</v>
      </c>
      <c r="D309" t="s">
        <v>59</v>
      </c>
      <c r="E309" t="s">
        <v>49</v>
      </c>
      <c r="F309">
        <v>3</v>
      </c>
      <c r="G309" t="s">
        <v>441</v>
      </c>
      <c r="H309">
        <v>3.8</v>
      </c>
      <c r="I309" t="s">
        <v>495</v>
      </c>
      <c r="J309" t="s">
        <v>496</v>
      </c>
      <c r="K309" t="s">
        <v>497</v>
      </c>
      <c r="L309" t="s">
        <v>60</v>
      </c>
      <c r="M309" t="s">
        <v>61</v>
      </c>
      <c r="N309" t="s">
        <v>498</v>
      </c>
      <c r="O309" t="s">
        <v>500</v>
      </c>
      <c r="P309">
        <v>5</v>
      </c>
      <c r="Q309" t="s">
        <v>55</v>
      </c>
      <c r="R309">
        <v>55</v>
      </c>
      <c r="S309" t="s">
        <v>501</v>
      </c>
      <c r="T309" t="s">
        <v>499</v>
      </c>
      <c r="U309" t="s">
        <v>502</v>
      </c>
      <c r="V309">
        <v>3000</v>
      </c>
      <c r="W309" t="s">
        <v>50</v>
      </c>
      <c r="X309">
        <v>3161</v>
      </c>
      <c r="Y309" t="s">
        <v>201</v>
      </c>
      <c r="Z309">
        <v>0</v>
      </c>
      <c r="AA309" t="s">
        <v>52</v>
      </c>
      <c r="AB309">
        <v>13200</v>
      </c>
      <c r="AC309">
        <v>13200</v>
      </c>
      <c r="AD309">
        <v>0</v>
      </c>
      <c r="AE309">
        <v>0</v>
      </c>
      <c r="AF309">
        <v>0</v>
      </c>
      <c r="AG309">
        <v>0</v>
      </c>
      <c r="AH309">
        <v>0</v>
      </c>
      <c r="AI309">
        <v>13200</v>
      </c>
      <c r="AJ309">
        <v>0</v>
      </c>
      <c r="AK309">
        <v>0</v>
      </c>
      <c r="AL309">
        <v>0</v>
      </c>
      <c r="AM309">
        <v>0</v>
      </c>
      <c r="AN309">
        <v>0</v>
      </c>
      <c r="AR309">
        <v>13200</v>
      </c>
      <c r="AS309">
        <v>13200</v>
      </c>
    </row>
    <row r="310" spans="1:45" hidden="1" x14ac:dyDescent="0.35">
      <c r="A310" t="str">
        <f t="shared" si="4"/>
        <v>2.5-02-2508_25618013_2533410</v>
      </c>
      <c r="B310" t="s">
        <v>514</v>
      </c>
      <c r="C310" t="s">
        <v>515</v>
      </c>
      <c r="D310" t="s">
        <v>40</v>
      </c>
      <c r="E310" t="s">
        <v>49</v>
      </c>
      <c r="F310">
        <v>1</v>
      </c>
      <c r="G310" t="s">
        <v>41</v>
      </c>
      <c r="H310">
        <v>1.7</v>
      </c>
      <c r="I310" t="s">
        <v>77</v>
      </c>
      <c r="J310" t="s">
        <v>78</v>
      </c>
      <c r="K310" t="s">
        <v>79</v>
      </c>
      <c r="L310" t="s">
        <v>80</v>
      </c>
      <c r="M310" t="s">
        <v>81</v>
      </c>
      <c r="N310" t="s">
        <v>270</v>
      </c>
      <c r="O310" t="s">
        <v>272</v>
      </c>
      <c r="P310">
        <v>6</v>
      </c>
      <c r="Q310" t="s">
        <v>84</v>
      </c>
      <c r="R310">
        <v>18</v>
      </c>
      <c r="S310" t="s">
        <v>273</v>
      </c>
      <c r="T310" t="s">
        <v>271</v>
      </c>
      <c r="U310" t="s">
        <v>274</v>
      </c>
      <c r="V310">
        <v>3000</v>
      </c>
      <c r="W310" t="s">
        <v>50</v>
      </c>
      <c r="X310">
        <v>3341</v>
      </c>
      <c r="Y310" t="s">
        <v>205</v>
      </c>
      <c r="Z310">
        <v>0</v>
      </c>
      <c r="AA310" t="s">
        <v>52</v>
      </c>
      <c r="AB310">
        <v>6000000</v>
      </c>
      <c r="AC310">
        <v>3000000</v>
      </c>
      <c r="AD310">
        <v>5999997.1200000001</v>
      </c>
      <c r="AE310">
        <v>0</v>
      </c>
      <c r="AF310">
        <v>0</v>
      </c>
      <c r="AG310">
        <v>0</v>
      </c>
      <c r="AH310">
        <v>0</v>
      </c>
      <c r="AI310">
        <v>2.8799999998882413</v>
      </c>
      <c r="AJ310">
        <v>0</v>
      </c>
      <c r="AK310">
        <v>3000000</v>
      </c>
      <c r="AL310">
        <v>0</v>
      </c>
      <c r="AM310">
        <v>0</v>
      </c>
      <c r="AN310">
        <v>3000000</v>
      </c>
      <c r="AR310">
        <v>6000000</v>
      </c>
      <c r="AS310">
        <v>2.8799999998882413</v>
      </c>
    </row>
    <row r="311" spans="1:45" hidden="1" x14ac:dyDescent="0.35">
      <c r="A311" t="str">
        <f t="shared" si="4"/>
        <v>1.1-00-2510_25041031_2551910</v>
      </c>
      <c r="B311" t="s">
        <v>97</v>
      </c>
      <c r="C311" t="s">
        <v>104</v>
      </c>
      <c r="D311" t="s">
        <v>59</v>
      </c>
      <c r="E311" t="s">
        <v>114</v>
      </c>
      <c r="F311">
        <v>2</v>
      </c>
      <c r="G311" t="s">
        <v>86</v>
      </c>
      <c r="H311">
        <v>2.7</v>
      </c>
      <c r="I311" t="s">
        <v>393</v>
      </c>
      <c r="J311" t="s">
        <v>394</v>
      </c>
      <c r="K311" t="s">
        <v>393</v>
      </c>
      <c r="L311" t="s">
        <v>364</v>
      </c>
      <c r="M311" t="s">
        <v>365</v>
      </c>
      <c r="N311" t="s">
        <v>343</v>
      </c>
      <c r="O311" t="s">
        <v>345</v>
      </c>
      <c r="P311">
        <v>0</v>
      </c>
      <c r="Q311" t="s">
        <v>346</v>
      </c>
      <c r="R311">
        <v>41</v>
      </c>
      <c r="S311" t="s">
        <v>401</v>
      </c>
      <c r="T311" t="s">
        <v>366</v>
      </c>
      <c r="U311" t="s">
        <v>368</v>
      </c>
      <c r="V311">
        <v>5000</v>
      </c>
      <c r="W311" t="s">
        <v>115</v>
      </c>
      <c r="X311">
        <v>5191</v>
      </c>
      <c r="Y311" t="s">
        <v>116</v>
      </c>
      <c r="Z311">
        <v>0</v>
      </c>
      <c r="AA311" t="s">
        <v>52</v>
      </c>
      <c r="AB311">
        <v>13000</v>
      </c>
      <c r="AC311">
        <v>0</v>
      </c>
      <c r="AD311">
        <v>0</v>
      </c>
      <c r="AE311">
        <v>0</v>
      </c>
      <c r="AF311">
        <v>0</v>
      </c>
      <c r="AG311">
        <v>0</v>
      </c>
      <c r="AH311">
        <v>0</v>
      </c>
      <c r="AI311">
        <v>13000</v>
      </c>
      <c r="AJ311">
        <v>13000</v>
      </c>
      <c r="AK311">
        <v>0</v>
      </c>
      <c r="AL311">
        <v>0</v>
      </c>
      <c r="AM311">
        <v>0</v>
      </c>
      <c r="AN311">
        <v>13000</v>
      </c>
      <c r="AR311">
        <v>13000</v>
      </c>
      <c r="AS311">
        <v>13000</v>
      </c>
    </row>
    <row r="312" spans="1:45" hidden="1" x14ac:dyDescent="0.35">
      <c r="A312" t="str">
        <f t="shared" si="4"/>
        <v>1.1-00-2503_2554003_2521110</v>
      </c>
      <c r="B312" t="s">
        <v>97</v>
      </c>
      <c r="C312" t="s">
        <v>104</v>
      </c>
      <c r="D312" t="s">
        <v>59</v>
      </c>
      <c r="E312" t="s">
        <v>49</v>
      </c>
      <c r="F312">
        <v>1</v>
      </c>
      <c r="G312" t="s">
        <v>41</v>
      </c>
      <c r="H312">
        <v>1.3</v>
      </c>
      <c r="I312" t="s">
        <v>42</v>
      </c>
      <c r="J312" t="s">
        <v>98</v>
      </c>
      <c r="K312" t="s">
        <v>99</v>
      </c>
      <c r="L312" t="s">
        <v>60</v>
      </c>
      <c r="M312" t="s">
        <v>61</v>
      </c>
      <c r="N312" t="s">
        <v>100</v>
      </c>
      <c r="O312" t="s">
        <v>105</v>
      </c>
      <c r="P312">
        <v>5</v>
      </c>
      <c r="Q312" t="s">
        <v>55</v>
      </c>
      <c r="R312">
        <v>4</v>
      </c>
      <c r="S312" t="s">
        <v>106</v>
      </c>
      <c r="T312" t="s">
        <v>101</v>
      </c>
      <c r="U312" t="s">
        <v>107</v>
      </c>
      <c r="V312">
        <v>2000</v>
      </c>
      <c r="W312" t="s">
        <v>102</v>
      </c>
      <c r="X312">
        <v>2111</v>
      </c>
      <c r="Y312" t="s">
        <v>103</v>
      </c>
      <c r="Z312">
        <v>0</v>
      </c>
      <c r="AA312" t="s">
        <v>52</v>
      </c>
      <c r="AB312">
        <v>20000</v>
      </c>
      <c r="AC312">
        <v>0</v>
      </c>
      <c r="AD312">
        <v>7302.99</v>
      </c>
      <c r="AE312">
        <v>7302.99</v>
      </c>
      <c r="AF312">
        <v>7302.99</v>
      </c>
      <c r="AG312">
        <v>7302.99</v>
      </c>
      <c r="AH312">
        <v>7302.99</v>
      </c>
      <c r="AI312">
        <v>12697.01</v>
      </c>
      <c r="AJ312">
        <v>0</v>
      </c>
      <c r="AK312">
        <v>20000</v>
      </c>
      <c r="AL312">
        <v>0</v>
      </c>
      <c r="AM312">
        <v>0</v>
      </c>
      <c r="AN312">
        <v>20000</v>
      </c>
      <c r="AR312">
        <v>20000</v>
      </c>
      <c r="AS312">
        <v>12697.01</v>
      </c>
    </row>
    <row r="313" spans="1:45" hidden="1" x14ac:dyDescent="0.35">
      <c r="A313" t="str">
        <f t="shared" si="4"/>
        <v>1.1-00-2509_25226018_2527210</v>
      </c>
      <c r="B313" t="s">
        <v>97</v>
      </c>
      <c r="C313" t="s">
        <v>104</v>
      </c>
      <c r="D313" t="s">
        <v>59</v>
      </c>
      <c r="E313" t="s">
        <v>49</v>
      </c>
      <c r="F313">
        <v>2</v>
      </c>
      <c r="G313" t="s">
        <v>86</v>
      </c>
      <c r="H313">
        <v>2.2000000000000002</v>
      </c>
      <c r="I313" t="s">
        <v>87</v>
      </c>
      <c r="J313" t="s">
        <v>322</v>
      </c>
      <c r="K313" t="s">
        <v>323</v>
      </c>
      <c r="L313" t="s">
        <v>60</v>
      </c>
      <c r="M313" t="s">
        <v>61</v>
      </c>
      <c r="N313" t="s">
        <v>90</v>
      </c>
      <c r="O313" t="s">
        <v>93</v>
      </c>
      <c r="P313">
        <v>2</v>
      </c>
      <c r="Q313" t="s">
        <v>167</v>
      </c>
      <c r="R313">
        <v>26</v>
      </c>
      <c r="S313" t="s">
        <v>325</v>
      </c>
      <c r="T313" t="s">
        <v>324</v>
      </c>
      <c r="U313" t="s">
        <v>326</v>
      </c>
      <c r="V313">
        <v>2000</v>
      </c>
      <c r="W313" t="s">
        <v>102</v>
      </c>
      <c r="X313">
        <v>2721</v>
      </c>
      <c r="Y313" t="s">
        <v>131</v>
      </c>
      <c r="Z313">
        <v>0</v>
      </c>
      <c r="AA313" t="s">
        <v>52</v>
      </c>
      <c r="AB313">
        <v>90000</v>
      </c>
      <c r="AC313">
        <v>90000</v>
      </c>
      <c r="AD313">
        <v>77638.53</v>
      </c>
      <c r="AE313">
        <v>0</v>
      </c>
      <c r="AF313">
        <v>0</v>
      </c>
      <c r="AG313">
        <v>0</v>
      </c>
      <c r="AH313">
        <v>0</v>
      </c>
      <c r="AI313">
        <v>12361.470000000001</v>
      </c>
      <c r="AJ313">
        <v>0</v>
      </c>
      <c r="AK313">
        <v>0</v>
      </c>
      <c r="AL313">
        <v>0</v>
      </c>
      <c r="AM313">
        <v>0</v>
      </c>
      <c r="AN313">
        <v>0</v>
      </c>
      <c r="AR313">
        <v>90000</v>
      </c>
      <c r="AS313">
        <v>12361.470000000001</v>
      </c>
    </row>
    <row r="314" spans="1:45" hidden="1" x14ac:dyDescent="0.35">
      <c r="A314" t="str">
        <f t="shared" si="4"/>
        <v>1.1-00-2507_25517012_2533410</v>
      </c>
      <c r="B314" t="s">
        <v>97</v>
      </c>
      <c r="C314" t="s">
        <v>104</v>
      </c>
      <c r="D314" t="s">
        <v>59</v>
      </c>
      <c r="E314" t="s">
        <v>49</v>
      </c>
      <c r="F314">
        <v>1</v>
      </c>
      <c r="G314" t="s">
        <v>41</v>
      </c>
      <c r="H314">
        <v>1.3</v>
      </c>
      <c r="I314" t="s">
        <v>42</v>
      </c>
      <c r="J314" t="s">
        <v>43</v>
      </c>
      <c r="K314" t="s">
        <v>44</v>
      </c>
      <c r="L314" t="s">
        <v>60</v>
      </c>
      <c r="M314" t="s">
        <v>61</v>
      </c>
      <c r="N314" t="s">
        <v>248</v>
      </c>
      <c r="O314" t="s">
        <v>250</v>
      </c>
      <c r="P314">
        <v>5</v>
      </c>
      <c r="Q314" t="s">
        <v>55</v>
      </c>
      <c r="R314">
        <v>17</v>
      </c>
      <c r="S314" t="s">
        <v>251</v>
      </c>
      <c r="T314" t="s">
        <v>249</v>
      </c>
      <c r="U314" t="s">
        <v>252</v>
      </c>
      <c r="V314">
        <v>3000</v>
      </c>
      <c r="W314" t="s">
        <v>50</v>
      </c>
      <c r="X314">
        <v>3341</v>
      </c>
      <c r="Y314" t="s">
        <v>205</v>
      </c>
      <c r="Z314">
        <v>0</v>
      </c>
      <c r="AA314" t="s">
        <v>52</v>
      </c>
      <c r="AB314">
        <v>551232</v>
      </c>
      <c r="AC314">
        <v>500000</v>
      </c>
      <c r="AD314">
        <v>539000.01</v>
      </c>
      <c r="AE314">
        <v>46000.01</v>
      </c>
      <c r="AF314">
        <v>46000.01</v>
      </c>
      <c r="AG314">
        <v>46000.01</v>
      </c>
      <c r="AH314">
        <v>46000.01</v>
      </c>
      <c r="AI314">
        <v>12231.989999999991</v>
      </c>
      <c r="AJ314">
        <v>0</v>
      </c>
      <c r="AK314">
        <v>51232</v>
      </c>
      <c r="AL314">
        <v>0</v>
      </c>
      <c r="AM314">
        <v>0</v>
      </c>
      <c r="AN314">
        <v>51232</v>
      </c>
      <c r="AR314">
        <v>551232</v>
      </c>
      <c r="AS314">
        <v>12231.989999999991</v>
      </c>
    </row>
    <row r="315" spans="1:45" hidden="1" x14ac:dyDescent="0.35">
      <c r="A315" t="str">
        <f t="shared" si="4"/>
        <v>1.1-00-2506_25514009_2533610</v>
      </c>
      <c r="B315" t="s">
        <v>97</v>
      </c>
      <c r="C315" t="s">
        <v>104</v>
      </c>
      <c r="D315" t="s">
        <v>59</v>
      </c>
      <c r="E315" t="s">
        <v>49</v>
      </c>
      <c r="F315">
        <v>1</v>
      </c>
      <c r="G315" t="s">
        <v>41</v>
      </c>
      <c r="H315">
        <v>1.3</v>
      </c>
      <c r="I315" t="s">
        <v>42</v>
      </c>
      <c r="J315" t="s">
        <v>43</v>
      </c>
      <c r="K315" t="s">
        <v>44</v>
      </c>
      <c r="L315" t="s">
        <v>60</v>
      </c>
      <c r="M315" t="s">
        <v>61</v>
      </c>
      <c r="N315" t="s">
        <v>220</v>
      </c>
      <c r="O315" t="s">
        <v>222</v>
      </c>
      <c r="P315">
        <v>5</v>
      </c>
      <c r="Q315" t="s">
        <v>55</v>
      </c>
      <c r="R315">
        <v>14</v>
      </c>
      <c r="S315" t="s">
        <v>230</v>
      </c>
      <c r="T315" t="s">
        <v>229</v>
      </c>
      <c r="U315" t="s">
        <v>231</v>
      </c>
      <c r="V315">
        <v>3000</v>
      </c>
      <c r="W315" t="s">
        <v>50</v>
      </c>
      <c r="X315">
        <v>3361</v>
      </c>
      <c r="Y315" t="s">
        <v>142</v>
      </c>
      <c r="Z315">
        <v>0</v>
      </c>
      <c r="AA315" t="s">
        <v>52</v>
      </c>
      <c r="AB315">
        <v>15000000</v>
      </c>
      <c r="AC315">
        <v>15000000</v>
      </c>
      <c r="AD315">
        <v>6939282.0199999996</v>
      </c>
      <c r="AE315">
        <v>6939282.0199999996</v>
      </c>
      <c r="AF315">
        <v>6939282.0199999996</v>
      </c>
      <c r="AG315">
        <v>5618003.9900000002</v>
      </c>
      <c r="AH315">
        <v>5507203.3499999996</v>
      </c>
      <c r="AI315">
        <v>8060717.9800000004</v>
      </c>
      <c r="AJ315">
        <v>0</v>
      </c>
      <c r="AK315">
        <v>0</v>
      </c>
      <c r="AL315">
        <v>0</v>
      </c>
      <c r="AM315">
        <v>0</v>
      </c>
      <c r="AN315">
        <v>0</v>
      </c>
      <c r="AR315">
        <v>15000000</v>
      </c>
      <c r="AS315">
        <v>8060717.9800000004</v>
      </c>
    </row>
    <row r="316" spans="1:45" hidden="1" x14ac:dyDescent="0.35">
      <c r="A316" s="8" t="str">
        <f t="shared" si="4"/>
        <v>2.6-05-2506_25514009_25336159</v>
      </c>
      <c r="B316" s="8" t="s">
        <v>564</v>
      </c>
      <c r="C316" s="8" t="s">
        <v>565</v>
      </c>
      <c r="D316" s="8" t="s">
        <v>40</v>
      </c>
      <c r="E316" s="8" t="s">
        <v>49</v>
      </c>
      <c r="F316" s="8">
        <v>1</v>
      </c>
      <c r="G316" s="8" t="s">
        <v>41</v>
      </c>
      <c r="H316" s="8">
        <v>1.3</v>
      </c>
      <c r="I316" s="8" t="s">
        <v>42</v>
      </c>
      <c r="J316" s="8" t="s">
        <v>43</v>
      </c>
      <c r="K316" s="8" t="s">
        <v>44</v>
      </c>
      <c r="L316" s="8" t="s">
        <v>60</v>
      </c>
      <c r="M316" s="8" t="s">
        <v>61</v>
      </c>
      <c r="N316" s="8" t="s">
        <v>220</v>
      </c>
      <c r="O316" s="8" t="s">
        <v>222</v>
      </c>
      <c r="P316" s="8">
        <v>5</v>
      </c>
      <c r="Q316" s="8" t="s">
        <v>55</v>
      </c>
      <c r="R316" s="8">
        <v>14</v>
      </c>
      <c r="S316" s="8" t="s">
        <v>230</v>
      </c>
      <c r="T316" s="8" t="s">
        <v>229</v>
      </c>
      <c r="U316" s="8" t="s">
        <v>231</v>
      </c>
      <c r="V316" s="8">
        <v>2000</v>
      </c>
      <c r="W316" s="8" t="s">
        <v>102</v>
      </c>
      <c r="X316" s="8">
        <v>3361</v>
      </c>
      <c r="Y316" s="8" t="s">
        <v>142</v>
      </c>
      <c r="Z316" s="8">
        <v>59</v>
      </c>
      <c r="AA316" s="8" t="s">
        <v>566</v>
      </c>
      <c r="AB316" s="8">
        <v>0</v>
      </c>
      <c r="AC316" s="8">
        <v>0</v>
      </c>
      <c r="AD316" s="8">
        <v>0</v>
      </c>
      <c r="AE316" s="8">
        <v>0</v>
      </c>
      <c r="AF316" s="8">
        <v>0</v>
      </c>
      <c r="AG316" s="8">
        <v>0</v>
      </c>
      <c r="AH316" s="8">
        <v>0</v>
      </c>
      <c r="AI316" s="8">
        <v>0</v>
      </c>
      <c r="AP316" s="1">
        <v>25000</v>
      </c>
      <c r="AR316">
        <v>25000</v>
      </c>
      <c r="AS316">
        <v>25000</v>
      </c>
    </row>
    <row r="317" spans="1:45" hidden="1" x14ac:dyDescent="0.35">
      <c r="A317" s="8" t="str">
        <f t="shared" si="4"/>
        <v>2.6-05-2506_25514009_25336159</v>
      </c>
      <c r="B317" s="8" t="s">
        <v>564</v>
      </c>
      <c r="C317" s="8" t="s">
        <v>565</v>
      </c>
      <c r="D317" s="8" t="s">
        <v>40</v>
      </c>
      <c r="E317" s="8" t="s">
        <v>49</v>
      </c>
      <c r="F317" s="8">
        <v>1</v>
      </c>
      <c r="G317" s="8" t="s">
        <v>41</v>
      </c>
      <c r="H317" s="8">
        <v>1.3</v>
      </c>
      <c r="I317" s="8" t="s">
        <v>42</v>
      </c>
      <c r="J317" s="8" t="s">
        <v>43</v>
      </c>
      <c r="K317" s="8" t="s">
        <v>44</v>
      </c>
      <c r="L317" s="8" t="s">
        <v>60</v>
      </c>
      <c r="M317" s="8" t="s">
        <v>61</v>
      </c>
      <c r="N317" s="8" t="s">
        <v>220</v>
      </c>
      <c r="O317" s="8" t="s">
        <v>222</v>
      </c>
      <c r="P317" s="8">
        <v>5</v>
      </c>
      <c r="Q317" s="8" t="s">
        <v>55</v>
      </c>
      <c r="R317" s="8">
        <v>14</v>
      </c>
      <c r="S317" s="8" t="s">
        <v>230</v>
      </c>
      <c r="T317" s="8" t="s">
        <v>229</v>
      </c>
      <c r="U317" s="8" t="s">
        <v>231</v>
      </c>
      <c r="V317" s="8">
        <v>3000</v>
      </c>
      <c r="W317" s="8" t="s">
        <v>50</v>
      </c>
      <c r="X317" s="8">
        <v>3361</v>
      </c>
      <c r="Y317" s="8" t="s">
        <v>142</v>
      </c>
      <c r="Z317" s="8">
        <v>59</v>
      </c>
      <c r="AA317" s="8" t="s">
        <v>566</v>
      </c>
      <c r="AB317" s="8">
        <v>0</v>
      </c>
      <c r="AC317" s="8">
        <v>0</v>
      </c>
      <c r="AD317" s="8">
        <v>0</v>
      </c>
      <c r="AE317" s="8">
        <v>0</v>
      </c>
      <c r="AF317" s="8">
        <v>0</v>
      </c>
      <c r="AG317" s="8">
        <v>0</v>
      </c>
      <c r="AH317" s="8">
        <v>0</v>
      </c>
      <c r="AI317" s="8">
        <v>0</v>
      </c>
      <c r="AP317" s="1">
        <v>11600</v>
      </c>
      <c r="AR317">
        <v>11600</v>
      </c>
      <c r="AS317">
        <v>11600</v>
      </c>
    </row>
    <row r="318" spans="1:45" hidden="1" x14ac:dyDescent="0.35">
      <c r="A318" s="8" t="str">
        <f t="shared" si="4"/>
        <v>2.6-06-2506_25514009_25336160</v>
      </c>
      <c r="B318" s="8" t="s">
        <v>553</v>
      </c>
      <c r="C318" s="8" t="s">
        <v>554</v>
      </c>
      <c r="D318" s="8" t="s">
        <v>40</v>
      </c>
      <c r="E318" s="8" t="s">
        <v>49</v>
      </c>
      <c r="F318" s="8">
        <v>1</v>
      </c>
      <c r="G318" s="8" t="s">
        <v>41</v>
      </c>
      <c r="H318" s="8">
        <v>1.3</v>
      </c>
      <c r="I318" s="8" t="s">
        <v>42</v>
      </c>
      <c r="J318" s="8" t="s">
        <v>43</v>
      </c>
      <c r="K318" s="8" t="s">
        <v>44</v>
      </c>
      <c r="L318" s="8" t="s">
        <v>60</v>
      </c>
      <c r="M318" s="8" t="s">
        <v>61</v>
      </c>
      <c r="N318" s="8" t="s">
        <v>220</v>
      </c>
      <c r="O318" s="8" t="s">
        <v>222</v>
      </c>
      <c r="P318" s="8">
        <v>5</v>
      </c>
      <c r="Q318" s="8" t="s">
        <v>55</v>
      </c>
      <c r="R318" s="8">
        <v>14</v>
      </c>
      <c r="S318" s="8" t="s">
        <v>230</v>
      </c>
      <c r="T318" s="8" t="s">
        <v>229</v>
      </c>
      <c r="U318" s="8" t="s">
        <v>231</v>
      </c>
      <c r="V318" s="8">
        <v>3000</v>
      </c>
      <c r="W318" s="8" t="s">
        <v>50</v>
      </c>
      <c r="X318" s="8">
        <v>3361</v>
      </c>
      <c r="Y318" s="8" t="s">
        <v>142</v>
      </c>
      <c r="Z318" s="8">
        <v>60</v>
      </c>
      <c r="AA318" s="8" t="s">
        <v>559</v>
      </c>
      <c r="AB318" s="8">
        <v>0</v>
      </c>
      <c r="AC318" s="8">
        <v>0</v>
      </c>
      <c r="AD318" s="8">
        <v>0</v>
      </c>
      <c r="AE318" s="8">
        <v>0</v>
      </c>
      <c r="AF318" s="8">
        <v>0</v>
      </c>
      <c r="AG318" s="8">
        <v>0</v>
      </c>
      <c r="AH318" s="8">
        <v>0</v>
      </c>
      <c r="AI318" s="8">
        <v>0</v>
      </c>
      <c r="AP318" s="1">
        <v>10000</v>
      </c>
      <c r="AR318">
        <v>10000</v>
      </c>
      <c r="AS318">
        <v>10000</v>
      </c>
    </row>
    <row r="319" spans="1:45" hidden="1" x14ac:dyDescent="0.35">
      <c r="A319" s="8" t="str">
        <f t="shared" si="4"/>
        <v>2.6-06-2506_25514009_25336161</v>
      </c>
      <c r="B319" s="8" t="s">
        <v>553</v>
      </c>
      <c r="C319" s="8" t="s">
        <v>554</v>
      </c>
      <c r="D319" s="8" t="s">
        <v>40</v>
      </c>
      <c r="E319" s="8" t="s">
        <v>49</v>
      </c>
      <c r="F319" s="8">
        <v>1</v>
      </c>
      <c r="G319" s="8" t="s">
        <v>41</v>
      </c>
      <c r="H319" s="8">
        <v>1.3</v>
      </c>
      <c r="I319" s="8" t="s">
        <v>42</v>
      </c>
      <c r="J319" s="8" t="s">
        <v>43</v>
      </c>
      <c r="K319" s="8" t="s">
        <v>44</v>
      </c>
      <c r="L319" s="8" t="s">
        <v>60</v>
      </c>
      <c r="M319" s="8" t="s">
        <v>61</v>
      </c>
      <c r="N319" s="8" t="s">
        <v>220</v>
      </c>
      <c r="O319" s="8" t="s">
        <v>222</v>
      </c>
      <c r="P319" s="8">
        <v>5</v>
      </c>
      <c r="Q319" s="8" t="s">
        <v>55</v>
      </c>
      <c r="R319" s="8">
        <v>14</v>
      </c>
      <c r="S319" s="8" t="s">
        <v>230</v>
      </c>
      <c r="T319" s="8" t="s">
        <v>229</v>
      </c>
      <c r="U319" s="8" t="s">
        <v>231</v>
      </c>
      <c r="V319" s="8">
        <v>3000</v>
      </c>
      <c r="W319" s="8" t="s">
        <v>50</v>
      </c>
      <c r="X319" s="8">
        <v>3361</v>
      </c>
      <c r="Y319" s="8" t="s">
        <v>142</v>
      </c>
      <c r="Z319" s="8">
        <v>61</v>
      </c>
      <c r="AA319" s="8" t="s">
        <v>555</v>
      </c>
      <c r="AB319" s="8">
        <v>0</v>
      </c>
      <c r="AC319" s="8">
        <v>0</v>
      </c>
      <c r="AD319" s="8">
        <v>0</v>
      </c>
      <c r="AE319" s="8">
        <v>0</v>
      </c>
      <c r="AF319" s="8">
        <v>0</v>
      </c>
      <c r="AG319" s="8">
        <v>0</v>
      </c>
      <c r="AH319" s="8">
        <v>0</v>
      </c>
      <c r="AI319" s="8">
        <v>0</v>
      </c>
      <c r="AP319" s="1">
        <v>10000</v>
      </c>
      <c r="AR319">
        <v>10000</v>
      </c>
      <c r="AS319">
        <v>10000</v>
      </c>
    </row>
    <row r="320" spans="1:45" hidden="1" x14ac:dyDescent="0.35">
      <c r="A320" t="str">
        <f t="shared" si="4"/>
        <v>1.1-00-2504_2555004_2533610</v>
      </c>
      <c r="B320" t="s">
        <v>97</v>
      </c>
      <c r="C320" t="s">
        <v>104</v>
      </c>
      <c r="D320" t="s">
        <v>59</v>
      </c>
      <c r="E320" t="s">
        <v>49</v>
      </c>
      <c r="F320">
        <v>1</v>
      </c>
      <c r="G320" t="s">
        <v>41</v>
      </c>
      <c r="H320">
        <v>1.3</v>
      </c>
      <c r="I320" t="s">
        <v>42</v>
      </c>
      <c r="J320" t="s">
        <v>43</v>
      </c>
      <c r="K320" t="s">
        <v>44</v>
      </c>
      <c r="L320" t="s">
        <v>45</v>
      </c>
      <c r="M320" t="s">
        <v>46</v>
      </c>
      <c r="N320" t="s">
        <v>47</v>
      </c>
      <c r="O320" t="s">
        <v>54</v>
      </c>
      <c r="P320">
        <v>5</v>
      </c>
      <c r="Q320" t="s">
        <v>55</v>
      </c>
      <c r="R320">
        <v>5</v>
      </c>
      <c r="S320" t="s">
        <v>117</v>
      </c>
      <c r="T320" t="s">
        <v>113</v>
      </c>
      <c r="U320" t="s">
        <v>118</v>
      </c>
      <c r="V320">
        <v>3000</v>
      </c>
      <c r="W320" t="s">
        <v>50</v>
      </c>
      <c r="X320">
        <v>3361</v>
      </c>
      <c r="Y320" t="s">
        <v>142</v>
      </c>
      <c r="Z320">
        <v>0</v>
      </c>
      <c r="AA320" t="s">
        <v>52</v>
      </c>
      <c r="AB320">
        <v>10000</v>
      </c>
      <c r="AC320">
        <v>0</v>
      </c>
      <c r="AD320">
        <v>6228.2</v>
      </c>
      <c r="AE320">
        <v>6228.2</v>
      </c>
      <c r="AF320">
        <v>6228.2</v>
      </c>
      <c r="AG320">
        <v>6228.2</v>
      </c>
      <c r="AH320">
        <v>6228.2</v>
      </c>
      <c r="AI320">
        <v>3771.8</v>
      </c>
      <c r="AJ320">
        <v>0</v>
      </c>
      <c r="AK320">
        <v>10000</v>
      </c>
      <c r="AL320">
        <v>0</v>
      </c>
      <c r="AM320">
        <v>0</v>
      </c>
      <c r="AN320">
        <v>10000</v>
      </c>
      <c r="AR320">
        <v>10000</v>
      </c>
      <c r="AS320">
        <v>3771.8</v>
      </c>
    </row>
    <row r="321" spans="1:45" hidden="1" x14ac:dyDescent="0.35">
      <c r="A321" t="str">
        <f t="shared" si="4"/>
        <v>1.1-00-2509_25225017_2529810</v>
      </c>
      <c r="B321" t="s">
        <v>97</v>
      </c>
      <c r="C321" t="s">
        <v>104</v>
      </c>
      <c r="D321" t="s">
        <v>59</v>
      </c>
      <c r="E321" t="s">
        <v>49</v>
      </c>
      <c r="F321">
        <v>1</v>
      </c>
      <c r="G321" t="s">
        <v>41</v>
      </c>
      <c r="H321">
        <v>1.3</v>
      </c>
      <c r="I321" t="s">
        <v>42</v>
      </c>
      <c r="J321" t="s">
        <v>43</v>
      </c>
      <c r="K321" t="s">
        <v>44</v>
      </c>
      <c r="L321" t="s">
        <v>60</v>
      </c>
      <c r="M321" t="s">
        <v>61</v>
      </c>
      <c r="N321" t="s">
        <v>90</v>
      </c>
      <c r="O321" t="s">
        <v>93</v>
      </c>
      <c r="P321">
        <v>2</v>
      </c>
      <c r="Q321" t="s">
        <v>167</v>
      </c>
      <c r="R321">
        <v>25</v>
      </c>
      <c r="S321" t="s">
        <v>254</v>
      </c>
      <c r="T321" t="s">
        <v>253</v>
      </c>
      <c r="U321" t="s">
        <v>255</v>
      </c>
      <c r="V321">
        <v>2000</v>
      </c>
      <c r="W321" t="s">
        <v>102</v>
      </c>
      <c r="X321">
        <v>2981</v>
      </c>
      <c r="Y321" t="s">
        <v>199</v>
      </c>
      <c r="Z321">
        <v>0</v>
      </c>
      <c r="AA321" t="s">
        <v>52</v>
      </c>
      <c r="AB321">
        <v>1900000</v>
      </c>
      <c r="AC321">
        <v>0</v>
      </c>
      <c r="AD321">
        <v>1888868.15</v>
      </c>
      <c r="AE321">
        <v>0</v>
      </c>
      <c r="AF321">
        <v>0</v>
      </c>
      <c r="AG321">
        <v>0</v>
      </c>
      <c r="AH321">
        <v>0</v>
      </c>
      <c r="AI321">
        <v>11131.850000000093</v>
      </c>
      <c r="AJ321">
        <v>1500000</v>
      </c>
      <c r="AK321">
        <v>400000</v>
      </c>
      <c r="AL321">
        <v>0</v>
      </c>
      <c r="AM321">
        <v>0</v>
      </c>
      <c r="AN321">
        <v>1900000</v>
      </c>
      <c r="AR321">
        <v>1900000</v>
      </c>
      <c r="AS321">
        <v>11131.850000000093</v>
      </c>
    </row>
    <row r="322" spans="1:45" hidden="1" x14ac:dyDescent="0.35">
      <c r="A322" t="str">
        <f t="shared" si="4"/>
        <v>1.1-00-2509_25129021_2524710</v>
      </c>
      <c r="B322" t="s">
        <v>97</v>
      </c>
      <c r="C322" t="s">
        <v>104</v>
      </c>
      <c r="D322" t="s">
        <v>59</v>
      </c>
      <c r="E322" t="s">
        <v>49</v>
      </c>
      <c r="F322">
        <v>2</v>
      </c>
      <c r="G322" t="s">
        <v>86</v>
      </c>
      <c r="H322">
        <v>2.2000000000000002</v>
      </c>
      <c r="I322" t="s">
        <v>87</v>
      </c>
      <c r="J322" t="s">
        <v>88</v>
      </c>
      <c r="K322" t="s">
        <v>89</v>
      </c>
      <c r="L322" t="s">
        <v>60</v>
      </c>
      <c r="M322" t="s">
        <v>61</v>
      </c>
      <c r="N322" t="s">
        <v>90</v>
      </c>
      <c r="O322" t="s">
        <v>93</v>
      </c>
      <c r="P322">
        <v>1</v>
      </c>
      <c r="Q322" t="s">
        <v>94</v>
      </c>
      <c r="R322">
        <v>29</v>
      </c>
      <c r="S322" t="s">
        <v>95</v>
      </c>
      <c r="T322" t="s">
        <v>91</v>
      </c>
      <c r="U322" t="s">
        <v>96</v>
      </c>
      <c r="V322">
        <v>2000</v>
      </c>
      <c r="W322" t="s">
        <v>102</v>
      </c>
      <c r="X322">
        <v>2471</v>
      </c>
      <c r="Y322" t="s">
        <v>129</v>
      </c>
      <c r="Z322">
        <v>0</v>
      </c>
      <c r="AA322" t="s">
        <v>52</v>
      </c>
      <c r="AB322">
        <v>3359396</v>
      </c>
      <c r="AC322">
        <v>3000000</v>
      </c>
      <c r="AD322">
        <v>3348651.45</v>
      </c>
      <c r="AE322">
        <v>393445.33</v>
      </c>
      <c r="AF322">
        <v>393445.33</v>
      </c>
      <c r="AG322">
        <v>393445.33</v>
      </c>
      <c r="AH322">
        <v>393445.33</v>
      </c>
      <c r="AI322">
        <v>10744.549999999814</v>
      </c>
      <c r="AJ322">
        <v>0</v>
      </c>
      <c r="AK322">
        <v>359396</v>
      </c>
      <c r="AL322">
        <v>0</v>
      </c>
      <c r="AM322">
        <v>0</v>
      </c>
      <c r="AN322">
        <v>359396</v>
      </c>
      <c r="AR322">
        <v>3359396</v>
      </c>
      <c r="AS322">
        <v>10744.549999999814</v>
      </c>
    </row>
    <row r="323" spans="1:45" hidden="1" x14ac:dyDescent="0.35">
      <c r="A323" t="str">
        <f t="shared" ref="A323:A386" si="5">CONCATENATE(B323,N323,P323,R323,T323,X323,Z323)</f>
        <v>1.1-00-2508_25224016_2524210</v>
      </c>
      <c r="B323" t="s">
        <v>97</v>
      </c>
      <c r="C323" t="s">
        <v>104</v>
      </c>
      <c r="D323" t="s">
        <v>59</v>
      </c>
      <c r="E323" t="s">
        <v>49</v>
      </c>
      <c r="F323">
        <v>2</v>
      </c>
      <c r="G323" t="s">
        <v>86</v>
      </c>
      <c r="H323">
        <v>2.2999999999999998</v>
      </c>
      <c r="I323" t="s">
        <v>328</v>
      </c>
      <c r="J323" t="s">
        <v>329</v>
      </c>
      <c r="K323" t="s">
        <v>330</v>
      </c>
      <c r="L323" t="s">
        <v>60</v>
      </c>
      <c r="M323" t="s">
        <v>61</v>
      </c>
      <c r="N323" t="s">
        <v>270</v>
      </c>
      <c r="O323" t="s">
        <v>272</v>
      </c>
      <c r="P323">
        <v>2</v>
      </c>
      <c r="Q323" t="s">
        <v>167</v>
      </c>
      <c r="R323">
        <v>24</v>
      </c>
      <c r="S323" t="s">
        <v>332</v>
      </c>
      <c r="T323" t="s">
        <v>331</v>
      </c>
      <c r="U323" t="s">
        <v>333</v>
      </c>
      <c r="V323">
        <v>2000</v>
      </c>
      <c r="W323" t="s">
        <v>102</v>
      </c>
      <c r="X323">
        <v>2421</v>
      </c>
      <c r="Y323" t="s">
        <v>192</v>
      </c>
      <c r="Z323">
        <v>0</v>
      </c>
      <c r="AA323" t="s">
        <v>52</v>
      </c>
      <c r="AB323">
        <v>10000</v>
      </c>
      <c r="AC323">
        <v>10000</v>
      </c>
      <c r="AD323">
        <v>0</v>
      </c>
      <c r="AE323">
        <v>0</v>
      </c>
      <c r="AF323">
        <v>0</v>
      </c>
      <c r="AG323">
        <v>0</v>
      </c>
      <c r="AH323">
        <v>0</v>
      </c>
      <c r="AI323">
        <v>10000</v>
      </c>
      <c r="AJ323">
        <v>0</v>
      </c>
      <c r="AK323">
        <v>0</v>
      </c>
      <c r="AL323">
        <v>0</v>
      </c>
      <c r="AM323">
        <v>0</v>
      </c>
      <c r="AN323">
        <v>0</v>
      </c>
      <c r="AR323">
        <v>10000</v>
      </c>
      <c r="AS323">
        <v>10000</v>
      </c>
    </row>
    <row r="324" spans="1:45" hidden="1" x14ac:dyDescent="0.35">
      <c r="A324" t="str">
        <f t="shared" si="5"/>
        <v>1.1-00-2505_2559007_2533810</v>
      </c>
      <c r="B324" t="s">
        <v>97</v>
      </c>
      <c r="C324" t="s">
        <v>104</v>
      </c>
      <c r="D324" t="s">
        <v>59</v>
      </c>
      <c r="E324" t="s">
        <v>49</v>
      </c>
      <c r="F324">
        <v>1</v>
      </c>
      <c r="G324" t="s">
        <v>41</v>
      </c>
      <c r="H324">
        <v>1.3</v>
      </c>
      <c r="I324" t="s">
        <v>42</v>
      </c>
      <c r="J324" t="s">
        <v>43</v>
      </c>
      <c r="K324" t="s">
        <v>44</v>
      </c>
      <c r="L324" t="s">
        <v>60</v>
      </c>
      <c r="M324" t="s">
        <v>61</v>
      </c>
      <c r="N324" t="s">
        <v>62</v>
      </c>
      <c r="O324" t="s">
        <v>68</v>
      </c>
      <c r="P324">
        <v>5</v>
      </c>
      <c r="Q324" t="s">
        <v>55</v>
      </c>
      <c r="R324">
        <v>9</v>
      </c>
      <c r="S324" t="s">
        <v>186</v>
      </c>
      <c r="T324" t="s">
        <v>63</v>
      </c>
      <c r="U324" t="s">
        <v>69</v>
      </c>
      <c r="V324">
        <v>3000</v>
      </c>
      <c r="W324" t="s">
        <v>50</v>
      </c>
      <c r="X324">
        <v>3381</v>
      </c>
      <c r="Y324" t="s">
        <v>206</v>
      </c>
      <c r="Z324">
        <v>0</v>
      </c>
      <c r="AA324" t="s">
        <v>52</v>
      </c>
      <c r="AB324">
        <v>40348671.939999998</v>
      </c>
      <c r="AC324">
        <v>0</v>
      </c>
      <c r="AD324">
        <v>0</v>
      </c>
      <c r="AE324">
        <v>0</v>
      </c>
      <c r="AF324">
        <v>0</v>
      </c>
      <c r="AG324">
        <v>0</v>
      </c>
      <c r="AH324">
        <v>0</v>
      </c>
      <c r="AI324">
        <v>40348671.939999998</v>
      </c>
      <c r="AJ324">
        <v>40348671.939999998</v>
      </c>
      <c r="AK324">
        <v>0</v>
      </c>
      <c r="AL324">
        <v>0</v>
      </c>
      <c r="AM324">
        <v>0</v>
      </c>
      <c r="AN324">
        <v>40348671.939999998</v>
      </c>
      <c r="AR324">
        <v>40348671.939999998</v>
      </c>
      <c r="AS324">
        <v>40348671.939999998</v>
      </c>
    </row>
    <row r="325" spans="1:45" hidden="1" x14ac:dyDescent="0.35">
      <c r="A325" t="str">
        <f t="shared" si="5"/>
        <v>1.1-00-2509_25129021_2533810</v>
      </c>
      <c r="B325" t="s">
        <v>97</v>
      </c>
      <c r="C325" t="s">
        <v>104</v>
      </c>
      <c r="D325" t="s">
        <v>59</v>
      </c>
      <c r="E325" t="s">
        <v>49</v>
      </c>
      <c r="F325">
        <v>2</v>
      </c>
      <c r="G325" t="s">
        <v>86</v>
      </c>
      <c r="H325">
        <v>2.2000000000000002</v>
      </c>
      <c r="I325" t="s">
        <v>87</v>
      </c>
      <c r="J325" t="s">
        <v>88</v>
      </c>
      <c r="K325" t="s">
        <v>89</v>
      </c>
      <c r="L325" t="s">
        <v>60</v>
      </c>
      <c r="M325" t="s">
        <v>61</v>
      </c>
      <c r="N325" t="s">
        <v>90</v>
      </c>
      <c r="O325" t="s">
        <v>93</v>
      </c>
      <c r="P325">
        <v>1</v>
      </c>
      <c r="Q325" t="s">
        <v>94</v>
      </c>
      <c r="R325">
        <v>29</v>
      </c>
      <c r="S325" t="s">
        <v>95</v>
      </c>
      <c r="T325" t="s">
        <v>91</v>
      </c>
      <c r="U325" t="s">
        <v>96</v>
      </c>
      <c r="V325">
        <v>3000</v>
      </c>
      <c r="W325" t="s">
        <v>50</v>
      </c>
      <c r="X325">
        <v>3381</v>
      </c>
      <c r="Y325" t="s">
        <v>206</v>
      </c>
      <c r="Z325">
        <v>0</v>
      </c>
      <c r="AA325" t="s">
        <v>52</v>
      </c>
      <c r="AB325">
        <v>11101338.060000001</v>
      </c>
      <c r="AC325">
        <v>20000000</v>
      </c>
      <c r="AD325">
        <v>11101328.07</v>
      </c>
      <c r="AE325">
        <v>11101328.07</v>
      </c>
      <c r="AF325">
        <v>11101328.07</v>
      </c>
      <c r="AG325">
        <v>3700442.69</v>
      </c>
      <c r="AH325">
        <v>3700442.69</v>
      </c>
      <c r="AI325">
        <v>9.9900000002235174</v>
      </c>
      <c r="AJ325">
        <v>0</v>
      </c>
      <c r="AK325">
        <v>10</v>
      </c>
      <c r="AL325">
        <v>0</v>
      </c>
      <c r="AM325">
        <v>8898671.9399999995</v>
      </c>
      <c r="AN325">
        <v>-8898661.9399999995</v>
      </c>
      <c r="AR325">
        <v>11101338.060000001</v>
      </c>
      <c r="AS325">
        <v>9.9900000002235174</v>
      </c>
    </row>
    <row r="326" spans="1:45" hidden="1" x14ac:dyDescent="0.35">
      <c r="A326" t="str">
        <f t="shared" si="5"/>
        <v>1.1-00-2511_25163045_2533810</v>
      </c>
      <c r="B326" t="s">
        <v>97</v>
      </c>
      <c r="C326" t="s">
        <v>104</v>
      </c>
      <c r="D326" t="s">
        <v>59</v>
      </c>
      <c r="E326" t="s">
        <v>49</v>
      </c>
      <c r="F326">
        <v>2</v>
      </c>
      <c r="G326" t="s">
        <v>86</v>
      </c>
      <c r="H326">
        <v>2.2000000000000002</v>
      </c>
      <c r="I326" t="s">
        <v>87</v>
      </c>
      <c r="J326" t="s">
        <v>88</v>
      </c>
      <c r="K326" t="s">
        <v>89</v>
      </c>
      <c r="L326" t="s">
        <v>60</v>
      </c>
      <c r="M326" t="s">
        <v>61</v>
      </c>
      <c r="N326" t="s">
        <v>163</v>
      </c>
      <c r="O326" t="s">
        <v>166</v>
      </c>
      <c r="P326">
        <v>1</v>
      </c>
      <c r="Q326" t="s">
        <v>94</v>
      </c>
      <c r="R326">
        <v>63</v>
      </c>
      <c r="S326" t="s">
        <v>318</v>
      </c>
      <c r="T326" t="s">
        <v>316</v>
      </c>
      <c r="U326" t="s">
        <v>319</v>
      </c>
      <c r="V326">
        <v>3000</v>
      </c>
      <c r="W326" t="s">
        <v>50</v>
      </c>
      <c r="X326">
        <v>3381</v>
      </c>
      <c r="Y326" t="s">
        <v>206</v>
      </c>
      <c r="Z326">
        <v>0</v>
      </c>
      <c r="AA326" t="s">
        <v>52</v>
      </c>
      <c r="AB326">
        <v>0</v>
      </c>
      <c r="AC326">
        <v>0</v>
      </c>
      <c r="AD326">
        <v>0</v>
      </c>
      <c r="AE326">
        <v>0</v>
      </c>
      <c r="AF326">
        <v>0</v>
      </c>
      <c r="AG326">
        <v>0</v>
      </c>
      <c r="AH326">
        <v>0</v>
      </c>
      <c r="AI326">
        <v>0</v>
      </c>
      <c r="AJ326">
        <v>0</v>
      </c>
      <c r="AK326">
        <v>0</v>
      </c>
      <c r="AL326">
        <v>0</v>
      </c>
      <c r="AM326">
        <v>0</v>
      </c>
      <c r="AN326">
        <v>0</v>
      </c>
      <c r="AR326">
        <v>0</v>
      </c>
      <c r="AS326">
        <v>0</v>
      </c>
    </row>
    <row r="327" spans="1:45" hidden="1" x14ac:dyDescent="0.35">
      <c r="A327" t="str">
        <f t="shared" si="5"/>
        <v>1.1-00-2510_25036028_2533810</v>
      </c>
      <c r="B327" t="s">
        <v>97</v>
      </c>
      <c r="C327" t="s">
        <v>104</v>
      </c>
      <c r="D327" t="s">
        <v>59</v>
      </c>
      <c r="E327" t="s">
        <v>49</v>
      </c>
      <c r="F327">
        <v>2</v>
      </c>
      <c r="G327" t="s">
        <v>86</v>
      </c>
      <c r="H327">
        <v>2.7</v>
      </c>
      <c r="I327" t="s">
        <v>393</v>
      </c>
      <c r="J327" t="s">
        <v>394</v>
      </c>
      <c r="K327" t="s">
        <v>393</v>
      </c>
      <c r="L327" t="s">
        <v>341</v>
      </c>
      <c r="M327" t="s">
        <v>342</v>
      </c>
      <c r="N327" t="s">
        <v>343</v>
      </c>
      <c r="O327" t="s">
        <v>345</v>
      </c>
      <c r="P327">
        <v>0</v>
      </c>
      <c r="Q327" t="s">
        <v>346</v>
      </c>
      <c r="R327">
        <v>36</v>
      </c>
      <c r="S327" t="s">
        <v>412</v>
      </c>
      <c r="T327" t="s">
        <v>411</v>
      </c>
      <c r="U327" t="s">
        <v>413</v>
      </c>
      <c r="V327">
        <v>3000</v>
      </c>
      <c r="W327" t="s">
        <v>50</v>
      </c>
      <c r="X327">
        <v>3381</v>
      </c>
      <c r="Y327" t="s">
        <v>206</v>
      </c>
      <c r="Z327">
        <v>0</v>
      </c>
      <c r="AA327" t="s">
        <v>52</v>
      </c>
      <c r="AB327">
        <v>0</v>
      </c>
      <c r="AC327">
        <v>5000000</v>
      </c>
      <c r="AD327">
        <v>0</v>
      </c>
      <c r="AE327">
        <v>0</v>
      </c>
      <c r="AF327">
        <v>0</v>
      </c>
      <c r="AG327">
        <v>0</v>
      </c>
      <c r="AH327">
        <v>0</v>
      </c>
      <c r="AI327">
        <v>0</v>
      </c>
      <c r="AJ327">
        <v>0</v>
      </c>
      <c r="AK327">
        <v>0</v>
      </c>
      <c r="AL327">
        <v>0</v>
      </c>
      <c r="AM327">
        <v>5000000</v>
      </c>
      <c r="AN327">
        <v>-5000000</v>
      </c>
      <c r="AR327">
        <v>0</v>
      </c>
      <c r="AS327">
        <v>0</v>
      </c>
    </row>
    <row r="328" spans="1:45" hidden="1" x14ac:dyDescent="0.35">
      <c r="A328" t="str">
        <f t="shared" si="5"/>
        <v>1.1-00-2503_2554003_2534410</v>
      </c>
      <c r="B328" t="s">
        <v>97</v>
      </c>
      <c r="C328" t="s">
        <v>104</v>
      </c>
      <c r="D328" t="s">
        <v>59</v>
      </c>
      <c r="E328" t="s">
        <v>49</v>
      </c>
      <c r="F328">
        <v>1</v>
      </c>
      <c r="G328" t="s">
        <v>41</v>
      </c>
      <c r="H328">
        <v>1.3</v>
      </c>
      <c r="I328" t="s">
        <v>42</v>
      </c>
      <c r="J328" t="s">
        <v>98</v>
      </c>
      <c r="K328" t="s">
        <v>99</v>
      </c>
      <c r="L328" t="s">
        <v>60</v>
      </c>
      <c r="M328" t="s">
        <v>61</v>
      </c>
      <c r="N328" t="s">
        <v>100</v>
      </c>
      <c r="O328" t="s">
        <v>105</v>
      </c>
      <c r="P328">
        <v>5</v>
      </c>
      <c r="Q328" t="s">
        <v>55</v>
      </c>
      <c r="R328">
        <v>4</v>
      </c>
      <c r="S328" t="s">
        <v>106</v>
      </c>
      <c r="T328" t="s">
        <v>101</v>
      </c>
      <c r="U328" t="s">
        <v>107</v>
      </c>
      <c r="V328">
        <v>3000</v>
      </c>
      <c r="W328" t="s">
        <v>50</v>
      </c>
      <c r="X328">
        <v>3441</v>
      </c>
      <c r="Y328" t="s">
        <v>111</v>
      </c>
      <c r="Z328">
        <v>0</v>
      </c>
      <c r="AA328" t="s">
        <v>52</v>
      </c>
      <c r="AB328">
        <v>10000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10000</v>
      </c>
      <c r="AJ328">
        <v>0</v>
      </c>
      <c r="AK328">
        <v>10000</v>
      </c>
      <c r="AL328">
        <v>0</v>
      </c>
      <c r="AM328">
        <v>0</v>
      </c>
      <c r="AN328">
        <v>10000</v>
      </c>
      <c r="AR328">
        <v>10000</v>
      </c>
      <c r="AS328">
        <v>10000</v>
      </c>
    </row>
    <row r="329" spans="1:45" hidden="1" x14ac:dyDescent="0.35">
      <c r="A329" t="str">
        <f t="shared" si="5"/>
        <v>1.1-00-2512_25753037_25382117</v>
      </c>
      <c r="B329" t="s">
        <v>97</v>
      </c>
      <c r="C329" t="s">
        <v>104</v>
      </c>
      <c r="D329" t="s">
        <v>59</v>
      </c>
      <c r="E329" t="s">
        <v>49</v>
      </c>
      <c r="F329">
        <v>3</v>
      </c>
      <c r="G329" t="s">
        <v>441</v>
      </c>
      <c r="H329">
        <v>3.7</v>
      </c>
      <c r="I329" t="s">
        <v>473</v>
      </c>
      <c r="J329" t="s">
        <v>474</v>
      </c>
      <c r="K329" t="s">
        <v>473</v>
      </c>
      <c r="L329" t="s">
        <v>60</v>
      </c>
      <c r="M329" t="s">
        <v>61</v>
      </c>
      <c r="N329" t="s">
        <v>445</v>
      </c>
      <c r="O329" t="s">
        <v>447</v>
      </c>
      <c r="P329">
        <v>7</v>
      </c>
      <c r="Q329" t="s">
        <v>448</v>
      </c>
      <c r="R329">
        <v>53</v>
      </c>
      <c r="S329" t="s">
        <v>477</v>
      </c>
      <c r="T329" t="s">
        <v>475</v>
      </c>
      <c r="U329" t="s">
        <v>478</v>
      </c>
      <c r="V329">
        <v>3000</v>
      </c>
      <c r="W329" t="s">
        <v>50</v>
      </c>
      <c r="X329">
        <v>3821</v>
      </c>
      <c r="Y329" t="s">
        <v>184</v>
      </c>
      <c r="Z329">
        <v>17</v>
      </c>
      <c r="AA329" t="s">
        <v>483</v>
      </c>
      <c r="AB329">
        <v>250000</v>
      </c>
      <c r="AC329">
        <v>250009.68</v>
      </c>
      <c r="AD329">
        <v>240000.01</v>
      </c>
      <c r="AE329">
        <v>240000.01</v>
      </c>
      <c r="AF329">
        <v>240000.01</v>
      </c>
      <c r="AG329">
        <v>0</v>
      </c>
      <c r="AH329">
        <v>0</v>
      </c>
      <c r="AI329">
        <v>9999.9899999999907</v>
      </c>
      <c r="AJ329">
        <v>0</v>
      </c>
      <c r="AK329">
        <v>0</v>
      </c>
      <c r="AL329">
        <v>0</v>
      </c>
      <c r="AM329">
        <v>9.68</v>
      </c>
      <c r="AN329">
        <v>-9.68</v>
      </c>
      <c r="AR329">
        <v>250000</v>
      </c>
      <c r="AS329">
        <v>9999.9899999999907</v>
      </c>
    </row>
    <row r="330" spans="1:45" hidden="1" x14ac:dyDescent="0.35">
      <c r="A330" t="str">
        <f t="shared" si="5"/>
        <v>1.1-00-2505_2559007_2524410</v>
      </c>
      <c r="B330" t="s">
        <v>97</v>
      </c>
      <c r="C330" t="s">
        <v>104</v>
      </c>
      <c r="D330" t="s">
        <v>59</v>
      </c>
      <c r="E330" t="s">
        <v>49</v>
      </c>
      <c r="F330">
        <v>1</v>
      </c>
      <c r="G330" t="s">
        <v>41</v>
      </c>
      <c r="H330">
        <v>1.3</v>
      </c>
      <c r="I330" t="s">
        <v>42</v>
      </c>
      <c r="J330" t="s">
        <v>43</v>
      </c>
      <c r="K330" t="s">
        <v>44</v>
      </c>
      <c r="L330" t="s">
        <v>60</v>
      </c>
      <c r="M330" t="s">
        <v>61</v>
      </c>
      <c r="N330" t="s">
        <v>62</v>
      </c>
      <c r="O330" t="s">
        <v>68</v>
      </c>
      <c r="P330">
        <v>5</v>
      </c>
      <c r="Q330" t="s">
        <v>55</v>
      </c>
      <c r="R330">
        <v>9</v>
      </c>
      <c r="S330" t="s">
        <v>186</v>
      </c>
      <c r="T330" t="s">
        <v>63</v>
      </c>
      <c r="U330" t="s">
        <v>69</v>
      </c>
      <c r="V330">
        <v>2000</v>
      </c>
      <c r="W330" t="s">
        <v>102</v>
      </c>
      <c r="X330">
        <v>2441</v>
      </c>
      <c r="Y330" t="s">
        <v>128</v>
      </c>
      <c r="Z330">
        <v>0</v>
      </c>
      <c r="AA330" t="s">
        <v>52</v>
      </c>
      <c r="AB330">
        <v>15727</v>
      </c>
      <c r="AC330">
        <v>100000</v>
      </c>
      <c r="AD330">
        <v>5907.3</v>
      </c>
      <c r="AE330">
        <v>0</v>
      </c>
      <c r="AF330">
        <v>0</v>
      </c>
      <c r="AG330">
        <v>0</v>
      </c>
      <c r="AH330">
        <v>0</v>
      </c>
      <c r="AI330">
        <v>9819.7000000000007</v>
      </c>
      <c r="AJ330">
        <v>0</v>
      </c>
      <c r="AK330">
        <v>10000</v>
      </c>
      <c r="AL330">
        <v>0</v>
      </c>
      <c r="AM330">
        <v>94273</v>
      </c>
      <c r="AN330">
        <v>-84273</v>
      </c>
      <c r="AR330">
        <v>15727</v>
      </c>
      <c r="AS330">
        <v>9819.7000000000007</v>
      </c>
    </row>
    <row r="331" spans="1:45" hidden="1" x14ac:dyDescent="0.35">
      <c r="A331" t="str">
        <f t="shared" si="5"/>
        <v>1.1-00-2505_2559007_2524110</v>
      </c>
      <c r="B331" t="s">
        <v>97</v>
      </c>
      <c r="C331" t="s">
        <v>104</v>
      </c>
      <c r="D331" t="s">
        <v>59</v>
      </c>
      <c r="E331" t="s">
        <v>49</v>
      </c>
      <c r="F331">
        <v>1</v>
      </c>
      <c r="G331" t="s">
        <v>41</v>
      </c>
      <c r="H331">
        <v>1.3</v>
      </c>
      <c r="I331" t="s">
        <v>42</v>
      </c>
      <c r="J331" t="s">
        <v>43</v>
      </c>
      <c r="K331" t="s">
        <v>44</v>
      </c>
      <c r="L331" t="s">
        <v>60</v>
      </c>
      <c r="M331" t="s">
        <v>61</v>
      </c>
      <c r="N331" t="s">
        <v>62</v>
      </c>
      <c r="O331" t="s">
        <v>68</v>
      </c>
      <c r="P331">
        <v>5</v>
      </c>
      <c r="Q331" t="s">
        <v>55</v>
      </c>
      <c r="R331">
        <v>9</v>
      </c>
      <c r="S331" t="s">
        <v>186</v>
      </c>
      <c r="T331" t="s">
        <v>63</v>
      </c>
      <c r="U331" t="s">
        <v>69</v>
      </c>
      <c r="V331">
        <v>2000</v>
      </c>
      <c r="W331" t="s">
        <v>102</v>
      </c>
      <c r="X331">
        <v>2411</v>
      </c>
      <c r="Y331" t="s">
        <v>191</v>
      </c>
      <c r="Z331">
        <v>0</v>
      </c>
      <c r="AA331" t="s">
        <v>52</v>
      </c>
      <c r="AB331">
        <v>31620</v>
      </c>
      <c r="AC331">
        <v>12000</v>
      </c>
      <c r="AD331">
        <v>21804.27</v>
      </c>
      <c r="AE331">
        <v>0</v>
      </c>
      <c r="AF331">
        <v>0</v>
      </c>
      <c r="AG331">
        <v>0</v>
      </c>
      <c r="AH331">
        <v>0</v>
      </c>
      <c r="AI331">
        <v>9815.73</v>
      </c>
      <c r="AJ331">
        <v>0</v>
      </c>
      <c r="AK331">
        <v>19620</v>
      </c>
      <c r="AL331">
        <v>0</v>
      </c>
      <c r="AM331">
        <v>0</v>
      </c>
      <c r="AN331">
        <v>19620</v>
      </c>
      <c r="AR331">
        <v>31620</v>
      </c>
      <c r="AS331">
        <v>9815.73</v>
      </c>
    </row>
    <row r="332" spans="1:45" hidden="1" x14ac:dyDescent="0.35">
      <c r="A332" t="str">
        <f t="shared" si="5"/>
        <v>1.1-00-2512_25753037_2522215</v>
      </c>
      <c r="B332" t="s">
        <v>97</v>
      </c>
      <c r="C332" t="s">
        <v>104</v>
      </c>
      <c r="D332" t="s">
        <v>59</v>
      </c>
      <c r="E332" t="s">
        <v>49</v>
      </c>
      <c r="F332">
        <v>3</v>
      </c>
      <c r="G332" t="s">
        <v>441</v>
      </c>
      <c r="H332">
        <v>3.7</v>
      </c>
      <c r="I332" t="s">
        <v>473</v>
      </c>
      <c r="J332" t="s">
        <v>474</v>
      </c>
      <c r="K332" t="s">
        <v>473</v>
      </c>
      <c r="L332" t="s">
        <v>60</v>
      </c>
      <c r="M332" t="s">
        <v>61</v>
      </c>
      <c r="N332" t="s">
        <v>445</v>
      </c>
      <c r="O332" t="s">
        <v>447</v>
      </c>
      <c r="P332">
        <v>7</v>
      </c>
      <c r="Q332" t="s">
        <v>448</v>
      </c>
      <c r="R332">
        <v>53</v>
      </c>
      <c r="S332" t="s">
        <v>477</v>
      </c>
      <c r="T332" t="s">
        <v>475</v>
      </c>
      <c r="U332" t="s">
        <v>478</v>
      </c>
      <c r="V332">
        <v>2000</v>
      </c>
      <c r="W332" t="s">
        <v>102</v>
      </c>
      <c r="X332">
        <v>2221</v>
      </c>
      <c r="Y332" t="s">
        <v>263</v>
      </c>
      <c r="Z332">
        <v>5</v>
      </c>
      <c r="AA332" t="s">
        <v>480</v>
      </c>
      <c r="AB332">
        <v>150000</v>
      </c>
      <c r="AC332">
        <v>150000</v>
      </c>
      <c r="AD332">
        <v>140400</v>
      </c>
      <c r="AE332">
        <v>140400</v>
      </c>
      <c r="AF332">
        <v>140400</v>
      </c>
      <c r="AG332">
        <v>140400</v>
      </c>
      <c r="AH332">
        <v>140400</v>
      </c>
      <c r="AI332">
        <v>9600</v>
      </c>
      <c r="AJ332">
        <v>0</v>
      </c>
      <c r="AK332">
        <v>0</v>
      </c>
      <c r="AL332">
        <v>0</v>
      </c>
      <c r="AM332">
        <v>0</v>
      </c>
      <c r="AN332">
        <v>0</v>
      </c>
      <c r="AR332">
        <v>150000</v>
      </c>
      <c r="AS332">
        <v>9600</v>
      </c>
    </row>
    <row r="333" spans="1:45" hidden="1" x14ac:dyDescent="0.35">
      <c r="A333" t="str">
        <f t="shared" si="5"/>
        <v>1.1-00-2510_25036028_2556710</v>
      </c>
      <c r="B333" t="s">
        <v>97</v>
      </c>
      <c r="C333" t="s">
        <v>104</v>
      </c>
      <c r="D333" t="s">
        <v>59</v>
      </c>
      <c r="E333" t="s">
        <v>114</v>
      </c>
      <c r="F333">
        <v>2</v>
      </c>
      <c r="G333" t="s">
        <v>86</v>
      </c>
      <c r="H333">
        <v>2.7</v>
      </c>
      <c r="I333" t="s">
        <v>393</v>
      </c>
      <c r="J333" t="s">
        <v>394</v>
      </c>
      <c r="K333" t="s">
        <v>393</v>
      </c>
      <c r="L333" t="s">
        <v>341</v>
      </c>
      <c r="M333" t="s">
        <v>342</v>
      </c>
      <c r="N333" t="s">
        <v>343</v>
      </c>
      <c r="O333" t="s">
        <v>345</v>
      </c>
      <c r="P333">
        <v>0</v>
      </c>
      <c r="Q333" t="s">
        <v>346</v>
      </c>
      <c r="R333">
        <v>36</v>
      </c>
      <c r="S333" t="s">
        <v>412</v>
      </c>
      <c r="T333" t="s">
        <v>411</v>
      </c>
      <c r="U333" t="s">
        <v>413</v>
      </c>
      <c r="V333">
        <v>5000</v>
      </c>
      <c r="W333" t="s">
        <v>115</v>
      </c>
      <c r="X333">
        <v>5671</v>
      </c>
      <c r="Y333" t="s">
        <v>256</v>
      </c>
      <c r="Z333">
        <v>0</v>
      </c>
      <c r="AA333" t="s">
        <v>52</v>
      </c>
      <c r="AB333">
        <v>31000</v>
      </c>
      <c r="AC333">
        <v>50000</v>
      </c>
      <c r="AD333">
        <v>21500.09</v>
      </c>
      <c r="AE333">
        <v>0</v>
      </c>
      <c r="AF333">
        <v>0</v>
      </c>
      <c r="AG333">
        <v>0</v>
      </c>
      <c r="AH333">
        <v>0</v>
      </c>
      <c r="AI333">
        <v>9499.91</v>
      </c>
      <c r="AJ333">
        <v>0</v>
      </c>
      <c r="AK333">
        <v>0</v>
      </c>
      <c r="AL333">
        <v>0</v>
      </c>
      <c r="AM333">
        <v>19000</v>
      </c>
      <c r="AN333">
        <v>-19000</v>
      </c>
      <c r="AR333">
        <v>31000</v>
      </c>
      <c r="AS333">
        <v>9499.91</v>
      </c>
    </row>
    <row r="334" spans="1:45" hidden="1" x14ac:dyDescent="0.35">
      <c r="A334" t="str">
        <f t="shared" si="5"/>
        <v>1.1-00-2508_25619013_2537110</v>
      </c>
      <c r="B334" t="s">
        <v>97</v>
      </c>
      <c r="C334" t="s">
        <v>104</v>
      </c>
      <c r="D334" t="s">
        <v>59</v>
      </c>
      <c r="E334" t="s">
        <v>49</v>
      </c>
      <c r="F334">
        <v>1</v>
      </c>
      <c r="G334" t="s">
        <v>41</v>
      </c>
      <c r="H334">
        <v>1.7</v>
      </c>
      <c r="I334" t="s">
        <v>77</v>
      </c>
      <c r="J334" t="s">
        <v>78</v>
      </c>
      <c r="K334" t="s">
        <v>79</v>
      </c>
      <c r="L334" t="s">
        <v>80</v>
      </c>
      <c r="M334" t="s">
        <v>81</v>
      </c>
      <c r="N334" t="s">
        <v>270</v>
      </c>
      <c r="O334" t="s">
        <v>272</v>
      </c>
      <c r="P334">
        <v>6</v>
      </c>
      <c r="Q334" t="s">
        <v>84</v>
      </c>
      <c r="R334">
        <v>19</v>
      </c>
      <c r="S334" t="s">
        <v>277</v>
      </c>
      <c r="T334" t="s">
        <v>271</v>
      </c>
      <c r="U334" t="s">
        <v>274</v>
      </c>
      <c r="V334">
        <v>3000</v>
      </c>
      <c r="W334" t="s">
        <v>50</v>
      </c>
      <c r="X334">
        <v>3711</v>
      </c>
      <c r="Y334" t="s">
        <v>147</v>
      </c>
      <c r="Z334">
        <v>0</v>
      </c>
      <c r="AA334" t="s">
        <v>52</v>
      </c>
      <c r="AB334">
        <v>35000</v>
      </c>
      <c r="AC334">
        <v>35000</v>
      </c>
      <c r="AD334">
        <v>25627</v>
      </c>
      <c r="AE334">
        <v>25627</v>
      </c>
      <c r="AF334">
        <v>10627</v>
      </c>
      <c r="AG334">
        <v>10627</v>
      </c>
      <c r="AH334">
        <v>10627</v>
      </c>
      <c r="AI334">
        <v>9373</v>
      </c>
      <c r="AJ334">
        <v>0</v>
      </c>
      <c r="AK334">
        <v>0</v>
      </c>
      <c r="AL334">
        <v>0</v>
      </c>
      <c r="AM334">
        <v>0</v>
      </c>
      <c r="AN334">
        <v>0</v>
      </c>
      <c r="AR334">
        <v>35000</v>
      </c>
      <c r="AS334">
        <v>9373</v>
      </c>
    </row>
    <row r="335" spans="1:45" hidden="1" x14ac:dyDescent="0.35">
      <c r="A335" t="str">
        <f t="shared" si="5"/>
        <v>1.1-00-2508_25622015_2556910</v>
      </c>
      <c r="B335" t="s">
        <v>97</v>
      </c>
      <c r="C335" t="s">
        <v>104</v>
      </c>
      <c r="D335" t="s">
        <v>59</v>
      </c>
      <c r="E335" t="s">
        <v>114</v>
      </c>
      <c r="F335">
        <v>1</v>
      </c>
      <c r="G335" t="s">
        <v>41</v>
      </c>
      <c r="H335">
        <v>1.7</v>
      </c>
      <c r="I335" t="s">
        <v>77</v>
      </c>
      <c r="J335" t="s">
        <v>280</v>
      </c>
      <c r="K335" t="s">
        <v>281</v>
      </c>
      <c r="L335" t="s">
        <v>60</v>
      </c>
      <c r="M335" t="s">
        <v>61</v>
      </c>
      <c r="N335" t="s">
        <v>270</v>
      </c>
      <c r="O335" t="s">
        <v>272</v>
      </c>
      <c r="P335">
        <v>6</v>
      </c>
      <c r="Q335" t="s">
        <v>84</v>
      </c>
      <c r="R335">
        <v>22</v>
      </c>
      <c r="S335" t="s">
        <v>289</v>
      </c>
      <c r="T335" t="s">
        <v>283</v>
      </c>
      <c r="U335" t="s">
        <v>286</v>
      </c>
      <c r="V335">
        <v>5000</v>
      </c>
      <c r="W335" t="s">
        <v>115</v>
      </c>
      <c r="X335">
        <v>5691</v>
      </c>
      <c r="Y335" t="s">
        <v>190</v>
      </c>
      <c r="Z335">
        <v>0</v>
      </c>
      <c r="AA335" t="s">
        <v>52</v>
      </c>
      <c r="AB335">
        <v>2000000</v>
      </c>
      <c r="AC335">
        <v>2000000</v>
      </c>
      <c r="AD335">
        <v>1991720</v>
      </c>
      <c r="AE335">
        <v>1991720</v>
      </c>
      <c r="AF335">
        <v>0</v>
      </c>
      <c r="AG335">
        <v>0</v>
      </c>
      <c r="AH335">
        <v>0</v>
      </c>
      <c r="AI335">
        <v>8280</v>
      </c>
      <c r="AJ335">
        <v>0</v>
      </c>
      <c r="AK335">
        <v>0</v>
      </c>
      <c r="AL335">
        <v>0</v>
      </c>
      <c r="AM335">
        <v>0</v>
      </c>
      <c r="AN335">
        <v>0</v>
      </c>
      <c r="AR335">
        <v>2000000</v>
      </c>
      <c r="AS335">
        <v>8280</v>
      </c>
    </row>
    <row r="336" spans="1:45" hidden="1" x14ac:dyDescent="0.35">
      <c r="A336" t="str">
        <f t="shared" si="5"/>
        <v>1.1-00-2508_25224016_2533910</v>
      </c>
      <c r="B336" t="s">
        <v>97</v>
      </c>
      <c r="C336" t="s">
        <v>104</v>
      </c>
      <c r="D336" t="s">
        <v>59</v>
      </c>
      <c r="E336" t="s">
        <v>49</v>
      </c>
      <c r="F336">
        <v>2</v>
      </c>
      <c r="G336" t="s">
        <v>86</v>
      </c>
      <c r="H336">
        <v>2.2999999999999998</v>
      </c>
      <c r="I336" t="s">
        <v>328</v>
      </c>
      <c r="J336" t="s">
        <v>329</v>
      </c>
      <c r="K336" t="s">
        <v>330</v>
      </c>
      <c r="L336" t="s">
        <v>60</v>
      </c>
      <c r="M336" t="s">
        <v>61</v>
      </c>
      <c r="N336" t="s">
        <v>270</v>
      </c>
      <c r="O336" t="s">
        <v>272</v>
      </c>
      <c r="P336">
        <v>2</v>
      </c>
      <c r="Q336" t="s">
        <v>167</v>
      </c>
      <c r="R336">
        <v>24</v>
      </c>
      <c r="S336" t="s">
        <v>332</v>
      </c>
      <c r="T336" t="s">
        <v>331</v>
      </c>
      <c r="U336" t="s">
        <v>333</v>
      </c>
      <c r="V336">
        <v>3000</v>
      </c>
      <c r="W336" t="s">
        <v>50</v>
      </c>
      <c r="X336">
        <v>3391</v>
      </c>
      <c r="Y336" t="s">
        <v>152</v>
      </c>
      <c r="Z336">
        <v>0</v>
      </c>
      <c r="AA336" t="s">
        <v>52</v>
      </c>
      <c r="AB336">
        <v>11500000</v>
      </c>
      <c r="AC336">
        <v>12000000</v>
      </c>
      <c r="AD336">
        <v>3537485.9</v>
      </c>
      <c r="AE336">
        <v>3537485.9</v>
      </c>
      <c r="AF336">
        <v>3333334.02</v>
      </c>
      <c r="AG336">
        <v>1887717.19</v>
      </c>
      <c r="AH336">
        <v>1887717.19</v>
      </c>
      <c r="AI336">
        <v>7962514.0999999996</v>
      </c>
      <c r="AJ336">
        <v>0</v>
      </c>
      <c r="AK336">
        <v>0</v>
      </c>
      <c r="AL336">
        <v>0</v>
      </c>
      <c r="AM336">
        <v>500000</v>
      </c>
      <c r="AN336">
        <v>-500000</v>
      </c>
      <c r="AR336">
        <v>11500000</v>
      </c>
      <c r="AS336">
        <v>7962514.0999999996</v>
      </c>
    </row>
    <row r="337" spans="1:45" hidden="1" x14ac:dyDescent="0.35">
      <c r="A337" t="str">
        <f t="shared" si="5"/>
        <v>1.1-00-2504_2556004_2533910</v>
      </c>
      <c r="B337" t="s">
        <v>97</v>
      </c>
      <c r="C337" t="s">
        <v>104</v>
      </c>
      <c r="D337" t="s">
        <v>59</v>
      </c>
      <c r="E337" t="s">
        <v>49</v>
      </c>
      <c r="F337">
        <v>1</v>
      </c>
      <c r="G337" t="s">
        <v>41</v>
      </c>
      <c r="H337">
        <v>1.3</v>
      </c>
      <c r="I337" t="s">
        <v>42</v>
      </c>
      <c r="J337" t="s">
        <v>43</v>
      </c>
      <c r="K337" t="s">
        <v>44</v>
      </c>
      <c r="L337" t="s">
        <v>45</v>
      </c>
      <c r="M337" t="s">
        <v>46</v>
      </c>
      <c r="N337" t="s">
        <v>47</v>
      </c>
      <c r="O337" t="s">
        <v>54</v>
      </c>
      <c r="P337">
        <v>5</v>
      </c>
      <c r="Q337" t="s">
        <v>55</v>
      </c>
      <c r="R337">
        <v>6</v>
      </c>
      <c r="S337" t="s">
        <v>153</v>
      </c>
      <c r="T337" t="s">
        <v>113</v>
      </c>
      <c r="U337" t="s">
        <v>118</v>
      </c>
      <c r="V337">
        <v>3000</v>
      </c>
      <c r="W337" t="s">
        <v>50</v>
      </c>
      <c r="X337">
        <v>3391</v>
      </c>
      <c r="Y337" t="s">
        <v>152</v>
      </c>
      <c r="Z337">
        <v>0</v>
      </c>
      <c r="AA337" t="s">
        <v>52</v>
      </c>
      <c r="AB337">
        <v>22600000</v>
      </c>
      <c r="AC337">
        <v>17000000</v>
      </c>
      <c r="AD337">
        <v>17000000</v>
      </c>
      <c r="AE337">
        <v>17000000</v>
      </c>
      <c r="AF337">
        <v>8500000.0199999996</v>
      </c>
      <c r="AG337">
        <v>8500000.0199999996</v>
      </c>
      <c r="AH337">
        <v>8500000.0199999996</v>
      </c>
      <c r="AI337">
        <v>5600000</v>
      </c>
      <c r="AJ337">
        <v>3000000</v>
      </c>
      <c r="AK337">
        <v>2600000</v>
      </c>
      <c r="AL337">
        <v>0</v>
      </c>
      <c r="AM337">
        <v>0</v>
      </c>
      <c r="AN337">
        <v>5600000</v>
      </c>
      <c r="AR337">
        <v>22600000</v>
      </c>
      <c r="AS337">
        <v>5600000</v>
      </c>
    </row>
    <row r="338" spans="1:45" hidden="1" x14ac:dyDescent="0.35">
      <c r="A338" s="8" t="str">
        <f t="shared" si="5"/>
        <v>2.6-06-2510_25065048_25339160</v>
      </c>
      <c r="B338" s="8" t="s">
        <v>553</v>
      </c>
      <c r="C338" s="8" t="s">
        <v>554</v>
      </c>
      <c r="D338" s="8" t="s">
        <v>40</v>
      </c>
      <c r="E338" s="8" t="s">
        <v>49</v>
      </c>
      <c r="F338" s="8">
        <v>2</v>
      </c>
      <c r="G338" s="8" t="s">
        <v>86</v>
      </c>
      <c r="H338" s="8">
        <v>2.7</v>
      </c>
      <c r="I338" s="8" t="s">
        <v>393</v>
      </c>
      <c r="J338" s="8" t="s">
        <v>394</v>
      </c>
      <c r="K338" s="8" t="s">
        <v>393</v>
      </c>
      <c r="L338" s="8" t="s">
        <v>341</v>
      </c>
      <c r="M338" s="8" t="s">
        <v>342</v>
      </c>
      <c r="N338" s="8" t="s">
        <v>343</v>
      </c>
      <c r="O338" s="8" t="s">
        <v>345</v>
      </c>
      <c r="P338" s="8">
        <v>0</v>
      </c>
      <c r="Q338" s="8" t="s">
        <v>346</v>
      </c>
      <c r="R338" s="8">
        <v>65</v>
      </c>
      <c r="S338" s="8" t="s">
        <v>560</v>
      </c>
      <c r="T338" s="8" t="s">
        <v>561</v>
      </c>
      <c r="U338" s="8" t="s">
        <v>560</v>
      </c>
      <c r="V338" s="8">
        <v>3000</v>
      </c>
      <c r="W338" s="8" t="s">
        <v>50</v>
      </c>
      <c r="X338" s="8">
        <v>3391</v>
      </c>
      <c r="Y338" s="8" t="s">
        <v>152</v>
      </c>
      <c r="Z338" s="8">
        <v>60</v>
      </c>
      <c r="AA338" s="8" t="s">
        <v>559</v>
      </c>
      <c r="AB338" s="8">
        <v>0</v>
      </c>
      <c r="AC338" s="8">
        <v>0</v>
      </c>
      <c r="AD338" s="8">
        <v>0</v>
      </c>
      <c r="AE338" s="8">
        <v>0</v>
      </c>
      <c r="AF338" s="8">
        <v>0</v>
      </c>
      <c r="AG338" s="8">
        <v>0</v>
      </c>
      <c r="AH338" s="8">
        <v>0</v>
      </c>
      <c r="AI338" s="8">
        <v>0</v>
      </c>
      <c r="AP338" s="1">
        <v>180000</v>
      </c>
      <c r="AR338">
        <v>180000</v>
      </c>
      <c r="AS338">
        <v>180000</v>
      </c>
    </row>
    <row r="339" spans="1:45" hidden="1" x14ac:dyDescent="0.35">
      <c r="A339" s="8" t="str">
        <f t="shared" si="5"/>
        <v>2.6-06-2510_25065048_25339161</v>
      </c>
      <c r="B339" s="8" t="s">
        <v>553</v>
      </c>
      <c r="C339" s="8" t="s">
        <v>554</v>
      </c>
      <c r="D339" s="8" t="s">
        <v>40</v>
      </c>
      <c r="E339" s="8" t="s">
        <v>49</v>
      </c>
      <c r="F339" s="8">
        <v>2</v>
      </c>
      <c r="G339" s="8" t="s">
        <v>86</v>
      </c>
      <c r="H339" s="8">
        <v>2.7</v>
      </c>
      <c r="I339" s="8" t="s">
        <v>393</v>
      </c>
      <c r="J339" s="8" t="s">
        <v>394</v>
      </c>
      <c r="K339" s="8" t="s">
        <v>393</v>
      </c>
      <c r="L339" s="8" t="s">
        <v>341</v>
      </c>
      <c r="M339" s="8" t="s">
        <v>342</v>
      </c>
      <c r="N339" s="8" t="s">
        <v>343</v>
      </c>
      <c r="O339" s="8" t="s">
        <v>345</v>
      </c>
      <c r="P339" s="8">
        <v>0</v>
      </c>
      <c r="Q339" s="8" t="s">
        <v>346</v>
      </c>
      <c r="R339" s="8">
        <v>65</v>
      </c>
      <c r="S339" s="8" t="s">
        <v>560</v>
      </c>
      <c r="T339" s="8" t="s">
        <v>561</v>
      </c>
      <c r="U339" s="8" t="s">
        <v>560</v>
      </c>
      <c r="V339" s="8">
        <v>3000</v>
      </c>
      <c r="W339" s="8" t="s">
        <v>50</v>
      </c>
      <c r="X339" s="8">
        <v>3391</v>
      </c>
      <c r="Y339" s="8" t="s">
        <v>152</v>
      </c>
      <c r="Z339" s="8">
        <v>61</v>
      </c>
      <c r="AA339" s="8" t="s">
        <v>555</v>
      </c>
      <c r="AB339" s="8">
        <v>0</v>
      </c>
      <c r="AC339" s="8">
        <v>0</v>
      </c>
      <c r="AD339" s="8">
        <v>0</v>
      </c>
      <c r="AE339" s="8">
        <v>0</v>
      </c>
      <c r="AF339" s="8">
        <v>0</v>
      </c>
      <c r="AG339" s="8">
        <v>0</v>
      </c>
      <c r="AH339" s="8">
        <v>0</v>
      </c>
      <c r="AI339" s="8">
        <v>0</v>
      </c>
      <c r="AP339" s="1">
        <v>180000</v>
      </c>
      <c r="AR339">
        <v>180000</v>
      </c>
      <c r="AS339">
        <v>180000</v>
      </c>
    </row>
    <row r="340" spans="1:45" hidden="1" x14ac:dyDescent="0.35">
      <c r="A340" t="str">
        <f t="shared" si="5"/>
        <v>1.1-00-2502_2553002_2537910</v>
      </c>
      <c r="B340" t="s">
        <v>97</v>
      </c>
      <c r="C340" t="s">
        <v>104</v>
      </c>
      <c r="D340" t="s">
        <v>59</v>
      </c>
      <c r="E340" t="s">
        <v>49</v>
      </c>
      <c r="F340">
        <v>1</v>
      </c>
      <c r="G340" t="s">
        <v>41</v>
      </c>
      <c r="H340">
        <v>1.3</v>
      </c>
      <c r="I340" t="s">
        <v>42</v>
      </c>
      <c r="J340" t="s">
        <v>43</v>
      </c>
      <c r="K340" t="s">
        <v>44</v>
      </c>
      <c r="L340" t="s">
        <v>60</v>
      </c>
      <c r="M340" t="s">
        <v>61</v>
      </c>
      <c r="N340" t="s">
        <v>175</v>
      </c>
      <c r="O340" t="s">
        <v>179</v>
      </c>
      <c r="P340">
        <v>5</v>
      </c>
      <c r="Q340" t="s">
        <v>55</v>
      </c>
      <c r="R340">
        <v>3</v>
      </c>
      <c r="S340" t="s">
        <v>180</v>
      </c>
      <c r="T340" t="s">
        <v>176</v>
      </c>
      <c r="U340" t="s">
        <v>181</v>
      </c>
      <c r="V340">
        <v>3000</v>
      </c>
      <c r="W340" t="s">
        <v>50</v>
      </c>
      <c r="X340">
        <v>3791</v>
      </c>
      <c r="Y340" t="s">
        <v>112</v>
      </c>
      <c r="Z340">
        <v>0</v>
      </c>
      <c r="AA340" t="s">
        <v>52</v>
      </c>
      <c r="AB340">
        <v>8000</v>
      </c>
      <c r="AC340">
        <v>8000</v>
      </c>
      <c r="AD340">
        <v>0</v>
      </c>
      <c r="AE340">
        <v>0</v>
      </c>
      <c r="AF340">
        <v>0</v>
      </c>
      <c r="AG340">
        <v>0</v>
      </c>
      <c r="AH340">
        <v>0</v>
      </c>
      <c r="AI340">
        <v>8000</v>
      </c>
      <c r="AJ340">
        <v>0</v>
      </c>
      <c r="AK340">
        <v>0</v>
      </c>
      <c r="AL340">
        <v>0</v>
      </c>
      <c r="AM340">
        <v>0</v>
      </c>
      <c r="AN340">
        <v>0</v>
      </c>
      <c r="AR340">
        <v>8000</v>
      </c>
      <c r="AS340">
        <v>8000</v>
      </c>
    </row>
    <row r="341" spans="1:45" hidden="1" x14ac:dyDescent="0.35">
      <c r="A341" t="str">
        <f t="shared" si="5"/>
        <v>1.1-00-2504_2555004_2534110</v>
      </c>
      <c r="B341" t="s">
        <v>97</v>
      </c>
      <c r="C341" t="s">
        <v>104</v>
      </c>
      <c r="D341" t="s">
        <v>59</v>
      </c>
      <c r="E341" t="s">
        <v>49</v>
      </c>
      <c r="F341">
        <v>1</v>
      </c>
      <c r="G341" t="s">
        <v>41</v>
      </c>
      <c r="H341">
        <v>1.3</v>
      </c>
      <c r="I341" t="s">
        <v>42</v>
      </c>
      <c r="J341" t="s">
        <v>43</v>
      </c>
      <c r="K341" t="s">
        <v>44</v>
      </c>
      <c r="L341" t="s">
        <v>45</v>
      </c>
      <c r="M341" t="s">
        <v>46</v>
      </c>
      <c r="N341" t="s">
        <v>47</v>
      </c>
      <c r="O341" t="s">
        <v>54</v>
      </c>
      <c r="P341">
        <v>5</v>
      </c>
      <c r="Q341" t="s">
        <v>55</v>
      </c>
      <c r="R341">
        <v>5</v>
      </c>
      <c r="S341" t="s">
        <v>117</v>
      </c>
      <c r="T341" t="s">
        <v>113</v>
      </c>
      <c r="U341" t="s">
        <v>118</v>
      </c>
      <c r="V341">
        <v>3000</v>
      </c>
      <c r="W341" t="s">
        <v>50</v>
      </c>
      <c r="X341">
        <v>3411</v>
      </c>
      <c r="Y341" t="s">
        <v>110</v>
      </c>
      <c r="Z341">
        <v>0</v>
      </c>
      <c r="AA341" t="s">
        <v>52</v>
      </c>
      <c r="AB341">
        <v>31860620.57</v>
      </c>
      <c r="AC341">
        <v>17204100</v>
      </c>
      <c r="AD341">
        <v>12750431.630000001</v>
      </c>
      <c r="AE341">
        <v>12750431.630000001</v>
      </c>
      <c r="AF341">
        <v>12750431.630000001</v>
      </c>
      <c r="AG341">
        <v>12750431.630000001</v>
      </c>
      <c r="AH341">
        <v>12750431.630000001</v>
      </c>
      <c r="AI341">
        <v>19110188.939999998</v>
      </c>
      <c r="AJ341">
        <v>14000000</v>
      </c>
      <c r="AK341">
        <v>1700000</v>
      </c>
      <c r="AL341">
        <v>0</v>
      </c>
      <c r="AM341">
        <v>1043479.43</v>
      </c>
      <c r="AN341">
        <v>14656520.57</v>
      </c>
      <c r="AR341">
        <v>31860620.57</v>
      </c>
      <c r="AS341">
        <v>19110188.939999998</v>
      </c>
    </row>
    <row r="342" spans="1:45" hidden="1" x14ac:dyDescent="0.35">
      <c r="A342" t="str">
        <f t="shared" si="5"/>
        <v>1.1-00-2510_25036028_2525210</v>
      </c>
      <c r="B342" t="s">
        <v>97</v>
      </c>
      <c r="C342" t="s">
        <v>104</v>
      </c>
      <c r="D342" t="s">
        <v>59</v>
      </c>
      <c r="E342" t="s">
        <v>49</v>
      </c>
      <c r="F342">
        <v>2</v>
      </c>
      <c r="G342" t="s">
        <v>86</v>
      </c>
      <c r="H342">
        <v>2.7</v>
      </c>
      <c r="I342" t="s">
        <v>393</v>
      </c>
      <c r="J342" t="s">
        <v>394</v>
      </c>
      <c r="K342" t="s">
        <v>393</v>
      </c>
      <c r="L342" t="s">
        <v>341</v>
      </c>
      <c r="M342" t="s">
        <v>342</v>
      </c>
      <c r="N342" t="s">
        <v>343</v>
      </c>
      <c r="O342" t="s">
        <v>345</v>
      </c>
      <c r="P342">
        <v>0</v>
      </c>
      <c r="Q342" t="s">
        <v>346</v>
      </c>
      <c r="R342">
        <v>36</v>
      </c>
      <c r="S342" t="s">
        <v>412</v>
      </c>
      <c r="T342" t="s">
        <v>411</v>
      </c>
      <c r="U342" t="s">
        <v>413</v>
      </c>
      <c r="V342">
        <v>2000</v>
      </c>
      <c r="W342" t="s">
        <v>102</v>
      </c>
      <c r="X342">
        <v>2521</v>
      </c>
      <c r="Y342" t="s">
        <v>196</v>
      </c>
      <c r="Z342">
        <v>0</v>
      </c>
      <c r="AA342" t="s">
        <v>52</v>
      </c>
      <c r="AB342">
        <v>7500</v>
      </c>
      <c r="AC342">
        <v>0</v>
      </c>
      <c r="AD342">
        <v>0</v>
      </c>
      <c r="AE342">
        <v>0</v>
      </c>
      <c r="AF342">
        <v>0</v>
      </c>
      <c r="AG342">
        <v>0</v>
      </c>
      <c r="AH342">
        <v>0</v>
      </c>
      <c r="AI342">
        <v>7500</v>
      </c>
      <c r="AJ342">
        <v>0</v>
      </c>
      <c r="AK342">
        <v>7500</v>
      </c>
      <c r="AL342">
        <v>0</v>
      </c>
      <c r="AM342">
        <v>0</v>
      </c>
      <c r="AN342">
        <v>7500</v>
      </c>
      <c r="AR342">
        <v>7500</v>
      </c>
      <c r="AS342">
        <v>7500</v>
      </c>
    </row>
    <row r="343" spans="1:45" hidden="1" x14ac:dyDescent="0.35">
      <c r="A343" t="str">
        <f t="shared" si="5"/>
        <v>1.1-00-2504_2555004_2534210</v>
      </c>
      <c r="B343" t="s">
        <v>97</v>
      </c>
      <c r="C343" t="s">
        <v>104</v>
      </c>
      <c r="D343" t="s">
        <v>59</v>
      </c>
      <c r="E343" t="s">
        <v>49</v>
      </c>
      <c r="F343">
        <v>1</v>
      </c>
      <c r="G343" t="s">
        <v>41</v>
      </c>
      <c r="H343">
        <v>1.3</v>
      </c>
      <c r="I343" t="s">
        <v>42</v>
      </c>
      <c r="J343" t="s">
        <v>43</v>
      </c>
      <c r="K343" t="s">
        <v>44</v>
      </c>
      <c r="L343" t="s">
        <v>45</v>
      </c>
      <c r="M343" t="s">
        <v>46</v>
      </c>
      <c r="N343" t="s">
        <v>47</v>
      </c>
      <c r="O343" t="s">
        <v>54</v>
      </c>
      <c r="P343">
        <v>5</v>
      </c>
      <c r="Q343" t="s">
        <v>55</v>
      </c>
      <c r="R343">
        <v>5</v>
      </c>
      <c r="S343" t="s">
        <v>117</v>
      </c>
      <c r="T343" t="s">
        <v>113</v>
      </c>
      <c r="U343" t="s">
        <v>118</v>
      </c>
      <c r="V343">
        <v>3000</v>
      </c>
      <c r="W343" t="s">
        <v>50</v>
      </c>
      <c r="X343">
        <v>3421</v>
      </c>
      <c r="Y343" t="s">
        <v>143</v>
      </c>
      <c r="Z343">
        <v>0</v>
      </c>
      <c r="AA343" t="s">
        <v>52</v>
      </c>
      <c r="AB343">
        <v>40000000</v>
      </c>
      <c r="AC343">
        <v>40000000</v>
      </c>
      <c r="AD343">
        <v>16187905.109999999</v>
      </c>
      <c r="AE343">
        <v>16187905.109999999</v>
      </c>
      <c r="AF343">
        <v>16187905.109999999</v>
      </c>
      <c r="AG343">
        <v>16187905.109999999</v>
      </c>
      <c r="AH343">
        <v>13761570.33</v>
      </c>
      <c r="AI343">
        <v>23812094.890000001</v>
      </c>
      <c r="AJ343">
        <v>0</v>
      </c>
      <c r="AK343">
        <v>0</v>
      </c>
      <c r="AL343">
        <v>0</v>
      </c>
      <c r="AM343">
        <v>0</v>
      </c>
      <c r="AN343">
        <v>0</v>
      </c>
      <c r="AR343">
        <v>40000000</v>
      </c>
      <c r="AS343">
        <v>23812094.890000001</v>
      </c>
    </row>
    <row r="344" spans="1:45" hidden="1" x14ac:dyDescent="0.35">
      <c r="A344" t="str">
        <f t="shared" si="5"/>
        <v>1.1-00-2505_2559007_2535210</v>
      </c>
      <c r="B344" t="s">
        <v>97</v>
      </c>
      <c r="C344" t="s">
        <v>104</v>
      </c>
      <c r="D344" t="s">
        <v>59</v>
      </c>
      <c r="E344" t="s">
        <v>49</v>
      </c>
      <c r="F344">
        <v>1</v>
      </c>
      <c r="G344" t="s">
        <v>41</v>
      </c>
      <c r="H344">
        <v>1.3</v>
      </c>
      <c r="I344" t="s">
        <v>42</v>
      </c>
      <c r="J344" t="s">
        <v>43</v>
      </c>
      <c r="K344" t="s">
        <v>44</v>
      </c>
      <c r="L344" t="s">
        <v>60</v>
      </c>
      <c r="M344" t="s">
        <v>61</v>
      </c>
      <c r="N344" t="s">
        <v>62</v>
      </c>
      <c r="O344" t="s">
        <v>68</v>
      </c>
      <c r="P344">
        <v>5</v>
      </c>
      <c r="Q344" t="s">
        <v>55</v>
      </c>
      <c r="R344">
        <v>9</v>
      </c>
      <c r="S344" t="s">
        <v>186</v>
      </c>
      <c r="T344" t="s">
        <v>63</v>
      </c>
      <c r="U344" t="s">
        <v>69</v>
      </c>
      <c r="V344">
        <v>3000</v>
      </c>
      <c r="W344" t="s">
        <v>50</v>
      </c>
      <c r="X344">
        <v>3521</v>
      </c>
      <c r="Y344" t="s">
        <v>209</v>
      </c>
      <c r="Z344">
        <v>0</v>
      </c>
      <c r="AA344" t="s">
        <v>52</v>
      </c>
      <c r="AB344">
        <v>68600</v>
      </c>
      <c r="AC344">
        <v>0</v>
      </c>
      <c r="AD344">
        <v>61248</v>
      </c>
      <c r="AE344">
        <v>61248</v>
      </c>
      <c r="AF344">
        <v>0</v>
      </c>
      <c r="AG344">
        <v>0</v>
      </c>
      <c r="AH344">
        <v>0</v>
      </c>
      <c r="AI344">
        <v>7352</v>
      </c>
      <c r="AJ344">
        <v>0</v>
      </c>
      <c r="AK344">
        <v>68600</v>
      </c>
      <c r="AL344">
        <v>0</v>
      </c>
      <c r="AM344">
        <v>0</v>
      </c>
      <c r="AN344">
        <v>68600</v>
      </c>
      <c r="AR344">
        <v>68600</v>
      </c>
      <c r="AS344">
        <v>7352</v>
      </c>
    </row>
    <row r="345" spans="1:45" hidden="1" x14ac:dyDescent="0.35">
      <c r="A345" t="str">
        <f t="shared" si="5"/>
        <v>1.1-00-2505_2559007_2524610</v>
      </c>
      <c r="B345" t="s">
        <v>97</v>
      </c>
      <c r="C345" t="s">
        <v>104</v>
      </c>
      <c r="D345" t="s">
        <v>59</v>
      </c>
      <c r="E345" t="s">
        <v>49</v>
      </c>
      <c r="F345">
        <v>1</v>
      </c>
      <c r="G345" t="s">
        <v>41</v>
      </c>
      <c r="H345">
        <v>1.3</v>
      </c>
      <c r="I345" t="s">
        <v>42</v>
      </c>
      <c r="J345" t="s">
        <v>43</v>
      </c>
      <c r="K345" t="s">
        <v>44</v>
      </c>
      <c r="L345" t="s">
        <v>60</v>
      </c>
      <c r="M345" t="s">
        <v>61</v>
      </c>
      <c r="N345" t="s">
        <v>62</v>
      </c>
      <c r="O345" t="s">
        <v>68</v>
      </c>
      <c r="P345">
        <v>5</v>
      </c>
      <c r="Q345" t="s">
        <v>55</v>
      </c>
      <c r="R345">
        <v>9</v>
      </c>
      <c r="S345" t="s">
        <v>186</v>
      </c>
      <c r="T345" t="s">
        <v>63</v>
      </c>
      <c r="U345" t="s">
        <v>69</v>
      </c>
      <c r="V345">
        <v>2000</v>
      </c>
      <c r="W345" t="s">
        <v>102</v>
      </c>
      <c r="X345">
        <v>2461</v>
      </c>
      <c r="Y345" t="s">
        <v>194</v>
      </c>
      <c r="Z345">
        <v>0</v>
      </c>
      <c r="AA345" t="s">
        <v>52</v>
      </c>
      <c r="AB345">
        <v>10000</v>
      </c>
      <c r="AC345">
        <v>150000</v>
      </c>
      <c r="AD345">
        <v>2705.12</v>
      </c>
      <c r="AE345">
        <v>2705.12</v>
      </c>
      <c r="AF345">
        <v>2705.12</v>
      </c>
      <c r="AG345">
        <v>2705.12</v>
      </c>
      <c r="AH345">
        <v>2705.12</v>
      </c>
      <c r="AI345">
        <v>7294.88</v>
      </c>
      <c r="AJ345">
        <v>0</v>
      </c>
      <c r="AK345">
        <v>0</v>
      </c>
      <c r="AL345">
        <v>0</v>
      </c>
      <c r="AM345">
        <v>140000</v>
      </c>
      <c r="AN345">
        <v>-140000</v>
      </c>
      <c r="AR345">
        <v>10000</v>
      </c>
      <c r="AS345">
        <v>7294.88</v>
      </c>
    </row>
    <row r="346" spans="1:45" hidden="1" x14ac:dyDescent="0.35">
      <c r="A346" t="str">
        <f t="shared" si="5"/>
        <v>1.1-00-2512_25751035_2523910</v>
      </c>
      <c r="B346" t="s">
        <v>97</v>
      </c>
      <c r="C346" t="s">
        <v>104</v>
      </c>
      <c r="D346" t="s">
        <v>59</v>
      </c>
      <c r="E346" t="s">
        <v>49</v>
      </c>
      <c r="F346">
        <v>3</v>
      </c>
      <c r="G346" t="s">
        <v>441</v>
      </c>
      <c r="H346">
        <v>3.2</v>
      </c>
      <c r="I346" t="s">
        <v>458</v>
      </c>
      <c r="J346" t="s">
        <v>459</v>
      </c>
      <c r="K346" t="s">
        <v>460</v>
      </c>
      <c r="L346" t="s">
        <v>364</v>
      </c>
      <c r="M346" t="s">
        <v>365</v>
      </c>
      <c r="N346" t="s">
        <v>445</v>
      </c>
      <c r="O346" t="s">
        <v>447</v>
      </c>
      <c r="P346">
        <v>7</v>
      </c>
      <c r="Q346" t="s">
        <v>448</v>
      </c>
      <c r="R346">
        <v>51</v>
      </c>
      <c r="S346" t="s">
        <v>462</v>
      </c>
      <c r="T346" t="s">
        <v>461</v>
      </c>
      <c r="U346" t="s">
        <v>463</v>
      </c>
      <c r="V346">
        <v>2000</v>
      </c>
      <c r="W346" t="s">
        <v>102</v>
      </c>
      <c r="X346">
        <v>2391</v>
      </c>
      <c r="Y346" t="s">
        <v>465</v>
      </c>
      <c r="Z346">
        <v>0</v>
      </c>
      <c r="AA346" t="s">
        <v>52</v>
      </c>
      <c r="AB346">
        <v>700000</v>
      </c>
      <c r="AC346">
        <v>700000</v>
      </c>
      <c r="AD346">
        <v>692750</v>
      </c>
      <c r="AE346">
        <v>692750</v>
      </c>
      <c r="AF346">
        <v>692750</v>
      </c>
      <c r="AG346">
        <v>0</v>
      </c>
      <c r="AH346">
        <v>0</v>
      </c>
      <c r="AI346">
        <v>7250</v>
      </c>
      <c r="AJ346">
        <v>0</v>
      </c>
      <c r="AK346">
        <v>0</v>
      </c>
      <c r="AL346">
        <v>0</v>
      </c>
      <c r="AM346">
        <v>0</v>
      </c>
      <c r="AN346">
        <v>0</v>
      </c>
      <c r="AR346">
        <v>700000</v>
      </c>
      <c r="AS346">
        <v>7250</v>
      </c>
    </row>
    <row r="347" spans="1:45" hidden="1" x14ac:dyDescent="0.35">
      <c r="A347" t="str">
        <f t="shared" si="5"/>
        <v>1.1-00-2506_25516011_2532910</v>
      </c>
      <c r="B347" t="s">
        <v>97</v>
      </c>
      <c r="C347" t="s">
        <v>104</v>
      </c>
      <c r="D347" t="s">
        <v>59</v>
      </c>
      <c r="E347" t="s">
        <v>49</v>
      </c>
      <c r="F347">
        <v>1</v>
      </c>
      <c r="G347" t="s">
        <v>41</v>
      </c>
      <c r="H347">
        <v>1.3</v>
      </c>
      <c r="I347" t="s">
        <v>42</v>
      </c>
      <c r="J347" t="s">
        <v>43</v>
      </c>
      <c r="K347" t="s">
        <v>44</v>
      </c>
      <c r="L347" t="s">
        <v>60</v>
      </c>
      <c r="M347" t="s">
        <v>61</v>
      </c>
      <c r="N347" t="s">
        <v>220</v>
      </c>
      <c r="O347" t="s">
        <v>222</v>
      </c>
      <c r="P347">
        <v>5</v>
      </c>
      <c r="Q347" t="s">
        <v>55</v>
      </c>
      <c r="R347">
        <v>16</v>
      </c>
      <c r="S347" t="s">
        <v>241</v>
      </c>
      <c r="T347" t="s">
        <v>240</v>
      </c>
      <c r="U347" t="s">
        <v>242</v>
      </c>
      <c r="V347">
        <v>3000</v>
      </c>
      <c r="W347" t="s">
        <v>50</v>
      </c>
      <c r="X347">
        <v>3291</v>
      </c>
      <c r="Y347" t="s">
        <v>140</v>
      </c>
      <c r="Z347">
        <v>0</v>
      </c>
      <c r="AA347" t="s">
        <v>52</v>
      </c>
      <c r="AB347">
        <v>100000</v>
      </c>
      <c r="AC347">
        <v>500000</v>
      </c>
      <c r="AD347">
        <v>92800</v>
      </c>
      <c r="AE347">
        <v>92800</v>
      </c>
      <c r="AF347">
        <v>46400</v>
      </c>
      <c r="AG347">
        <v>46400</v>
      </c>
      <c r="AH347">
        <v>46400</v>
      </c>
      <c r="AI347">
        <v>7200</v>
      </c>
      <c r="AJ347">
        <v>0</v>
      </c>
      <c r="AK347">
        <v>0</v>
      </c>
      <c r="AL347">
        <v>0</v>
      </c>
      <c r="AM347">
        <v>400000</v>
      </c>
      <c r="AN347">
        <v>-400000</v>
      </c>
      <c r="AR347">
        <v>100000</v>
      </c>
      <c r="AS347">
        <v>7200</v>
      </c>
    </row>
    <row r="348" spans="1:45" hidden="1" x14ac:dyDescent="0.35">
      <c r="A348" t="str">
        <f t="shared" si="5"/>
        <v>1.1-00-2502_2553002_2537110</v>
      </c>
      <c r="B348" t="s">
        <v>97</v>
      </c>
      <c r="C348" t="s">
        <v>104</v>
      </c>
      <c r="D348" t="s">
        <v>59</v>
      </c>
      <c r="E348" t="s">
        <v>49</v>
      </c>
      <c r="F348">
        <v>1</v>
      </c>
      <c r="G348" t="s">
        <v>41</v>
      </c>
      <c r="H348">
        <v>1.3</v>
      </c>
      <c r="I348" t="s">
        <v>42</v>
      </c>
      <c r="J348" t="s">
        <v>43</v>
      </c>
      <c r="K348" t="s">
        <v>44</v>
      </c>
      <c r="L348" t="s">
        <v>60</v>
      </c>
      <c r="M348" t="s">
        <v>61</v>
      </c>
      <c r="N348" t="s">
        <v>175</v>
      </c>
      <c r="O348" t="s">
        <v>179</v>
      </c>
      <c r="P348">
        <v>5</v>
      </c>
      <c r="Q348" t="s">
        <v>55</v>
      </c>
      <c r="R348">
        <v>3</v>
      </c>
      <c r="S348" t="s">
        <v>180</v>
      </c>
      <c r="T348" t="s">
        <v>176</v>
      </c>
      <c r="U348" t="s">
        <v>181</v>
      </c>
      <c r="V348">
        <v>3000</v>
      </c>
      <c r="W348" t="s">
        <v>50</v>
      </c>
      <c r="X348">
        <v>3711</v>
      </c>
      <c r="Y348" t="s">
        <v>147</v>
      </c>
      <c r="Z348">
        <v>0</v>
      </c>
      <c r="AA348" t="s">
        <v>52</v>
      </c>
      <c r="AB348">
        <v>7200</v>
      </c>
      <c r="AC348">
        <v>7200</v>
      </c>
      <c r="AD348">
        <v>0</v>
      </c>
      <c r="AE348">
        <v>0</v>
      </c>
      <c r="AF348">
        <v>0</v>
      </c>
      <c r="AG348">
        <v>0</v>
      </c>
      <c r="AH348">
        <v>0</v>
      </c>
      <c r="AI348">
        <v>7200</v>
      </c>
      <c r="AJ348">
        <v>0</v>
      </c>
      <c r="AK348">
        <v>0</v>
      </c>
      <c r="AL348">
        <v>0</v>
      </c>
      <c r="AM348">
        <v>0</v>
      </c>
      <c r="AN348">
        <v>0</v>
      </c>
      <c r="AR348">
        <v>7200</v>
      </c>
      <c r="AS348">
        <v>7200</v>
      </c>
    </row>
    <row r="349" spans="1:45" hidden="1" x14ac:dyDescent="0.35">
      <c r="A349" t="str">
        <f t="shared" si="5"/>
        <v>1.1-00-2510_25039030_2535110</v>
      </c>
      <c r="B349" t="s">
        <v>97</v>
      </c>
      <c r="C349" t="s">
        <v>104</v>
      </c>
      <c r="D349" t="s">
        <v>59</v>
      </c>
      <c r="E349" t="s">
        <v>49</v>
      </c>
      <c r="F349">
        <v>2</v>
      </c>
      <c r="G349" t="s">
        <v>86</v>
      </c>
      <c r="H349">
        <v>2.7</v>
      </c>
      <c r="I349" t="s">
        <v>393</v>
      </c>
      <c r="J349" t="s">
        <v>394</v>
      </c>
      <c r="K349" t="s">
        <v>393</v>
      </c>
      <c r="L349" t="s">
        <v>60</v>
      </c>
      <c r="M349" t="s">
        <v>61</v>
      </c>
      <c r="N349" t="s">
        <v>343</v>
      </c>
      <c r="O349" t="s">
        <v>345</v>
      </c>
      <c r="P349">
        <v>0</v>
      </c>
      <c r="Q349" t="s">
        <v>346</v>
      </c>
      <c r="R349">
        <v>39</v>
      </c>
      <c r="S349" t="s">
        <v>432</v>
      </c>
      <c r="T349" t="s">
        <v>416</v>
      </c>
      <c r="U349" t="s">
        <v>418</v>
      </c>
      <c r="V349">
        <v>3000</v>
      </c>
      <c r="W349" t="s">
        <v>50</v>
      </c>
      <c r="X349">
        <v>3511</v>
      </c>
      <c r="Y349" t="s">
        <v>144</v>
      </c>
      <c r="Z349">
        <v>0</v>
      </c>
      <c r="AA349" t="s">
        <v>52</v>
      </c>
      <c r="AB349">
        <v>30226080</v>
      </c>
      <c r="AC349">
        <v>30226080</v>
      </c>
      <c r="AD349">
        <v>14616000</v>
      </c>
      <c r="AE349">
        <v>14616000</v>
      </c>
      <c r="AF349">
        <v>14616000</v>
      </c>
      <c r="AG349">
        <v>12006000</v>
      </c>
      <c r="AH349">
        <v>12006000</v>
      </c>
      <c r="AI349">
        <v>15610080</v>
      </c>
      <c r="AJ349">
        <v>0</v>
      </c>
      <c r="AK349">
        <v>0</v>
      </c>
      <c r="AL349">
        <v>0</v>
      </c>
      <c r="AM349">
        <v>0</v>
      </c>
      <c r="AN349">
        <v>0</v>
      </c>
      <c r="AR349">
        <v>30226080</v>
      </c>
      <c r="AS349">
        <v>15610080</v>
      </c>
    </row>
    <row r="350" spans="1:45" hidden="1" x14ac:dyDescent="0.35">
      <c r="A350" t="str">
        <f t="shared" si="5"/>
        <v>1.1-00-2504_2555004_25351110</v>
      </c>
      <c r="B350" t="s">
        <v>97</v>
      </c>
      <c r="C350" t="s">
        <v>104</v>
      </c>
      <c r="D350" t="s">
        <v>59</v>
      </c>
      <c r="E350" t="s">
        <v>49</v>
      </c>
      <c r="F350">
        <v>1</v>
      </c>
      <c r="G350" t="s">
        <v>41</v>
      </c>
      <c r="H350">
        <v>1.3</v>
      </c>
      <c r="I350" t="s">
        <v>42</v>
      </c>
      <c r="J350" t="s">
        <v>43</v>
      </c>
      <c r="K350" t="s">
        <v>44</v>
      </c>
      <c r="L350" t="s">
        <v>45</v>
      </c>
      <c r="M350" t="s">
        <v>46</v>
      </c>
      <c r="N350" t="s">
        <v>47</v>
      </c>
      <c r="O350" t="s">
        <v>54</v>
      </c>
      <c r="P350">
        <v>5</v>
      </c>
      <c r="Q350" t="s">
        <v>55</v>
      </c>
      <c r="R350">
        <v>5</v>
      </c>
      <c r="S350" t="s">
        <v>117</v>
      </c>
      <c r="T350" t="s">
        <v>113</v>
      </c>
      <c r="U350" t="s">
        <v>118</v>
      </c>
      <c r="V350">
        <v>3000</v>
      </c>
      <c r="W350" t="s">
        <v>50</v>
      </c>
      <c r="X350">
        <v>3511</v>
      </c>
      <c r="Y350" t="s">
        <v>144</v>
      </c>
      <c r="Z350">
        <v>10</v>
      </c>
      <c r="AA350" t="s">
        <v>122</v>
      </c>
      <c r="AB350">
        <v>20000000</v>
      </c>
      <c r="AC350">
        <v>20000000</v>
      </c>
      <c r="AD350">
        <v>11656722.279999999</v>
      </c>
      <c r="AE350">
        <v>11656722.279999999</v>
      </c>
      <c r="AF350">
        <v>11656722.279999999</v>
      </c>
      <c r="AG350">
        <v>11656722.279999999</v>
      </c>
      <c r="AH350">
        <v>11656722.279999999</v>
      </c>
      <c r="AI350">
        <v>8343277.7200000007</v>
      </c>
      <c r="AJ350">
        <v>0</v>
      </c>
      <c r="AK350">
        <v>0</v>
      </c>
      <c r="AL350">
        <v>0</v>
      </c>
      <c r="AM350">
        <v>0</v>
      </c>
      <c r="AN350">
        <v>0</v>
      </c>
      <c r="AR350">
        <v>20000000</v>
      </c>
      <c r="AS350">
        <v>8343277.7200000007</v>
      </c>
    </row>
    <row r="351" spans="1:45" hidden="1" x14ac:dyDescent="0.35">
      <c r="A351" t="str">
        <f t="shared" si="5"/>
        <v>1.1-00-2505_2559007_2535110</v>
      </c>
      <c r="B351" t="s">
        <v>97</v>
      </c>
      <c r="C351" t="s">
        <v>104</v>
      </c>
      <c r="D351" t="s">
        <v>59</v>
      </c>
      <c r="E351" t="s">
        <v>49</v>
      </c>
      <c r="F351">
        <v>1</v>
      </c>
      <c r="G351" t="s">
        <v>41</v>
      </c>
      <c r="H351">
        <v>1.3</v>
      </c>
      <c r="I351" t="s">
        <v>42</v>
      </c>
      <c r="J351" t="s">
        <v>43</v>
      </c>
      <c r="K351" t="s">
        <v>44</v>
      </c>
      <c r="L351" t="s">
        <v>60</v>
      </c>
      <c r="M351" t="s">
        <v>61</v>
      </c>
      <c r="N351" t="s">
        <v>62</v>
      </c>
      <c r="O351" t="s">
        <v>68</v>
      </c>
      <c r="P351">
        <v>5</v>
      </c>
      <c r="Q351" t="s">
        <v>55</v>
      </c>
      <c r="R351">
        <v>9</v>
      </c>
      <c r="S351" t="s">
        <v>186</v>
      </c>
      <c r="T351" t="s">
        <v>63</v>
      </c>
      <c r="U351" t="s">
        <v>69</v>
      </c>
      <c r="V351">
        <v>3000</v>
      </c>
      <c r="W351" t="s">
        <v>50</v>
      </c>
      <c r="X351">
        <v>3511</v>
      </c>
      <c r="Y351" t="s">
        <v>144</v>
      </c>
      <c r="Z351">
        <v>0</v>
      </c>
      <c r="AA351" t="s">
        <v>52</v>
      </c>
      <c r="AB351">
        <v>3500000</v>
      </c>
      <c r="AC351">
        <v>1000000</v>
      </c>
      <c r="AD351">
        <v>235248.88</v>
      </c>
      <c r="AE351">
        <v>42683.08</v>
      </c>
      <c r="AF351">
        <v>25609.86</v>
      </c>
      <c r="AG351">
        <v>25609.86</v>
      </c>
      <c r="AH351">
        <v>25609.86</v>
      </c>
      <c r="AI351">
        <v>3264751.12</v>
      </c>
      <c r="AJ351">
        <v>2500000</v>
      </c>
      <c r="AK351">
        <v>0</v>
      </c>
      <c r="AL351">
        <v>0</v>
      </c>
      <c r="AM351">
        <v>0</v>
      </c>
      <c r="AN351">
        <v>2500000</v>
      </c>
      <c r="AR351">
        <v>3500000</v>
      </c>
      <c r="AS351">
        <v>3264751.12</v>
      </c>
    </row>
    <row r="352" spans="1:45" hidden="1" x14ac:dyDescent="0.35">
      <c r="A352" t="str">
        <f t="shared" si="5"/>
        <v>1.1-00-2508_25224016_2524810</v>
      </c>
      <c r="B352" t="s">
        <v>97</v>
      </c>
      <c r="C352" t="s">
        <v>104</v>
      </c>
      <c r="D352" t="s">
        <v>59</v>
      </c>
      <c r="E352" t="s">
        <v>49</v>
      </c>
      <c r="F352">
        <v>2</v>
      </c>
      <c r="G352" t="s">
        <v>86</v>
      </c>
      <c r="H352">
        <v>2.2999999999999998</v>
      </c>
      <c r="I352" t="s">
        <v>328</v>
      </c>
      <c r="J352" t="s">
        <v>329</v>
      </c>
      <c r="K352" t="s">
        <v>330</v>
      </c>
      <c r="L352" t="s">
        <v>60</v>
      </c>
      <c r="M352" t="s">
        <v>61</v>
      </c>
      <c r="N352" t="s">
        <v>270</v>
      </c>
      <c r="O352" t="s">
        <v>272</v>
      </c>
      <c r="P352">
        <v>2</v>
      </c>
      <c r="Q352" t="s">
        <v>167</v>
      </c>
      <c r="R352">
        <v>24</v>
      </c>
      <c r="S352" t="s">
        <v>332</v>
      </c>
      <c r="T352" t="s">
        <v>331</v>
      </c>
      <c r="U352" t="s">
        <v>333</v>
      </c>
      <c r="V352">
        <v>2000</v>
      </c>
      <c r="W352" t="s">
        <v>102</v>
      </c>
      <c r="X352">
        <v>2481</v>
      </c>
      <c r="Y352" t="s">
        <v>335</v>
      </c>
      <c r="Z352">
        <v>0</v>
      </c>
      <c r="AA352" t="s">
        <v>52</v>
      </c>
      <c r="AB352">
        <v>10000</v>
      </c>
      <c r="AC352">
        <v>10000</v>
      </c>
      <c r="AD352">
        <v>3079.5</v>
      </c>
      <c r="AE352">
        <v>3079.5</v>
      </c>
      <c r="AF352">
        <v>3079.5</v>
      </c>
      <c r="AG352">
        <v>3079.5</v>
      </c>
      <c r="AH352">
        <v>3079.5</v>
      </c>
      <c r="AI352">
        <v>6920.5</v>
      </c>
      <c r="AJ352">
        <v>0</v>
      </c>
      <c r="AK352">
        <v>0</v>
      </c>
      <c r="AL352">
        <v>0</v>
      </c>
      <c r="AM352">
        <v>0</v>
      </c>
      <c r="AN352">
        <v>0</v>
      </c>
      <c r="AR352">
        <v>10000</v>
      </c>
      <c r="AS352">
        <v>6920.5</v>
      </c>
    </row>
    <row r="353" spans="1:45" hidden="1" x14ac:dyDescent="0.35">
      <c r="A353" t="str">
        <f t="shared" si="5"/>
        <v>1.1-00-2509_25227019_2529110</v>
      </c>
      <c r="B353" t="s">
        <v>97</v>
      </c>
      <c r="C353" t="s">
        <v>104</v>
      </c>
      <c r="D353" t="s">
        <v>59</v>
      </c>
      <c r="E353" t="s">
        <v>49</v>
      </c>
      <c r="F353">
        <v>2</v>
      </c>
      <c r="G353" t="s">
        <v>86</v>
      </c>
      <c r="H353">
        <v>2.1</v>
      </c>
      <c r="I353" t="s">
        <v>297</v>
      </c>
      <c r="J353" t="s">
        <v>298</v>
      </c>
      <c r="K353" t="s">
        <v>299</v>
      </c>
      <c r="L353" t="s">
        <v>60</v>
      </c>
      <c r="M353" t="s">
        <v>61</v>
      </c>
      <c r="N353" t="s">
        <v>90</v>
      </c>
      <c r="O353" t="s">
        <v>93</v>
      </c>
      <c r="P353">
        <v>2</v>
      </c>
      <c r="Q353" t="s">
        <v>167</v>
      </c>
      <c r="R353">
        <v>27</v>
      </c>
      <c r="S353" t="s">
        <v>301</v>
      </c>
      <c r="T353" t="s">
        <v>300</v>
      </c>
      <c r="U353" t="s">
        <v>302</v>
      </c>
      <c r="V353">
        <v>2000</v>
      </c>
      <c r="W353" t="s">
        <v>102</v>
      </c>
      <c r="X353">
        <v>2911</v>
      </c>
      <c r="Y353" t="s">
        <v>133</v>
      </c>
      <c r="Z353">
        <v>0</v>
      </c>
      <c r="AA353" t="s">
        <v>52</v>
      </c>
      <c r="AB353">
        <v>50000</v>
      </c>
      <c r="AC353">
        <v>50000</v>
      </c>
      <c r="AD353">
        <v>43764.77</v>
      </c>
      <c r="AE353">
        <v>0</v>
      </c>
      <c r="AF353">
        <v>0</v>
      </c>
      <c r="AG353">
        <v>0</v>
      </c>
      <c r="AH353">
        <v>0</v>
      </c>
      <c r="AI353">
        <v>6235.2300000000032</v>
      </c>
      <c r="AJ353">
        <v>0</v>
      </c>
      <c r="AK353">
        <v>0</v>
      </c>
      <c r="AL353">
        <v>0</v>
      </c>
      <c r="AM353">
        <v>0</v>
      </c>
      <c r="AN353">
        <v>0</v>
      </c>
      <c r="AR353">
        <v>50000</v>
      </c>
      <c r="AS353">
        <v>6235.2300000000032</v>
      </c>
    </row>
    <row r="354" spans="1:45" hidden="1" x14ac:dyDescent="0.35">
      <c r="A354" t="str">
        <f t="shared" si="5"/>
        <v>1.1-00-2508_25224016_2521610</v>
      </c>
      <c r="B354" t="s">
        <v>97</v>
      </c>
      <c r="C354" t="s">
        <v>104</v>
      </c>
      <c r="D354" t="s">
        <v>59</v>
      </c>
      <c r="E354" t="s">
        <v>49</v>
      </c>
      <c r="F354">
        <v>2</v>
      </c>
      <c r="G354" t="s">
        <v>86</v>
      </c>
      <c r="H354">
        <v>2.2999999999999998</v>
      </c>
      <c r="I354" t="s">
        <v>328</v>
      </c>
      <c r="J354" t="s">
        <v>329</v>
      </c>
      <c r="K354" t="s">
        <v>330</v>
      </c>
      <c r="L354" t="s">
        <v>60</v>
      </c>
      <c r="M354" t="s">
        <v>61</v>
      </c>
      <c r="N354" t="s">
        <v>270</v>
      </c>
      <c r="O354" t="s">
        <v>272</v>
      </c>
      <c r="P354">
        <v>2</v>
      </c>
      <c r="Q354" t="s">
        <v>167</v>
      </c>
      <c r="R354">
        <v>24</v>
      </c>
      <c r="S354" t="s">
        <v>332</v>
      </c>
      <c r="T354" t="s">
        <v>331</v>
      </c>
      <c r="U354" t="s">
        <v>333</v>
      </c>
      <c r="V354">
        <v>2000</v>
      </c>
      <c r="W354" t="s">
        <v>102</v>
      </c>
      <c r="X354">
        <v>2161</v>
      </c>
      <c r="Y354" t="s">
        <v>126</v>
      </c>
      <c r="Z354">
        <v>0</v>
      </c>
      <c r="AA354" t="s">
        <v>52</v>
      </c>
      <c r="AB354">
        <v>350000</v>
      </c>
      <c r="AC354">
        <v>350000</v>
      </c>
      <c r="AD354">
        <v>344000.4</v>
      </c>
      <c r="AE354">
        <v>344000.4</v>
      </c>
      <c r="AF354">
        <v>344000.4</v>
      </c>
      <c r="AG354">
        <v>369</v>
      </c>
      <c r="AH354">
        <v>369</v>
      </c>
      <c r="AI354">
        <v>5999.5999999999767</v>
      </c>
      <c r="AJ354">
        <v>0</v>
      </c>
      <c r="AK354">
        <v>0</v>
      </c>
      <c r="AL354">
        <v>0</v>
      </c>
      <c r="AM354">
        <v>0</v>
      </c>
      <c r="AN354">
        <v>0</v>
      </c>
      <c r="AR354">
        <v>350000</v>
      </c>
      <c r="AS354">
        <v>5999.5999999999767</v>
      </c>
    </row>
    <row r="355" spans="1:45" hidden="1" x14ac:dyDescent="0.35">
      <c r="A355" t="str">
        <f t="shared" si="5"/>
        <v>1.1-00-2514_25556039_2533310</v>
      </c>
      <c r="B355" t="s">
        <v>97</v>
      </c>
      <c r="C355" t="s">
        <v>104</v>
      </c>
      <c r="D355" t="s">
        <v>59</v>
      </c>
      <c r="E355" t="s">
        <v>49</v>
      </c>
      <c r="F355">
        <v>3</v>
      </c>
      <c r="G355" t="s">
        <v>441</v>
      </c>
      <c r="H355">
        <v>3.8</v>
      </c>
      <c r="I355" t="s">
        <v>495</v>
      </c>
      <c r="J355" t="s">
        <v>496</v>
      </c>
      <c r="K355" t="s">
        <v>497</v>
      </c>
      <c r="L355" t="s">
        <v>60</v>
      </c>
      <c r="M355" t="s">
        <v>61</v>
      </c>
      <c r="N355" t="s">
        <v>498</v>
      </c>
      <c r="O355" t="s">
        <v>500</v>
      </c>
      <c r="P355">
        <v>5</v>
      </c>
      <c r="Q355" t="s">
        <v>55</v>
      </c>
      <c r="R355">
        <v>56</v>
      </c>
      <c r="S355" t="s">
        <v>507</v>
      </c>
      <c r="T355" t="s">
        <v>499</v>
      </c>
      <c r="U355" t="s">
        <v>502</v>
      </c>
      <c r="V355">
        <v>3000</v>
      </c>
      <c r="W355" t="s">
        <v>50</v>
      </c>
      <c r="X355">
        <v>3331</v>
      </c>
      <c r="Y355" t="s">
        <v>141</v>
      </c>
      <c r="Z355">
        <v>0</v>
      </c>
      <c r="AA355" t="s">
        <v>52</v>
      </c>
      <c r="AB355">
        <v>7000252</v>
      </c>
      <c r="AC355">
        <v>4800000</v>
      </c>
      <c r="AD355">
        <v>6994900</v>
      </c>
      <c r="AE355">
        <v>6994900</v>
      </c>
      <c r="AF355">
        <v>4785000</v>
      </c>
      <c r="AG355">
        <v>3349500</v>
      </c>
      <c r="AH355">
        <v>3349500</v>
      </c>
      <c r="AI355">
        <v>5352</v>
      </c>
      <c r="AJ355">
        <v>0</v>
      </c>
      <c r="AK355">
        <v>2200252</v>
      </c>
      <c r="AL355">
        <v>0</v>
      </c>
      <c r="AM355">
        <v>0</v>
      </c>
      <c r="AN355">
        <v>2200252</v>
      </c>
      <c r="AR355">
        <v>7000252</v>
      </c>
      <c r="AS355">
        <v>5352</v>
      </c>
    </row>
    <row r="356" spans="1:45" hidden="1" x14ac:dyDescent="0.35">
      <c r="A356" t="str">
        <f t="shared" si="5"/>
        <v>1.1-00-2505_2559007_2535510</v>
      </c>
      <c r="B356" t="s">
        <v>97</v>
      </c>
      <c r="C356" t="s">
        <v>104</v>
      </c>
      <c r="D356" t="s">
        <v>59</v>
      </c>
      <c r="E356" t="s">
        <v>49</v>
      </c>
      <c r="F356">
        <v>1</v>
      </c>
      <c r="G356" t="s">
        <v>41</v>
      </c>
      <c r="H356">
        <v>1.3</v>
      </c>
      <c r="I356" t="s">
        <v>42</v>
      </c>
      <c r="J356" t="s">
        <v>43</v>
      </c>
      <c r="K356" t="s">
        <v>44</v>
      </c>
      <c r="L356" t="s">
        <v>60</v>
      </c>
      <c r="M356" t="s">
        <v>61</v>
      </c>
      <c r="N356" t="s">
        <v>62</v>
      </c>
      <c r="O356" t="s">
        <v>68</v>
      </c>
      <c r="P356">
        <v>5</v>
      </c>
      <c r="Q356" t="s">
        <v>55</v>
      </c>
      <c r="R356">
        <v>9</v>
      </c>
      <c r="S356" t="s">
        <v>186</v>
      </c>
      <c r="T356" t="s">
        <v>63</v>
      </c>
      <c r="U356" t="s">
        <v>69</v>
      </c>
      <c r="V356">
        <v>3000</v>
      </c>
      <c r="W356" t="s">
        <v>50</v>
      </c>
      <c r="X356">
        <v>3551</v>
      </c>
      <c r="Y356" t="s">
        <v>210</v>
      </c>
      <c r="Z356">
        <v>0</v>
      </c>
      <c r="AA356" t="s">
        <v>52</v>
      </c>
      <c r="AB356">
        <v>25300000</v>
      </c>
      <c r="AC356">
        <v>20000000</v>
      </c>
      <c r="AD356">
        <v>4251113.71</v>
      </c>
      <c r="AE356">
        <v>4056870.41</v>
      </c>
      <c r="AF356">
        <v>3288921.32</v>
      </c>
      <c r="AG356">
        <v>3038342.17</v>
      </c>
      <c r="AH356">
        <v>3038342.17</v>
      </c>
      <c r="AI356">
        <v>21048886.289999999</v>
      </c>
      <c r="AJ356">
        <v>7000000</v>
      </c>
      <c r="AK356">
        <v>0</v>
      </c>
      <c r="AL356">
        <v>0</v>
      </c>
      <c r="AM356">
        <v>1700000</v>
      </c>
      <c r="AN356">
        <v>5300000</v>
      </c>
      <c r="AR356">
        <v>25300000</v>
      </c>
      <c r="AS356">
        <v>21048886.289999999</v>
      </c>
    </row>
    <row r="357" spans="1:45" hidden="1" x14ac:dyDescent="0.35">
      <c r="A357" t="str">
        <f t="shared" si="5"/>
        <v>1.1-00-2502_2553002_2537510</v>
      </c>
      <c r="B357" t="s">
        <v>97</v>
      </c>
      <c r="C357" t="s">
        <v>104</v>
      </c>
      <c r="D357" t="s">
        <v>59</v>
      </c>
      <c r="E357" t="s">
        <v>49</v>
      </c>
      <c r="F357">
        <v>1</v>
      </c>
      <c r="G357" t="s">
        <v>41</v>
      </c>
      <c r="H357">
        <v>1.3</v>
      </c>
      <c r="I357" t="s">
        <v>42</v>
      </c>
      <c r="J357" t="s">
        <v>43</v>
      </c>
      <c r="K357" t="s">
        <v>44</v>
      </c>
      <c r="L357" t="s">
        <v>60</v>
      </c>
      <c r="M357" t="s">
        <v>61</v>
      </c>
      <c r="N357" t="s">
        <v>175</v>
      </c>
      <c r="O357" t="s">
        <v>179</v>
      </c>
      <c r="P357">
        <v>5</v>
      </c>
      <c r="Q357" t="s">
        <v>55</v>
      </c>
      <c r="R357">
        <v>3</v>
      </c>
      <c r="S357" t="s">
        <v>180</v>
      </c>
      <c r="T357" t="s">
        <v>176</v>
      </c>
      <c r="U357" t="s">
        <v>181</v>
      </c>
      <c r="V357">
        <v>3000</v>
      </c>
      <c r="W357" t="s">
        <v>50</v>
      </c>
      <c r="X357">
        <v>3751</v>
      </c>
      <c r="Y357" t="s">
        <v>148</v>
      </c>
      <c r="Z357">
        <v>0</v>
      </c>
      <c r="AA357" t="s">
        <v>52</v>
      </c>
      <c r="AB357">
        <v>5300</v>
      </c>
      <c r="AC357">
        <v>5300</v>
      </c>
      <c r="AD357">
        <v>0</v>
      </c>
      <c r="AE357">
        <v>0</v>
      </c>
      <c r="AF357">
        <v>0</v>
      </c>
      <c r="AG357">
        <v>0</v>
      </c>
      <c r="AH357">
        <v>0</v>
      </c>
      <c r="AI357">
        <v>5300</v>
      </c>
      <c r="AJ357">
        <v>0</v>
      </c>
      <c r="AK357">
        <v>0</v>
      </c>
      <c r="AL357">
        <v>0</v>
      </c>
      <c r="AM357">
        <v>0</v>
      </c>
      <c r="AN357">
        <v>0</v>
      </c>
      <c r="AR357">
        <v>5300</v>
      </c>
      <c r="AS357">
        <v>5300</v>
      </c>
    </row>
    <row r="358" spans="1:45" hidden="1" x14ac:dyDescent="0.35">
      <c r="A358" t="str">
        <f t="shared" si="5"/>
        <v>1.1-00-2511_25163045_2535710</v>
      </c>
      <c r="B358" t="s">
        <v>97</v>
      </c>
      <c r="C358" t="s">
        <v>104</v>
      </c>
      <c r="D358" t="s">
        <v>59</v>
      </c>
      <c r="E358" t="s">
        <v>49</v>
      </c>
      <c r="F358">
        <v>2</v>
      </c>
      <c r="G358" t="s">
        <v>86</v>
      </c>
      <c r="H358">
        <v>2.2000000000000002</v>
      </c>
      <c r="I358" t="s">
        <v>87</v>
      </c>
      <c r="J358" t="s">
        <v>88</v>
      </c>
      <c r="K358" t="s">
        <v>89</v>
      </c>
      <c r="L358" t="s">
        <v>60</v>
      </c>
      <c r="M358" t="s">
        <v>61</v>
      </c>
      <c r="N358" t="s">
        <v>163</v>
      </c>
      <c r="O358" t="s">
        <v>166</v>
      </c>
      <c r="P358">
        <v>1</v>
      </c>
      <c r="Q358" t="s">
        <v>94</v>
      </c>
      <c r="R358">
        <v>63</v>
      </c>
      <c r="S358" t="s">
        <v>318</v>
      </c>
      <c r="T358" t="s">
        <v>316</v>
      </c>
      <c r="U358" t="s">
        <v>319</v>
      </c>
      <c r="V358">
        <v>3000</v>
      </c>
      <c r="W358" t="s">
        <v>50</v>
      </c>
      <c r="X358">
        <v>3571</v>
      </c>
      <c r="Y358" t="s">
        <v>145</v>
      </c>
      <c r="Z358">
        <v>0</v>
      </c>
      <c r="AA358" t="s">
        <v>52</v>
      </c>
      <c r="AB358">
        <v>200000000</v>
      </c>
      <c r="AC358">
        <v>0</v>
      </c>
      <c r="AD358">
        <v>19231407.379999999</v>
      </c>
      <c r="AE358">
        <v>19231407.379999999</v>
      </c>
      <c r="AF358">
        <v>19231407.370000001</v>
      </c>
      <c r="AG358">
        <v>19231407.370000001</v>
      </c>
      <c r="AH358">
        <v>19231407.370000001</v>
      </c>
      <c r="AI358">
        <v>180768592.62</v>
      </c>
      <c r="AJ358">
        <v>0</v>
      </c>
      <c r="AK358">
        <v>200000000</v>
      </c>
      <c r="AL358">
        <v>0</v>
      </c>
      <c r="AM358">
        <v>0</v>
      </c>
      <c r="AN358">
        <v>200000000</v>
      </c>
      <c r="AR358">
        <v>200000000</v>
      </c>
      <c r="AS358">
        <v>180768592.62</v>
      </c>
    </row>
    <row r="359" spans="1:45" hidden="1" x14ac:dyDescent="0.35">
      <c r="A359" t="str">
        <f t="shared" si="5"/>
        <v>1.1-00-2504_2555004_25357151</v>
      </c>
      <c r="B359" t="s">
        <v>97</v>
      </c>
      <c r="C359" t="s">
        <v>104</v>
      </c>
      <c r="D359" t="s">
        <v>59</v>
      </c>
      <c r="E359" t="s">
        <v>49</v>
      </c>
      <c r="F359">
        <v>1</v>
      </c>
      <c r="G359" t="s">
        <v>41</v>
      </c>
      <c r="H359">
        <v>1.3</v>
      </c>
      <c r="I359" t="s">
        <v>42</v>
      </c>
      <c r="J359" t="s">
        <v>43</v>
      </c>
      <c r="K359" t="s">
        <v>44</v>
      </c>
      <c r="L359" t="s">
        <v>45</v>
      </c>
      <c r="M359" t="s">
        <v>46</v>
      </c>
      <c r="N359" t="s">
        <v>47</v>
      </c>
      <c r="O359" t="s">
        <v>54</v>
      </c>
      <c r="P359">
        <v>5</v>
      </c>
      <c r="Q359" t="s">
        <v>55</v>
      </c>
      <c r="R359">
        <v>5</v>
      </c>
      <c r="S359" t="s">
        <v>117</v>
      </c>
      <c r="T359" t="s">
        <v>113</v>
      </c>
      <c r="U359" t="s">
        <v>118</v>
      </c>
      <c r="V359">
        <v>3000</v>
      </c>
      <c r="W359" t="s">
        <v>50</v>
      </c>
      <c r="X359">
        <v>3571</v>
      </c>
      <c r="Y359" t="s">
        <v>145</v>
      </c>
      <c r="Z359">
        <v>51</v>
      </c>
      <c r="AA359" t="s">
        <v>146</v>
      </c>
      <c r="AB359">
        <v>10000000</v>
      </c>
      <c r="AC359">
        <v>0</v>
      </c>
      <c r="AD359">
        <v>0</v>
      </c>
      <c r="AE359">
        <v>0</v>
      </c>
      <c r="AF359">
        <v>0</v>
      </c>
      <c r="AG359">
        <v>0</v>
      </c>
      <c r="AH359">
        <v>0</v>
      </c>
      <c r="AI359">
        <v>10000000</v>
      </c>
      <c r="AJ359">
        <v>10000000</v>
      </c>
      <c r="AK359">
        <v>0</v>
      </c>
      <c r="AL359">
        <v>0</v>
      </c>
      <c r="AM359">
        <v>0</v>
      </c>
      <c r="AN359">
        <v>10000000</v>
      </c>
      <c r="AR359">
        <v>10000000</v>
      </c>
      <c r="AS359">
        <v>10000000</v>
      </c>
    </row>
    <row r="360" spans="1:45" hidden="1" x14ac:dyDescent="0.35">
      <c r="A360" t="str">
        <f t="shared" si="5"/>
        <v>1.1-00-2505_2559007_2535710</v>
      </c>
      <c r="B360" t="s">
        <v>97</v>
      </c>
      <c r="C360" t="s">
        <v>104</v>
      </c>
      <c r="D360" t="s">
        <v>59</v>
      </c>
      <c r="E360" t="s">
        <v>49</v>
      </c>
      <c r="F360">
        <v>1</v>
      </c>
      <c r="G360" t="s">
        <v>41</v>
      </c>
      <c r="H360">
        <v>1.3</v>
      </c>
      <c r="I360" t="s">
        <v>42</v>
      </c>
      <c r="J360" t="s">
        <v>43</v>
      </c>
      <c r="K360" t="s">
        <v>44</v>
      </c>
      <c r="L360" t="s">
        <v>60</v>
      </c>
      <c r="M360" t="s">
        <v>61</v>
      </c>
      <c r="N360" t="s">
        <v>62</v>
      </c>
      <c r="O360" t="s">
        <v>68</v>
      </c>
      <c r="P360">
        <v>5</v>
      </c>
      <c r="Q360" t="s">
        <v>55</v>
      </c>
      <c r="R360">
        <v>9</v>
      </c>
      <c r="S360" t="s">
        <v>186</v>
      </c>
      <c r="T360" t="s">
        <v>63</v>
      </c>
      <c r="U360" t="s">
        <v>69</v>
      </c>
      <c r="V360">
        <v>3000</v>
      </c>
      <c r="W360" t="s">
        <v>50</v>
      </c>
      <c r="X360">
        <v>3571</v>
      </c>
      <c r="Y360" t="s">
        <v>145</v>
      </c>
      <c r="Z360">
        <v>0</v>
      </c>
      <c r="AA360" t="s">
        <v>52</v>
      </c>
      <c r="AB360">
        <v>20158794</v>
      </c>
      <c r="AC360">
        <v>20000000</v>
      </c>
      <c r="AD360">
        <v>13479670.35</v>
      </c>
      <c r="AE360">
        <v>12437518.039999999</v>
      </c>
      <c r="AF360">
        <v>11206415.529999999</v>
      </c>
      <c r="AG360">
        <v>9150009.2599999998</v>
      </c>
      <c r="AH360">
        <v>9150009.2599999998</v>
      </c>
      <c r="AI360">
        <v>6679123.6500000004</v>
      </c>
      <c r="AJ360">
        <v>0</v>
      </c>
      <c r="AK360">
        <v>158794</v>
      </c>
      <c r="AL360">
        <v>0</v>
      </c>
      <c r="AM360">
        <v>0</v>
      </c>
      <c r="AN360">
        <v>158794</v>
      </c>
      <c r="AR360">
        <v>20158794</v>
      </c>
      <c r="AS360">
        <v>6679123.6500000004</v>
      </c>
    </row>
    <row r="361" spans="1:45" hidden="1" x14ac:dyDescent="0.35">
      <c r="A361" t="str">
        <f t="shared" si="5"/>
        <v>1.1-00-2509_25228020_2535710</v>
      </c>
      <c r="B361" t="s">
        <v>97</v>
      </c>
      <c r="C361" t="s">
        <v>104</v>
      </c>
      <c r="D361" t="s">
        <v>59</v>
      </c>
      <c r="E361" t="s">
        <v>49</v>
      </c>
      <c r="F361">
        <v>1</v>
      </c>
      <c r="G361" t="s">
        <v>41</v>
      </c>
      <c r="H361">
        <v>1.3</v>
      </c>
      <c r="I361" t="s">
        <v>42</v>
      </c>
      <c r="J361" t="s">
        <v>43</v>
      </c>
      <c r="K361" t="s">
        <v>44</v>
      </c>
      <c r="L361" t="s">
        <v>60</v>
      </c>
      <c r="M361" t="s">
        <v>61</v>
      </c>
      <c r="N361" t="s">
        <v>90</v>
      </c>
      <c r="O361" t="s">
        <v>93</v>
      </c>
      <c r="P361">
        <v>2</v>
      </c>
      <c r="Q361" t="s">
        <v>167</v>
      </c>
      <c r="R361">
        <v>28</v>
      </c>
      <c r="S361" t="s">
        <v>261</v>
      </c>
      <c r="T361" t="s">
        <v>259</v>
      </c>
      <c r="U361" t="s">
        <v>262</v>
      </c>
      <c r="V361">
        <v>3000</v>
      </c>
      <c r="W361" t="s">
        <v>50</v>
      </c>
      <c r="X361">
        <v>3571</v>
      </c>
      <c r="Y361" t="s">
        <v>145</v>
      </c>
      <c r="Z361">
        <v>0</v>
      </c>
      <c r="AA361" t="s">
        <v>52</v>
      </c>
      <c r="AB361">
        <v>400000</v>
      </c>
      <c r="AC361">
        <v>400000</v>
      </c>
      <c r="AD361">
        <v>271022.40000000002</v>
      </c>
      <c r="AE361">
        <v>0</v>
      </c>
      <c r="AF361">
        <v>0</v>
      </c>
      <c r="AG361">
        <v>0</v>
      </c>
      <c r="AH361">
        <v>0</v>
      </c>
      <c r="AI361">
        <v>128977.59999999998</v>
      </c>
      <c r="AJ361">
        <v>0</v>
      </c>
      <c r="AK361">
        <v>0</v>
      </c>
      <c r="AL361">
        <v>0</v>
      </c>
      <c r="AM361">
        <v>0</v>
      </c>
      <c r="AN361">
        <v>0</v>
      </c>
      <c r="AR361">
        <v>400000</v>
      </c>
      <c r="AS361">
        <v>128977.59999999998</v>
      </c>
    </row>
    <row r="362" spans="1:45" hidden="1" x14ac:dyDescent="0.35">
      <c r="A362" t="str">
        <f t="shared" si="5"/>
        <v>1.1-00-2508_25621015_2535710</v>
      </c>
      <c r="B362" t="s">
        <v>97</v>
      </c>
      <c r="C362" t="s">
        <v>104</v>
      </c>
      <c r="D362" t="s">
        <v>59</v>
      </c>
      <c r="E362" t="s">
        <v>49</v>
      </c>
      <c r="F362">
        <v>1</v>
      </c>
      <c r="G362" t="s">
        <v>41</v>
      </c>
      <c r="H362">
        <v>1.7</v>
      </c>
      <c r="I362" t="s">
        <v>77</v>
      </c>
      <c r="J362" t="s">
        <v>280</v>
      </c>
      <c r="K362" t="s">
        <v>281</v>
      </c>
      <c r="L362" t="s">
        <v>60</v>
      </c>
      <c r="M362" t="s">
        <v>61</v>
      </c>
      <c r="N362" t="s">
        <v>270</v>
      </c>
      <c r="O362" t="s">
        <v>272</v>
      </c>
      <c r="P362">
        <v>6</v>
      </c>
      <c r="Q362" t="s">
        <v>84</v>
      </c>
      <c r="R362">
        <v>21</v>
      </c>
      <c r="S362" t="s">
        <v>285</v>
      </c>
      <c r="T362" t="s">
        <v>283</v>
      </c>
      <c r="U362" t="s">
        <v>286</v>
      </c>
      <c r="V362">
        <v>3000</v>
      </c>
      <c r="W362" t="s">
        <v>50</v>
      </c>
      <c r="X362">
        <v>3571</v>
      </c>
      <c r="Y362" t="s">
        <v>145</v>
      </c>
      <c r="Z362">
        <v>0</v>
      </c>
      <c r="AA362" t="s">
        <v>52</v>
      </c>
      <c r="AB362">
        <v>100000</v>
      </c>
      <c r="AC362">
        <v>100000</v>
      </c>
      <c r="AD362">
        <v>69659.100000000006</v>
      </c>
      <c r="AE362">
        <v>69659.100000000006</v>
      </c>
      <c r="AF362">
        <v>69659.100000000006</v>
      </c>
      <c r="AG362">
        <v>69659.100000000006</v>
      </c>
      <c r="AH362">
        <v>69659.100000000006</v>
      </c>
      <c r="AI362">
        <v>30340.899999999994</v>
      </c>
      <c r="AJ362">
        <v>0</v>
      </c>
      <c r="AK362">
        <v>0</v>
      </c>
      <c r="AL362">
        <v>0</v>
      </c>
      <c r="AM362">
        <v>0</v>
      </c>
      <c r="AN362">
        <v>0</v>
      </c>
      <c r="AR362">
        <v>100000</v>
      </c>
      <c r="AS362">
        <v>30340.899999999994</v>
      </c>
    </row>
    <row r="363" spans="1:45" hidden="1" x14ac:dyDescent="0.35">
      <c r="A363" t="str">
        <f t="shared" si="5"/>
        <v>1.1-00-2509_25129021_25357111</v>
      </c>
      <c r="B363" t="s">
        <v>97</v>
      </c>
      <c r="C363" t="s">
        <v>104</v>
      </c>
      <c r="D363" t="s">
        <v>59</v>
      </c>
      <c r="E363" t="s">
        <v>49</v>
      </c>
      <c r="F363">
        <v>2</v>
      </c>
      <c r="G363" t="s">
        <v>86</v>
      </c>
      <c r="H363">
        <v>2.2000000000000002</v>
      </c>
      <c r="I363" t="s">
        <v>87</v>
      </c>
      <c r="J363" t="s">
        <v>88</v>
      </c>
      <c r="K363" t="s">
        <v>89</v>
      </c>
      <c r="L363" t="s">
        <v>60</v>
      </c>
      <c r="M363" t="s">
        <v>61</v>
      </c>
      <c r="N363" t="s">
        <v>90</v>
      </c>
      <c r="O363" t="s">
        <v>93</v>
      </c>
      <c r="P363">
        <v>1</v>
      </c>
      <c r="Q363" t="s">
        <v>94</v>
      </c>
      <c r="R363">
        <v>29</v>
      </c>
      <c r="S363" t="s">
        <v>95</v>
      </c>
      <c r="T363" t="s">
        <v>91</v>
      </c>
      <c r="U363" t="s">
        <v>96</v>
      </c>
      <c r="V363">
        <v>3000</v>
      </c>
      <c r="W363" t="s">
        <v>50</v>
      </c>
      <c r="X363">
        <v>3571</v>
      </c>
      <c r="Y363" t="s">
        <v>145</v>
      </c>
      <c r="Z363">
        <v>11</v>
      </c>
      <c r="AA363" t="s">
        <v>314</v>
      </c>
      <c r="AB363">
        <v>28160440</v>
      </c>
      <c r="AC363">
        <v>99999994.560000002</v>
      </c>
      <c r="AD363">
        <v>28160044</v>
      </c>
      <c r="AE363">
        <v>28160044</v>
      </c>
      <c r="AF363">
        <v>0</v>
      </c>
      <c r="AG363">
        <v>0</v>
      </c>
      <c r="AH363">
        <v>0</v>
      </c>
      <c r="AI363">
        <v>396</v>
      </c>
      <c r="AJ363">
        <v>0</v>
      </c>
      <c r="AK363">
        <v>5.44</v>
      </c>
      <c r="AL363">
        <v>0</v>
      </c>
      <c r="AM363">
        <v>71839560</v>
      </c>
      <c r="AN363">
        <v>-71839554.560000002</v>
      </c>
      <c r="AR363">
        <v>28160440</v>
      </c>
      <c r="AS363">
        <v>396</v>
      </c>
    </row>
    <row r="364" spans="1:45" hidden="1" x14ac:dyDescent="0.35">
      <c r="A364" t="str">
        <f t="shared" si="5"/>
        <v>1.1-00-2509_25129021_25357112</v>
      </c>
      <c r="B364" t="s">
        <v>97</v>
      </c>
      <c r="C364" t="s">
        <v>104</v>
      </c>
      <c r="D364" t="s">
        <v>59</v>
      </c>
      <c r="E364" t="s">
        <v>49</v>
      </c>
      <c r="F364">
        <v>2</v>
      </c>
      <c r="G364" t="s">
        <v>86</v>
      </c>
      <c r="H364">
        <v>2.2000000000000002</v>
      </c>
      <c r="I364" t="s">
        <v>87</v>
      </c>
      <c r="J364" t="s">
        <v>88</v>
      </c>
      <c r="K364" t="s">
        <v>89</v>
      </c>
      <c r="L364" t="s">
        <v>60</v>
      </c>
      <c r="M364" t="s">
        <v>61</v>
      </c>
      <c r="N364" t="s">
        <v>90</v>
      </c>
      <c r="O364" t="s">
        <v>93</v>
      </c>
      <c r="P364">
        <v>1</v>
      </c>
      <c r="Q364" t="s">
        <v>94</v>
      </c>
      <c r="R364">
        <v>29</v>
      </c>
      <c r="S364" t="s">
        <v>95</v>
      </c>
      <c r="T364" t="s">
        <v>91</v>
      </c>
      <c r="U364" t="s">
        <v>96</v>
      </c>
      <c r="V364">
        <v>3000</v>
      </c>
      <c r="W364" t="s">
        <v>50</v>
      </c>
      <c r="X364">
        <v>3571</v>
      </c>
      <c r="Y364" t="s">
        <v>145</v>
      </c>
      <c r="Z364">
        <v>12</v>
      </c>
      <c r="AA364" t="s">
        <v>315</v>
      </c>
      <c r="AB364">
        <v>0</v>
      </c>
      <c r="AC364">
        <v>100000005.44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0</v>
      </c>
      <c r="AJ364">
        <v>0</v>
      </c>
      <c r="AK364">
        <v>0</v>
      </c>
      <c r="AL364">
        <v>0</v>
      </c>
      <c r="AM364">
        <v>100000005.44</v>
      </c>
      <c r="AN364">
        <v>-100000005.44</v>
      </c>
      <c r="AR364">
        <v>0</v>
      </c>
      <c r="AS364">
        <v>0</v>
      </c>
    </row>
    <row r="365" spans="1:45" hidden="1" x14ac:dyDescent="0.35">
      <c r="A365" s="8" t="str">
        <f t="shared" si="5"/>
        <v>2.5-02-2509_25227019_2535810</v>
      </c>
      <c r="B365" s="8" t="s">
        <v>514</v>
      </c>
      <c r="C365" s="8" t="s">
        <v>515</v>
      </c>
      <c r="D365" s="8" t="s">
        <v>40</v>
      </c>
      <c r="E365" s="8" t="s">
        <v>49</v>
      </c>
      <c r="F365" s="8">
        <v>2</v>
      </c>
      <c r="G365" s="8" t="s">
        <v>86</v>
      </c>
      <c r="H365" s="8">
        <v>2.1</v>
      </c>
      <c r="I365" s="8" t="s">
        <v>297</v>
      </c>
      <c r="J365" s="8" t="s">
        <v>298</v>
      </c>
      <c r="K365" s="8" t="s">
        <v>299</v>
      </c>
      <c r="L365" s="8" t="s">
        <v>60</v>
      </c>
      <c r="M365" s="8" t="s">
        <v>61</v>
      </c>
      <c r="N365" s="8" t="s">
        <v>90</v>
      </c>
      <c r="O365" s="8" t="s">
        <v>93</v>
      </c>
      <c r="P365" s="8">
        <v>2</v>
      </c>
      <c r="Q365" s="8" t="s">
        <v>167</v>
      </c>
      <c r="R365" s="8">
        <v>27</v>
      </c>
      <c r="S365" s="8" t="s">
        <v>301</v>
      </c>
      <c r="T365" s="8" t="s">
        <v>300</v>
      </c>
      <c r="U365" s="8" t="s">
        <v>302</v>
      </c>
      <c r="V365" s="8">
        <v>3000</v>
      </c>
      <c r="W365" s="8" t="s">
        <v>50</v>
      </c>
      <c r="X365" s="8">
        <v>3581</v>
      </c>
      <c r="Y365" s="8" t="s">
        <v>245</v>
      </c>
      <c r="Z365" s="8">
        <v>0</v>
      </c>
      <c r="AA365" s="8" t="s">
        <v>52</v>
      </c>
      <c r="AB365" s="8">
        <v>260000000</v>
      </c>
      <c r="AC365" s="8">
        <v>260000000</v>
      </c>
      <c r="AD365" s="8">
        <v>174569997.49000001</v>
      </c>
      <c r="AE365" s="8">
        <v>174569997.49000001</v>
      </c>
      <c r="AF365" s="8">
        <v>174569997.49000001</v>
      </c>
      <c r="AG365" s="8">
        <v>149150579.11000001</v>
      </c>
      <c r="AH365" s="8">
        <v>149150579.11000001</v>
      </c>
      <c r="AI365" s="8">
        <v>85430002.50999999</v>
      </c>
      <c r="AJ365">
        <v>0</v>
      </c>
      <c r="AK365">
        <v>0</v>
      </c>
      <c r="AL365">
        <v>0</v>
      </c>
      <c r="AM365">
        <v>0</v>
      </c>
      <c r="AN365">
        <v>0</v>
      </c>
      <c r="AP365" s="1">
        <v>23800000</v>
      </c>
      <c r="AR365">
        <v>283800000</v>
      </c>
      <c r="AS365">
        <v>109230002.50999999</v>
      </c>
    </row>
    <row r="366" spans="1:45" hidden="1" x14ac:dyDescent="0.35">
      <c r="A366" t="str">
        <f t="shared" si="5"/>
        <v>1.1-00-2508_25224016_2535810</v>
      </c>
      <c r="B366" t="s">
        <v>97</v>
      </c>
      <c r="C366" t="s">
        <v>104</v>
      </c>
      <c r="D366" t="s">
        <v>59</v>
      </c>
      <c r="E366" t="s">
        <v>49</v>
      </c>
      <c r="F366">
        <v>2</v>
      </c>
      <c r="G366" t="s">
        <v>86</v>
      </c>
      <c r="H366">
        <v>2.2999999999999998</v>
      </c>
      <c r="I366" t="s">
        <v>328</v>
      </c>
      <c r="J366" t="s">
        <v>329</v>
      </c>
      <c r="K366" t="s">
        <v>330</v>
      </c>
      <c r="L366" t="s">
        <v>60</v>
      </c>
      <c r="M366" t="s">
        <v>61</v>
      </c>
      <c r="N366" t="s">
        <v>270</v>
      </c>
      <c r="O366" t="s">
        <v>272</v>
      </c>
      <c r="P366">
        <v>2</v>
      </c>
      <c r="Q366" t="s">
        <v>167</v>
      </c>
      <c r="R366">
        <v>24</v>
      </c>
      <c r="S366" t="s">
        <v>332</v>
      </c>
      <c r="T366" t="s">
        <v>331</v>
      </c>
      <c r="U366" t="s">
        <v>333</v>
      </c>
      <c r="V366">
        <v>3000</v>
      </c>
      <c r="W366" t="s">
        <v>50</v>
      </c>
      <c r="X366">
        <v>3581</v>
      </c>
      <c r="Y366" t="s">
        <v>245</v>
      </c>
      <c r="Z366">
        <v>0</v>
      </c>
      <c r="AA366" t="s">
        <v>52</v>
      </c>
      <c r="AB366">
        <v>1700000</v>
      </c>
      <c r="AC366">
        <v>1200000</v>
      </c>
      <c r="AD366">
        <v>1435933.67</v>
      </c>
      <c r="AE366">
        <v>1435933.67</v>
      </c>
      <c r="AF366">
        <v>379622.13</v>
      </c>
      <c r="AG366">
        <v>275663.26</v>
      </c>
      <c r="AH366">
        <v>275663.26</v>
      </c>
      <c r="AI366">
        <v>264066.33000000007</v>
      </c>
      <c r="AJ366">
        <v>0</v>
      </c>
      <c r="AK366">
        <v>500000</v>
      </c>
      <c r="AL366">
        <v>0</v>
      </c>
      <c r="AM366">
        <v>0</v>
      </c>
      <c r="AN366">
        <v>500000</v>
      </c>
      <c r="AR366">
        <v>1700000</v>
      </c>
      <c r="AS366">
        <v>264066.33000000007</v>
      </c>
    </row>
    <row r="367" spans="1:45" hidden="1" x14ac:dyDescent="0.35">
      <c r="A367" t="str">
        <f t="shared" si="5"/>
        <v>1.1-00-2506_25516011_2535810</v>
      </c>
      <c r="B367" t="s">
        <v>97</v>
      </c>
      <c r="C367" t="s">
        <v>104</v>
      </c>
      <c r="D367" t="s">
        <v>59</v>
      </c>
      <c r="E367" t="s">
        <v>49</v>
      </c>
      <c r="F367">
        <v>1</v>
      </c>
      <c r="G367" t="s">
        <v>41</v>
      </c>
      <c r="H367">
        <v>1.3</v>
      </c>
      <c r="I367" t="s">
        <v>42</v>
      </c>
      <c r="J367" t="s">
        <v>43</v>
      </c>
      <c r="K367" t="s">
        <v>44</v>
      </c>
      <c r="L367" t="s">
        <v>60</v>
      </c>
      <c r="M367" t="s">
        <v>61</v>
      </c>
      <c r="N367" t="s">
        <v>220</v>
      </c>
      <c r="O367" t="s">
        <v>222</v>
      </c>
      <c r="P367">
        <v>5</v>
      </c>
      <c r="Q367" t="s">
        <v>55</v>
      </c>
      <c r="R367">
        <v>16</v>
      </c>
      <c r="S367" t="s">
        <v>241</v>
      </c>
      <c r="T367" t="s">
        <v>240</v>
      </c>
      <c r="U367" t="s">
        <v>242</v>
      </c>
      <c r="V367">
        <v>3000</v>
      </c>
      <c r="W367" t="s">
        <v>50</v>
      </c>
      <c r="X367">
        <v>3581</v>
      </c>
      <c r="Y367" t="s">
        <v>245</v>
      </c>
      <c r="Z367">
        <v>0</v>
      </c>
      <c r="AA367" t="s">
        <v>52</v>
      </c>
      <c r="AB367">
        <v>10000</v>
      </c>
      <c r="AC367">
        <v>10000</v>
      </c>
      <c r="AD367">
        <v>2115.0100000000002</v>
      </c>
      <c r="AE367">
        <v>2115.0100000000002</v>
      </c>
      <c r="AF367">
        <v>2115.0100000000002</v>
      </c>
      <c r="AG367">
        <v>1805.52</v>
      </c>
      <c r="AH367">
        <v>1805.52</v>
      </c>
      <c r="AI367">
        <v>7884.99</v>
      </c>
      <c r="AJ367">
        <v>0</v>
      </c>
      <c r="AK367">
        <v>0</v>
      </c>
      <c r="AL367">
        <v>0</v>
      </c>
      <c r="AM367">
        <v>0</v>
      </c>
      <c r="AN367">
        <v>0</v>
      </c>
      <c r="AR367">
        <v>10000</v>
      </c>
      <c r="AS367">
        <v>7884.99</v>
      </c>
    </row>
    <row r="368" spans="1:45" hidden="1" x14ac:dyDescent="0.35">
      <c r="A368" t="str">
        <f t="shared" si="5"/>
        <v>1.1-00-2508_25619013_2521810</v>
      </c>
      <c r="B368" t="s">
        <v>97</v>
      </c>
      <c r="C368" t="s">
        <v>104</v>
      </c>
      <c r="D368" t="s">
        <v>59</v>
      </c>
      <c r="E368" t="s">
        <v>49</v>
      </c>
      <c r="F368">
        <v>1</v>
      </c>
      <c r="G368" t="s">
        <v>41</v>
      </c>
      <c r="H368">
        <v>1.7</v>
      </c>
      <c r="I368" t="s">
        <v>77</v>
      </c>
      <c r="J368" t="s">
        <v>78</v>
      </c>
      <c r="K368" t="s">
        <v>79</v>
      </c>
      <c r="L368" t="s">
        <v>80</v>
      </c>
      <c r="M368" t="s">
        <v>81</v>
      </c>
      <c r="N368" t="s">
        <v>270</v>
      </c>
      <c r="O368" t="s">
        <v>272</v>
      </c>
      <c r="P368">
        <v>6</v>
      </c>
      <c r="Q368" t="s">
        <v>84</v>
      </c>
      <c r="R368">
        <v>19</v>
      </c>
      <c r="S368" t="s">
        <v>277</v>
      </c>
      <c r="T368" t="s">
        <v>271</v>
      </c>
      <c r="U368" t="s">
        <v>274</v>
      </c>
      <c r="V368">
        <v>2000</v>
      </c>
      <c r="W368" t="s">
        <v>102</v>
      </c>
      <c r="X368">
        <v>2181</v>
      </c>
      <c r="Y368" t="s">
        <v>127</v>
      </c>
      <c r="Z368">
        <v>0</v>
      </c>
      <c r="AA368" t="s">
        <v>52</v>
      </c>
      <c r="AB368">
        <v>47500</v>
      </c>
      <c r="AC368">
        <v>60000</v>
      </c>
      <c r="AD368">
        <v>42224</v>
      </c>
      <c r="AE368">
        <v>42224</v>
      </c>
      <c r="AF368">
        <v>42224</v>
      </c>
      <c r="AG368">
        <v>42224</v>
      </c>
      <c r="AH368">
        <v>42224</v>
      </c>
      <c r="AI368">
        <v>5276</v>
      </c>
      <c r="AJ368">
        <v>0</v>
      </c>
      <c r="AK368">
        <v>0</v>
      </c>
      <c r="AL368">
        <v>0</v>
      </c>
      <c r="AM368">
        <v>12500</v>
      </c>
      <c r="AN368">
        <v>-12500</v>
      </c>
      <c r="AR368">
        <v>47500</v>
      </c>
      <c r="AS368">
        <v>5276</v>
      </c>
    </row>
    <row r="369" spans="1:45" hidden="1" x14ac:dyDescent="0.35">
      <c r="A369" t="str">
        <f t="shared" si="5"/>
        <v>1.1-00-2508_25619013_2527110</v>
      </c>
      <c r="B369" t="s">
        <v>97</v>
      </c>
      <c r="C369" t="s">
        <v>104</v>
      </c>
      <c r="D369" t="s">
        <v>59</v>
      </c>
      <c r="E369" t="s">
        <v>49</v>
      </c>
      <c r="F369">
        <v>1</v>
      </c>
      <c r="G369" t="s">
        <v>41</v>
      </c>
      <c r="H369">
        <v>1.7</v>
      </c>
      <c r="I369" t="s">
        <v>77</v>
      </c>
      <c r="J369" t="s">
        <v>78</v>
      </c>
      <c r="K369" t="s">
        <v>79</v>
      </c>
      <c r="L369" t="s">
        <v>80</v>
      </c>
      <c r="M369" t="s">
        <v>81</v>
      </c>
      <c r="N369" t="s">
        <v>270</v>
      </c>
      <c r="O369" t="s">
        <v>272</v>
      </c>
      <c r="P369">
        <v>6</v>
      </c>
      <c r="Q369" t="s">
        <v>84</v>
      </c>
      <c r="R369">
        <v>19</v>
      </c>
      <c r="S369" t="s">
        <v>277</v>
      </c>
      <c r="T369" t="s">
        <v>271</v>
      </c>
      <c r="U369" t="s">
        <v>274</v>
      </c>
      <c r="V369">
        <v>2000</v>
      </c>
      <c r="W369" t="s">
        <v>102</v>
      </c>
      <c r="X369">
        <v>2711</v>
      </c>
      <c r="Y369" t="s">
        <v>234</v>
      </c>
      <c r="Z369">
        <v>0</v>
      </c>
      <c r="AA369" t="s">
        <v>52</v>
      </c>
      <c r="AB369">
        <v>5201.82</v>
      </c>
      <c r="AC369">
        <v>1200000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5201.82</v>
      </c>
      <c r="AJ369">
        <v>0</v>
      </c>
      <c r="AK369">
        <v>5200</v>
      </c>
      <c r="AL369">
        <v>0</v>
      </c>
      <c r="AM369">
        <v>1199998.18</v>
      </c>
      <c r="AN369">
        <v>-1194798.18</v>
      </c>
      <c r="AR369">
        <v>5201.82</v>
      </c>
      <c r="AS369">
        <v>5201.82</v>
      </c>
    </row>
    <row r="370" spans="1:45" hidden="1" x14ac:dyDescent="0.35">
      <c r="A370" t="str">
        <f t="shared" si="5"/>
        <v>1.1-00-2510_25036028_2524610</v>
      </c>
      <c r="B370" t="s">
        <v>97</v>
      </c>
      <c r="C370" t="s">
        <v>104</v>
      </c>
      <c r="D370" t="s">
        <v>59</v>
      </c>
      <c r="E370" t="s">
        <v>49</v>
      </c>
      <c r="F370">
        <v>2</v>
      </c>
      <c r="G370" t="s">
        <v>86</v>
      </c>
      <c r="H370">
        <v>2.7</v>
      </c>
      <c r="I370" t="s">
        <v>393</v>
      </c>
      <c r="J370" t="s">
        <v>394</v>
      </c>
      <c r="K370" t="s">
        <v>393</v>
      </c>
      <c r="L370" t="s">
        <v>341</v>
      </c>
      <c r="M370" t="s">
        <v>342</v>
      </c>
      <c r="N370" t="s">
        <v>343</v>
      </c>
      <c r="O370" t="s">
        <v>345</v>
      </c>
      <c r="P370">
        <v>0</v>
      </c>
      <c r="Q370" t="s">
        <v>346</v>
      </c>
      <c r="R370">
        <v>36</v>
      </c>
      <c r="S370" t="s">
        <v>412</v>
      </c>
      <c r="T370" t="s">
        <v>411</v>
      </c>
      <c r="U370" t="s">
        <v>413</v>
      </c>
      <c r="V370">
        <v>2000</v>
      </c>
      <c r="W370" t="s">
        <v>102</v>
      </c>
      <c r="X370">
        <v>2461</v>
      </c>
      <c r="Y370" t="s">
        <v>194</v>
      </c>
      <c r="Z370">
        <v>0</v>
      </c>
      <c r="AA370" t="s">
        <v>52</v>
      </c>
      <c r="AB370">
        <v>5000</v>
      </c>
      <c r="AC370">
        <v>0</v>
      </c>
      <c r="AD370">
        <v>0</v>
      </c>
      <c r="AE370">
        <v>0</v>
      </c>
      <c r="AF370">
        <v>0</v>
      </c>
      <c r="AG370">
        <v>0</v>
      </c>
      <c r="AH370">
        <v>0</v>
      </c>
      <c r="AI370">
        <v>5000</v>
      </c>
      <c r="AJ370">
        <v>0</v>
      </c>
      <c r="AK370">
        <v>5000</v>
      </c>
      <c r="AL370">
        <v>0</v>
      </c>
      <c r="AM370">
        <v>0</v>
      </c>
      <c r="AN370">
        <v>5000</v>
      </c>
      <c r="AR370">
        <v>5000</v>
      </c>
      <c r="AS370">
        <v>5000</v>
      </c>
    </row>
    <row r="371" spans="1:45" hidden="1" x14ac:dyDescent="0.35">
      <c r="A371" t="str">
        <f t="shared" si="5"/>
        <v>1.1-00-2510_25036028_2524710</v>
      </c>
      <c r="B371" t="s">
        <v>97</v>
      </c>
      <c r="C371" t="s">
        <v>104</v>
      </c>
      <c r="D371" t="s">
        <v>59</v>
      </c>
      <c r="E371" t="s">
        <v>49</v>
      </c>
      <c r="F371">
        <v>2</v>
      </c>
      <c r="G371" t="s">
        <v>86</v>
      </c>
      <c r="H371">
        <v>2.7</v>
      </c>
      <c r="I371" t="s">
        <v>393</v>
      </c>
      <c r="J371" t="s">
        <v>394</v>
      </c>
      <c r="K371" t="s">
        <v>393</v>
      </c>
      <c r="L371" t="s">
        <v>341</v>
      </c>
      <c r="M371" t="s">
        <v>342</v>
      </c>
      <c r="N371" t="s">
        <v>343</v>
      </c>
      <c r="O371" t="s">
        <v>345</v>
      </c>
      <c r="P371">
        <v>0</v>
      </c>
      <c r="Q371" t="s">
        <v>346</v>
      </c>
      <c r="R371">
        <v>36</v>
      </c>
      <c r="S371" t="s">
        <v>412</v>
      </c>
      <c r="T371" t="s">
        <v>411</v>
      </c>
      <c r="U371" t="s">
        <v>413</v>
      </c>
      <c r="V371">
        <v>2000</v>
      </c>
      <c r="W371" t="s">
        <v>102</v>
      </c>
      <c r="X371">
        <v>2471</v>
      </c>
      <c r="Y371" t="s">
        <v>129</v>
      </c>
      <c r="Z371">
        <v>0</v>
      </c>
      <c r="AA371" t="s">
        <v>52</v>
      </c>
      <c r="AB371">
        <v>5000</v>
      </c>
      <c r="AC371">
        <v>20000</v>
      </c>
      <c r="AD371">
        <v>0</v>
      </c>
      <c r="AE371">
        <v>0</v>
      </c>
      <c r="AF371">
        <v>0</v>
      </c>
      <c r="AG371">
        <v>0</v>
      </c>
      <c r="AH371">
        <v>0</v>
      </c>
      <c r="AI371">
        <v>5000</v>
      </c>
      <c r="AJ371">
        <v>0</v>
      </c>
      <c r="AK371">
        <v>0</v>
      </c>
      <c r="AL371">
        <v>0</v>
      </c>
      <c r="AM371">
        <v>15000</v>
      </c>
      <c r="AN371">
        <v>-15000</v>
      </c>
      <c r="AR371">
        <v>5000</v>
      </c>
      <c r="AS371">
        <v>5000</v>
      </c>
    </row>
    <row r="372" spans="1:45" hidden="1" x14ac:dyDescent="0.35">
      <c r="A372" t="str">
        <f t="shared" si="5"/>
        <v>1.1-00-2506_25513008_2531810</v>
      </c>
      <c r="B372" t="s">
        <v>97</v>
      </c>
      <c r="C372" t="s">
        <v>104</v>
      </c>
      <c r="D372" t="s">
        <v>59</v>
      </c>
      <c r="E372" t="s">
        <v>49</v>
      </c>
      <c r="F372">
        <v>1</v>
      </c>
      <c r="G372" t="s">
        <v>41</v>
      </c>
      <c r="H372">
        <v>1.3</v>
      </c>
      <c r="I372" t="s">
        <v>42</v>
      </c>
      <c r="J372" t="s">
        <v>43</v>
      </c>
      <c r="K372" t="s">
        <v>44</v>
      </c>
      <c r="L372" t="s">
        <v>60</v>
      </c>
      <c r="M372" t="s">
        <v>61</v>
      </c>
      <c r="N372" t="s">
        <v>220</v>
      </c>
      <c r="O372" t="s">
        <v>222</v>
      </c>
      <c r="P372">
        <v>5</v>
      </c>
      <c r="Q372" t="s">
        <v>55</v>
      </c>
      <c r="R372">
        <v>13</v>
      </c>
      <c r="S372" t="s">
        <v>223</v>
      </c>
      <c r="T372" t="s">
        <v>221</v>
      </c>
      <c r="U372" t="s">
        <v>224</v>
      </c>
      <c r="V372">
        <v>3000</v>
      </c>
      <c r="W372" t="s">
        <v>50</v>
      </c>
      <c r="X372">
        <v>3181</v>
      </c>
      <c r="Y372" t="s">
        <v>138</v>
      </c>
      <c r="Z372">
        <v>0</v>
      </c>
      <c r="AA372" t="s">
        <v>52</v>
      </c>
      <c r="AB372">
        <v>5000</v>
      </c>
      <c r="AC372">
        <v>5000</v>
      </c>
      <c r="AD372">
        <v>0</v>
      </c>
      <c r="AE372">
        <v>0</v>
      </c>
      <c r="AF372">
        <v>0</v>
      </c>
      <c r="AG372">
        <v>0</v>
      </c>
      <c r="AH372">
        <v>0</v>
      </c>
      <c r="AI372">
        <v>5000</v>
      </c>
      <c r="AJ372">
        <v>0</v>
      </c>
      <c r="AK372">
        <v>0</v>
      </c>
      <c r="AL372">
        <v>0</v>
      </c>
      <c r="AM372">
        <v>0</v>
      </c>
      <c r="AN372">
        <v>0</v>
      </c>
      <c r="AR372">
        <v>5000</v>
      </c>
      <c r="AS372">
        <v>5000</v>
      </c>
    </row>
    <row r="373" spans="1:45" hidden="1" x14ac:dyDescent="0.35">
      <c r="A373" t="str">
        <f t="shared" si="5"/>
        <v>1.1-00-2506_25514009_2537510</v>
      </c>
      <c r="B373" t="s">
        <v>97</v>
      </c>
      <c r="C373" t="s">
        <v>104</v>
      </c>
      <c r="D373" t="s">
        <v>59</v>
      </c>
      <c r="E373" t="s">
        <v>49</v>
      </c>
      <c r="F373">
        <v>1</v>
      </c>
      <c r="G373" t="s">
        <v>41</v>
      </c>
      <c r="H373">
        <v>1.3</v>
      </c>
      <c r="I373" t="s">
        <v>42</v>
      </c>
      <c r="J373" t="s">
        <v>43</v>
      </c>
      <c r="K373" t="s">
        <v>44</v>
      </c>
      <c r="L373" t="s">
        <v>60</v>
      </c>
      <c r="M373" t="s">
        <v>61</v>
      </c>
      <c r="N373" t="s">
        <v>220</v>
      </c>
      <c r="O373" t="s">
        <v>222</v>
      </c>
      <c r="P373">
        <v>5</v>
      </c>
      <c r="Q373" t="s">
        <v>55</v>
      </c>
      <c r="R373">
        <v>14</v>
      </c>
      <c r="S373" t="s">
        <v>230</v>
      </c>
      <c r="T373" t="s">
        <v>229</v>
      </c>
      <c r="U373" t="s">
        <v>231</v>
      </c>
      <c r="V373">
        <v>3000</v>
      </c>
      <c r="W373" t="s">
        <v>50</v>
      </c>
      <c r="X373">
        <v>3751</v>
      </c>
      <c r="Y373" t="s">
        <v>148</v>
      </c>
      <c r="Z373">
        <v>0</v>
      </c>
      <c r="AA373" t="s">
        <v>52</v>
      </c>
      <c r="AB373">
        <v>20000</v>
      </c>
      <c r="AC373">
        <v>20000</v>
      </c>
      <c r="AD373">
        <v>15000</v>
      </c>
      <c r="AE373">
        <v>15000</v>
      </c>
      <c r="AF373">
        <v>0</v>
      </c>
      <c r="AG373">
        <v>0</v>
      </c>
      <c r="AH373">
        <v>0</v>
      </c>
      <c r="AI373">
        <v>5000</v>
      </c>
      <c r="AJ373">
        <v>0</v>
      </c>
      <c r="AK373">
        <v>0</v>
      </c>
      <c r="AL373">
        <v>0</v>
      </c>
      <c r="AM373">
        <v>0</v>
      </c>
      <c r="AN373">
        <v>0</v>
      </c>
      <c r="AR373">
        <v>20000</v>
      </c>
      <c r="AS373">
        <v>5000</v>
      </c>
    </row>
    <row r="374" spans="1:45" hidden="1" x14ac:dyDescent="0.35">
      <c r="A374" t="str">
        <f t="shared" si="5"/>
        <v>1.1-00-2512_25753037_25382129</v>
      </c>
      <c r="B374" t="s">
        <v>97</v>
      </c>
      <c r="C374" t="s">
        <v>104</v>
      </c>
      <c r="D374" t="s">
        <v>59</v>
      </c>
      <c r="E374" t="s">
        <v>49</v>
      </c>
      <c r="F374">
        <v>3</v>
      </c>
      <c r="G374" t="s">
        <v>441</v>
      </c>
      <c r="H374">
        <v>3.7</v>
      </c>
      <c r="I374" t="s">
        <v>473</v>
      </c>
      <c r="J374" t="s">
        <v>474</v>
      </c>
      <c r="K374" t="s">
        <v>473</v>
      </c>
      <c r="L374" t="s">
        <v>60</v>
      </c>
      <c r="M374" t="s">
        <v>61</v>
      </c>
      <c r="N374" t="s">
        <v>445</v>
      </c>
      <c r="O374" t="s">
        <v>447</v>
      </c>
      <c r="P374">
        <v>7</v>
      </c>
      <c r="Q374" t="s">
        <v>448</v>
      </c>
      <c r="R374">
        <v>53</v>
      </c>
      <c r="S374" t="s">
        <v>477</v>
      </c>
      <c r="T374" t="s">
        <v>475</v>
      </c>
      <c r="U374" t="s">
        <v>478</v>
      </c>
      <c r="V374">
        <v>3000</v>
      </c>
      <c r="W374" t="s">
        <v>50</v>
      </c>
      <c r="X374">
        <v>3821</v>
      </c>
      <c r="Y374" t="s">
        <v>184</v>
      </c>
      <c r="Z374">
        <v>29</v>
      </c>
      <c r="AA374" t="s">
        <v>486</v>
      </c>
      <c r="AB374">
        <v>200000</v>
      </c>
      <c r="AC374">
        <v>199990.32</v>
      </c>
      <c r="AD374">
        <v>195360.99</v>
      </c>
      <c r="AE374">
        <v>195360.99</v>
      </c>
      <c r="AF374">
        <v>0</v>
      </c>
      <c r="AG374">
        <v>0</v>
      </c>
      <c r="AH374">
        <v>0</v>
      </c>
      <c r="AI374">
        <v>4639.0100000000093</v>
      </c>
      <c r="AJ374">
        <v>0</v>
      </c>
      <c r="AK374">
        <v>9.68</v>
      </c>
      <c r="AL374">
        <v>0</v>
      </c>
      <c r="AM374">
        <v>0</v>
      </c>
      <c r="AN374">
        <v>9.68</v>
      </c>
      <c r="AR374">
        <v>200000</v>
      </c>
      <c r="AS374">
        <v>4639.0100000000093</v>
      </c>
    </row>
    <row r="375" spans="1:45" hidden="1" x14ac:dyDescent="0.35">
      <c r="A375" t="str">
        <f t="shared" si="5"/>
        <v>1.1-00-2510_25036028_2529210</v>
      </c>
      <c r="B375" t="s">
        <v>97</v>
      </c>
      <c r="C375" t="s">
        <v>104</v>
      </c>
      <c r="D375" t="s">
        <v>59</v>
      </c>
      <c r="E375" t="s">
        <v>49</v>
      </c>
      <c r="F375">
        <v>2</v>
      </c>
      <c r="G375" t="s">
        <v>86</v>
      </c>
      <c r="H375">
        <v>2.7</v>
      </c>
      <c r="I375" t="s">
        <v>393</v>
      </c>
      <c r="J375" t="s">
        <v>394</v>
      </c>
      <c r="K375" t="s">
        <v>393</v>
      </c>
      <c r="L375" t="s">
        <v>341</v>
      </c>
      <c r="M375" t="s">
        <v>342</v>
      </c>
      <c r="N375" t="s">
        <v>343</v>
      </c>
      <c r="O375" t="s">
        <v>345</v>
      </c>
      <c r="P375">
        <v>0</v>
      </c>
      <c r="Q375" t="s">
        <v>346</v>
      </c>
      <c r="R375">
        <v>36</v>
      </c>
      <c r="S375" t="s">
        <v>412</v>
      </c>
      <c r="T375" t="s">
        <v>411</v>
      </c>
      <c r="U375" t="s">
        <v>413</v>
      </c>
      <c r="V375">
        <v>2000</v>
      </c>
      <c r="W375" t="s">
        <v>102</v>
      </c>
      <c r="X375">
        <v>2921</v>
      </c>
      <c r="Y375" t="s">
        <v>134</v>
      </c>
      <c r="Z375">
        <v>0</v>
      </c>
      <c r="AA375" t="s">
        <v>52</v>
      </c>
      <c r="AB375">
        <v>4500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4500</v>
      </c>
      <c r="AJ375">
        <v>0</v>
      </c>
      <c r="AK375">
        <v>4500</v>
      </c>
      <c r="AL375">
        <v>0</v>
      </c>
      <c r="AM375">
        <v>0</v>
      </c>
      <c r="AN375">
        <v>4500</v>
      </c>
      <c r="AR375">
        <v>4500</v>
      </c>
      <c r="AS375">
        <v>4500</v>
      </c>
    </row>
    <row r="376" spans="1:45" hidden="1" x14ac:dyDescent="0.35">
      <c r="A376" t="str">
        <f t="shared" si="5"/>
        <v>1.1-00-2506_25516011_2524610</v>
      </c>
      <c r="B376" t="s">
        <v>97</v>
      </c>
      <c r="C376" t="s">
        <v>104</v>
      </c>
      <c r="D376" t="s">
        <v>59</v>
      </c>
      <c r="E376" t="s">
        <v>49</v>
      </c>
      <c r="F376">
        <v>1</v>
      </c>
      <c r="G376" t="s">
        <v>41</v>
      </c>
      <c r="H376">
        <v>1.3</v>
      </c>
      <c r="I376" t="s">
        <v>42</v>
      </c>
      <c r="J376" t="s">
        <v>43</v>
      </c>
      <c r="K376" t="s">
        <v>44</v>
      </c>
      <c r="L376" t="s">
        <v>60</v>
      </c>
      <c r="M376" t="s">
        <v>61</v>
      </c>
      <c r="N376" t="s">
        <v>220</v>
      </c>
      <c r="O376" t="s">
        <v>222</v>
      </c>
      <c r="P376">
        <v>5</v>
      </c>
      <c r="Q376" t="s">
        <v>55</v>
      </c>
      <c r="R376">
        <v>16</v>
      </c>
      <c r="S376" t="s">
        <v>241</v>
      </c>
      <c r="T376" t="s">
        <v>240</v>
      </c>
      <c r="U376" t="s">
        <v>242</v>
      </c>
      <c r="V376">
        <v>2000</v>
      </c>
      <c r="W376" t="s">
        <v>102</v>
      </c>
      <c r="X376">
        <v>2461</v>
      </c>
      <c r="Y376" t="s">
        <v>194</v>
      </c>
      <c r="Z376">
        <v>0</v>
      </c>
      <c r="AA376" t="s">
        <v>52</v>
      </c>
      <c r="AB376">
        <v>10000</v>
      </c>
      <c r="AC376">
        <v>0</v>
      </c>
      <c r="AD376">
        <v>5551.2</v>
      </c>
      <c r="AE376">
        <v>5551.2</v>
      </c>
      <c r="AF376">
        <v>5551.2</v>
      </c>
      <c r="AG376">
        <v>5551.2</v>
      </c>
      <c r="AH376">
        <v>5551.2</v>
      </c>
      <c r="AI376">
        <v>4448.8</v>
      </c>
      <c r="AJ376">
        <v>0</v>
      </c>
      <c r="AK376">
        <v>10000</v>
      </c>
      <c r="AL376">
        <v>0</v>
      </c>
      <c r="AM376">
        <v>0</v>
      </c>
      <c r="AN376">
        <v>10000</v>
      </c>
      <c r="AR376">
        <v>10000</v>
      </c>
      <c r="AS376">
        <v>4448.8</v>
      </c>
    </row>
    <row r="377" spans="1:45" hidden="1" x14ac:dyDescent="0.35">
      <c r="A377" t="str">
        <f t="shared" si="5"/>
        <v>1.1-00-2504_2555004_2537110</v>
      </c>
      <c r="B377" t="s">
        <v>97</v>
      </c>
      <c r="C377" t="s">
        <v>104</v>
      </c>
      <c r="D377" t="s">
        <v>59</v>
      </c>
      <c r="E377" t="s">
        <v>49</v>
      </c>
      <c r="F377">
        <v>1</v>
      </c>
      <c r="G377" t="s">
        <v>41</v>
      </c>
      <c r="H377">
        <v>1.3</v>
      </c>
      <c r="I377" t="s">
        <v>42</v>
      </c>
      <c r="J377" t="s">
        <v>43</v>
      </c>
      <c r="K377" t="s">
        <v>44</v>
      </c>
      <c r="L377" t="s">
        <v>45</v>
      </c>
      <c r="M377" t="s">
        <v>46</v>
      </c>
      <c r="N377" t="s">
        <v>47</v>
      </c>
      <c r="O377" t="s">
        <v>54</v>
      </c>
      <c r="P377">
        <v>5</v>
      </c>
      <c r="Q377" t="s">
        <v>55</v>
      </c>
      <c r="R377">
        <v>5</v>
      </c>
      <c r="S377" t="s">
        <v>117</v>
      </c>
      <c r="T377" t="s">
        <v>113</v>
      </c>
      <c r="U377" t="s">
        <v>118</v>
      </c>
      <c r="V377">
        <v>3000</v>
      </c>
      <c r="W377" t="s">
        <v>50</v>
      </c>
      <c r="X377">
        <v>3711</v>
      </c>
      <c r="Y377" t="s">
        <v>147</v>
      </c>
      <c r="Z377">
        <v>0</v>
      </c>
      <c r="AA377" t="s">
        <v>52</v>
      </c>
      <c r="AB377">
        <v>25000</v>
      </c>
      <c r="AC377">
        <v>25000</v>
      </c>
      <c r="AD377">
        <v>2961</v>
      </c>
      <c r="AE377">
        <v>2961</v>
      </c>
      <c r="AF377">
        <v>2961</v>
      </c>
      <c r="AG377">
        <v>2961</v>
      </c>
      <c r="AH377">
        <v>2961</v>
      </c>
      <c r="AI377">
        <v>22039</v>
      </c>
      <c r="AJ377">
        <v>0</v>
      </c>
      <c r="AK377">
        <v>0</v>
      </c>
      <c r="AL377">
        <v>0</v>
      </c>
      <c r="AM377">
        <v>0</v>
      </c>
      <c r="AN377">
        <v>0</v>
      </c>
      <c r="AR377">
        <v>25000</v>
      </c>
      <c r="AS377">
        <v>22039</v>
      </c>
    </row>
    <row r="378" spans="1:45" hidden="1" x14ac:dyDescent="0.35">
      <c r="A378" t="str">
        <f t="shared" si="5"/>
        <v>1.1-00-2505_2559007_2521610</v>
      </c>
      <c r="B378" t="s">
        <v>97</v>
      </c>
      <c r="C378" t="s">
        <v>104</v>
      </c>
      <c r="D378" t="s">
        <v>59</v>
      </c>
      <c r="E378" t="s">
        <v>49</v>
      </c>
      <c r="F378">
        <v>1</v>
      </c>
      <c r="G378" t="s">
        <v>41</v>
      </c>
      <c r="H378">
        <v>1.3</v>
      </c>
      <c r="I378" t="s">
        <v>42</v>
      </c>
      <c r="J378" t="s">
        <v>43</v>
      </c>
      <c r="K378" t="s">
        <v>44</v>
      </c>
      <c r="L378" t="s">
        <v>60</v>
      </c>
      <c r="M378" t="s">
        <v>61</v>
      </c>
      <c r="N378" t="s">
        <v>62</v>
      </c>
      <c r="O378" t="s">
        <v>68</v>
      </c>
      <c r="P378">
        <v>5</v>
      </c>
      <c r="Q378" t="s">
        <v>55</v>
      </c>
      <c r="R378">
        <v>9</v>
      </c>
      <c r="S378" t="s">
        <v>186</v>
      </c>
      <c r="T378" t="s">
        <v>63</v>
      </c>
      <c r="U378" t="s">
        <v>69</v>
      </c>
      <c r="V378">
        <v>2000</v>
      </c>
      <c r="W378" t="s">
        <v>102</v>
      </c>
      <c r="X378">
        <v>2161</v>
      </c>
      <c r="Y378" t="s">
        <v>126</v>
      </c>
      <c r="Z378">
        <v>0</v>
      </c>
      <c r="AA378" t="s">
        <v>52</v>
      </c>
      <c r="AB378">
        <v>620000</v>
      </c>
      <c r="AC378">
        <v>600000</v>
      </c>
      <c r="AD378">
        <v>615730.11</v>
      </c>
      <c r="AE378">
        <v>615730.11</v>
      </c>
      <c r="AF378">
        <v>615730.11</v>
      </c>
      <c r="AG378">
        <v>25998.58</v>
      </c>
      <c r="AH378">
        <v>25998.58</v>
      </c>
      <c r="AI378">
        <v>4269.890000000014</v>
      </c>
      <c r="AJ378">
        <v>0</v>
      </c>
      <c r="AK378">
        <v>20000</v>
      </c>
      <c r="AL378">
        <v>0</v>
      </c>
      <c r="AM378">
        <v>0</v>
      </c>
      <c r="AN378">
        <v>20000</v>
      </c>
      <c r="AR378">
        <v>620000</v>
      </c>
      <c r="AS378">
        <v>4269.890000000014</v>
      </c>
    </row>
    <row r="379" spans="1:45" hidden="1" x14ac:dyDescent="0.35">
      <c r="A379" t="str">
        <f t="shared" si="5"/>
        <v>1.1-00-2505_2559007_2524210</v>
      </c>
      <c r="B379" t="s">
        <v>97</v>
      </c>
      <c r="C379" t="s">
        <v>104</v>
      </c>
      <c r="D379" t="s">
        <v>59</v>
      </c>
      <c r="E379" t="s">
        <v>49</v>
      </c>
      <c r="F379">
        <v>1</v>
      </c>
      <c r="G379" t="s">
        <v>41</v>
      </c>
      <c r="H379">
        <v>1.3</v>
      </c>
      <c r="I379" t="s">
        <v>42</v>
      </c>
      <c r="J379" t="s">
        <v>43</v>
      </c>
      <c r="K379" t="s">
        <v>44</v>
      </c>
      <c r="L379" t="s">
        <v>60</v>
      </c>
      <c r="M379" t="s">
        <v>61</v>
      </c>
      <c r="N379" t="s">
        <v>62</v>
      </c>
      <c r="O379" t="s">
        <v>68</v>
      </c>
      <c r="P379">
        <v>5</v>
      </c>
      <c r="Q379" t="s">
        <v>55</v>
      </c>
      <c r="R379">
        <v>9</v>
      </c>
      <c r="S379" t="s">
        <v>186</v>
      </c>
      <c r="T379" t="s">
        <v>63</v>
      </c>
      <c r="U379" t="s">
        <v>69</v>
      </c>
      <c r="V379">
        <v>2000</v>
      </c>
      <c r="W379" t="s">
        <v>102</v>
      </c>
      <c r="X379">
        <v>2421</v>
      </c>
      <c r="Y379" t="s">
        <v>192</v>
      </c>
      <c r="Z379">
        <v>0</v>
      </c>
      <c r="AA379" t="s">
        <v>52</v>
      </c>
      <c r="AB379">
        <v>80200</v>
      </c>
      <c r="AC379">
        <v>500000</v>
      </c>
      <c r="AD379">
        <v>76198.880000000005</v>
      </c>
      <c r="AE379">
        <v>0</v>
      </c>
      <c r="AF379">
        <v>0</v>
      </c>
      <c r="AG379">
        <v>0</v>
      </c>
      <c r="AH379">
        <v>0</v>
      </c>
      <c r="AI379">
        <v>4001.1199999999953</v>
      </c>
      <c r="AJ379">
        <v>0</v>
      </c>
      <c r="AK379">
        <v>0</v>
      </c>
      <c r="AL379">
        <v>0</v>
      </c>
      <c r="AM379">
        <v>419800</v>
      </c>
      <c r="AN379">
        <v>-419800</v>
      </c>
      <c r="AR379">
        <v>80200</v>
      </c>
      <c r="AS379">
        <v>4001.1199999999953</v>
      </c>
    </row>
    <row r="380" spans="1:45" hidden="1" x14ac:dyDescent="0.35">
      <c r="A380" t="str">
        <f t="shared" si="5"/>
        <v>1.1-00-2510_25036028_2525610</v>
      </c>
      <c r="B380" t="s">
        <v>97</v>
      </c>
      <c r="C380" t="s">
        <v>104</v>
      </c>
      <c r="D380" t="s">
        <v>59</v>
      </c>
      <c r="E380" t="s">
        <v>49</v>
      </c>
      <c r="F380">
        <v>2</v>
      </c>
      <c r="G380" t="s">
        <v>86</v>
      </c>
      <c r="H380">
        <v>2.7</v>
      </c>
      <c r="I380" t="s">
        <v>393</v>
      </c>
      <c r="J380" t="s">
        <v>394</v>
      </c>
      <c r="K380" t="s">
        <v>393</v>
      </c>
      <c r="L380" t="s">
        <v>341</v>
      </c>
      <c r="M380" t="s">
        <v>342</v>
      </c>
      <c r="N380" t="s">
        <v>343</v>
      </c>
      <c r="O380" t="s">
        <v>345</v>
      </c>
      <c r="P380">
        <v>0</v>
      </c>
      <c r="Q380" t="s">
        <v>346</v>
      </c>
      <c r="R380">
        <v>36</v>
      </c>
      <c r="S380" t="s">
        <v>412</v>
      </c>
      <c r="T380" t="s">
        <v>411</v>
      </c>
      <c r="U380" t="s">
        <v>413</v>
      </c>
      <c r="V380">
        <v>2000</v>
      </c>
      <c r="W380" t="s">
        <v>102</v>
      </c>
      <c r="X380">
        <v>2561</v>
      </c>
      <c r="Y380" t="s">
        <v>197</v>
      </c>
      <c r="Z380">
        <v>0</v>
      </c>
      <c r="AA380" t="s">
        <v>52</v>
      </c>
      <c r="AB380">
        <v>3500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3500</v>
      </c>
      <c r="AJ380">
        <v>0</v>
      </c>
      <c r="AK380">
        <v>3500</v>
      </c>
      <c r="AL380">
        <v>0</v>
      </c>
      <c r="AM380">
        <v>0</v>
      </c>
      <c r="AN380">
        <v>3500</v>
      </c>
      <c r="AR380">
        <v>3500</v>
      </c>
      <c r="AS380">
        <v>3500</v>
      </c>
    </row>
    <row r="381" spans="1:45" hidden="1" x14ac:dyDescent="0.35">
      <c r="A381" t="str">
        <f t="shared" si="5"/>
        <v>1.1-00-2510_25037029_2529110</v>
      </c>
      <c r="B381" t="s">
        <v>97</v>
      </c>
      <c r="C381" t="s">
        <v>104</v>
      </c>
      <c r="D381" t="s">
        <v>59</v>
      </c>
      <c r="E381" t="s">
        <v>49</v>
      </c>
      <c r="F381">
        <v>2</v>
      </c>
      <c r="G381" t="s">
        <v>86</v>
      </c>
      <c r="H381">
        <v>2.4</v>
      </c>
      <c r="I381" t="s">
        <v>338</v>
      </c>
      <c r="J381" t="s">
        <v>339</v>
      </c>
      <c r="K381" t="s">
        <v>340</v>
      </c>
      <c r="L381" t="s">
        <v>341</v>
      </c>
      <c r="M381" t="s">
        <v>342</v>
      </c>
      <c r="N381" t="s">
        <v>343</v>
      </c>
      <c r="O381" t="s">
        <v>345</v>
      </c>
      <c r="P381">
        <v>0</v>
      </c>
      <c r="Q381" t="s">
        <v>346</v>
      </c>
      <c r="R381">
        <v>37</v>
      </c>
      <c r="S381" t="s">
        <v>347</v>
      </c>
      <c r="T381" t="s">
        <v>344</v>
      </c>
      <c r="U381" t="s">
        <v>348</v>
      </c>
      <c r="V381">
        <v>2000</v>
      </c>
      <c r="W381" t="s">
        <v>102</v>
      </c>
      <c r="X381">
        <v>2911</v>
      </c>
      <c r="Y381" t="s">
        <v>133</v>
      </c>
      <c r="Z381">
        <v>0</v>
      </c>
      <c r="AA381" t="s">
        <v>52</v>
      </c>
      <c r="AB381">
        <v>3500</v>
      </c>
      <c r="AC381">
        <v>3500</v>
      </c>
      <c r="AD381">
        <v>0</v>
      </c>
      <c r="AE381">
        <v>0</v>
      </c>
      <c r="AF381">
        <v>0</v>
      </c>
      <c r="AG381">
        <v>0</v>
      </c>
      <c r="AH381">
        <v>0</v>
      </c>
      <c r="AI381">
        <v>3500</v>
      </c>
      <c r="AJ381">
        <v>0</v>
      </c>
      <c r="AK381">
        <v>0</v>
      </c>
      <c r="AL381">
        <v>0</v>
      </c>
      <c r="AM381">
        <v>0</v>
      </c>
      <c r="AN381">
        <v>0</v>
      </c>
      <c r="AR381">
        <v>3500</v>
      </c>
      <c r="AS381">
        <v>3500</v>
      </c>
    </row>
    <row r="382" spans="1:45" hidden="1" x14ac:dyDescent="0.35">
      <c r="A382" t="str">
        <f t="shared" si="5"/>
        <v>1.1-00-2505_2559007_2537110</v>
      </c>
      <c r="B382" t="s">
        <v>97</v>
      </c>
      <c r="C382" t="s">
        <v>104</v>
      </c>
      <c r="D382" t="s">
        <v>59</v>
      </c>
      <c r="E382" t="s">
        <v>49</v>
      </c>
      <c r="F382">
        <v>1</v>
      </c>
      <c r="G382" t="s">
        <v>41</v>
      </c>
      <c r="H382">
        <v>1.3</v>
      </c>
      <c r="I382" t="s">
        <v>42</v>
      </c>
      <c r="J382" t="s">
        <v>43</v>
      </c>
      <c r="K382" t="s">
        <v>44</v>
      </c>
      <c r="L382" t="s">
        <v>60</v>
      </c>
      <c r="M382" t="s">
        <v>61</v>
      </c>
      <c r="N382" t="s">
        <v>62</v>
      </c>
      <c r="O382" t="s">
        <v>68</v>
      </c>
      <c r="P382">
        <v>5</v>
      </c>
      <c r="Q382" t="s">
        <v>55</v>
      </c>
      <c r="R382">
        <v>9</v>
      </c>
      <c r="S382" t="s">
        <v>186</v>
      </c>
      <c r="T382" t="s">
        <v>63</v>
      </c>
      <c r="U382" t="s">
        <v>69</v>
      </c>
      <c r="V382">
        <v>3000</v>
      </c>
      <c r="W382" t="s">
        <v>50</v>
      </c>
      <c r="X382">
        <v>3711</v>
      </c>
      <c r="Y382" t="s">
        <v>147</v>
      </c>
      <c r="Z382">
        <v>0</v>
      </c>
      <c r="AA382" t="s">
        <v>52</v>
      </c>
      <c r="AB382">
        <v>10000</v>
      </c>
      <c r="AC382">
        <v>0</v>
      </c>
      <c r="AD382">
        <v>6555.96</v>
      </c>
      <c r="AE382">
        <v>6555.96</v>
      </c>
      <c r="AF382">
        <v>6555.96</v>
      </c>
      <c r="AG382">
        <v>6555.96</v>
      </c>
      <c r="AH382">
        <v>6555.96</v>
      </c>
      <c r="AI382">
        <v>3444.04</v>
      </c>
      <c r="AJ382">
        <v>0</v>
      </c>
      <c r="AK382">
        <v>10000</v>
      </c>
      <c r="AL382">
        <v>0</v>
      </c>
      <c r="AM382">
        <v>0</v>
      </c>
      <c r="AN382">
        <v>10000</v>
      </c>
      <c r="AR382">
        <v>10000</v>
      </c>
      <c r="AS382">
        <v>3444.04</v>
      </c>
    </row>
    <row r="383" spans="1:45" hidden="1" x14ac:dyDescent="0.35">
      <c r="A383" t="str">
        <f t="shared" si="5"/>
        <v>1.1-00-2509_25227019_2521610</v>
      </c>
      <c r="B383" t="s">
        <v>97</v>
      </c>
      <c r="C383" t="s">
        <v>104</v>
      </c>
      <c r="D383" t="s">
        <v>59</v>
      </c>
      <c r="E383" t="s">
        <v>49</v>
      </c>
      <c r="F383">
        <v>2</v>
      </c>
      <c r="G383" t="s">
        <v>86</v>
      </c>
      <c r="H383">
        <v>2.1</v>
      </c>
      <c r="I383" t="s">
        <v>297</v>
      </c>
      <c r="J383" t="s">
        <v>298</v>
      </c>
      <c r="K383" t="s">
        <v>299</v>
      </c>
      <c r="L383" t="s">
        <v>60</v>
      </c>
      <c r="M383" t="s">
        <v>61</v>
      </c>
      <c r="N383" t="s">
        <v>90</v>
      </c>
      <c r="O383" t="s">
        <v>93</v>
      </c>
      <c r="P383">
        <v>2</v>
      </c>
      <c r="Q383" t="s">
        <v>167</v>
      </c>
      <c r="R383">
        <v>27</v>
      </c>
      <c r="S383" t="s">
        <v>301</v>
      </c>
      <c r="T383" t="s">
        <v>300</v>
      </c>
      <c r="U383" t="s">
        <v>302</v>
      </c>
      <c r="V383">
        <v>2000</v>
      </c>
      <c r="W383" t="s">
        <v>102</v>
      </c>
      <c r="X383">
        <v>2161</v>
      </c>
      <c r="Y383" t="s">
        <v>126</v>
      </c>
      <c r="Z383">
        <v>0</v>
      </c>
      <c r="AA383" t="s">
        <v>52</v>
      </c>
      <c r="AB383">
        <v>170000</v>
      </c>
      <c r="AC383">
        <v>170000</v>
      </c>
      <c r="AD383">
        <v>166632.63</v>
      </c>
      <c r="AE383">
        <v>166632.63</v>
      </c>
      <c r="AF383">
        <v>166632.63</v>
      </c>
      <c r="AG383">
        <v>0</v>
      </c>
      <c r="AH383">
        <v>0</v>
      </c>
      <c r="AI383">
        <v>3367.3699999999953</v>
      </c>
      <c r="AJ383">
        <v>0</v>
      </c>
      <c r="AK383">
        <v>0</v>
      </c>
      <c r="AL383">
        <v>0</v>
      </c>
      <c r="AM383">
        <v>0</v>
      </c>
      <c r="AN383">
        <v>0</v>
      </c>
      <c r="AR383">
        <v>170000</v>
      </c>
      <c r="AS383">
        <v>3367.3699999999953</v>
      </c>
    </row>
    <row r="384" spans="1:45" hidden="1" x14ac:dyDescent="0.35">
      <c r="A384" t="str">
        <f t="shared" si="5"/>
        <v>1.1-00-2510_25036028_2524210</v>
      </c>
      <c r="B384" t="s">
        <v>97</v>
      </c>
      <c r="C384" t="s">
        <v>104</v>
      </c>
      <c r="D384" t="s">
        <v>59</v>
      </c>
      <c r="E384" t="s">
        <v>49</v>
      </c>
      <c r="F384">
        <v>2</v>
      </c>
      <c r="G384" t="s">
        <v>86</v>
      </c>
      <c r="H384">
        <v>2.7</v>
      </c>
      <c r="I384" t="s">
        <v>393</v>
      </c>
      <c r="J384" t="s">
        <v>394</v>
      </c>
      <c r="K384" t="s">
        <v>393</v>
      </c>
      <c r="L384" t="s">
        <v>341</v>
      </c>
      <c r="M384" t="s">
        <v>342</v>
      </c>
      <c r="N384" t="s">
        <v>343</v>
      </c>
      <c r="O384" t="s">
        <v>345</v>
      </c>
      <c r="P384">
        <v>0</v>
      </c>
      <c r="Q384" t="s">
        <v>346</v>
      </c>
      <c r="R384">
        <v>36</v>
      </c>
      <c r="S384" t="s">
        <v>412</v>
      </c>
      <c r="T384" t="s">
        <v>411</v>
      </c>
      <c r="U384" t="s">
        <v>413</v>
      </c>
      <c r="V384">
        <v>2000</v>
      </c>
      <c r="W384" t="s">
        <v>102</v>
      </c>
      <c r="X384">
        <v>2421</v>
      </c>
      <c r="Y384" t="s">
        <v>192</v>
      </c>
      <c r="Z384">
        <v>0</v>
      </c>
      <c r="AA384" t="s">
        <v>52</v>
      </c>
      <c r="AB384">
        <v>3000</v>
      </c>
      <c r="AC384">
        <v>80000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3000</v>
      </c>
      <c r="AJ384">
        <v>0</v>
      </c>
      <c r="AK384">
        <v>0</v>
      </c>
      <c r="AL384">
        <v>0</v>
      </c>
      <c r="AM384">
        <v>77000</v>
      </c>
      <c r="AN384">
        <v>-77000</v>
      </c>
      <c r="AR384">
        <v>3000</v>
      </c>
      <c r="AS384">
        <v>3000</v>
      </c>
    </row>
    <row r="385" spans="1:45" hidden="1" x14ac:dyDescent="0.35">
      <c r="A385" t="str">
        <f t="shared" si="5"/>
        <v>1.1-00-2509_25330022_2537210</v>
      </c>
      <c r="B385" t="s">
        <v>97</v>
      </c>
      <c r="C385" t="s">
        <v>104</v>
      </c>
      <c r="D385" t="s">
        <v>59</v>
      </c>
      <c r="E385" t="s">
        <v>49</v>
      </c>
      <c r="F385">
        <v>2</v>
      </c>
      <c r="G385" t="s">
        <v>86</v>
      </c>
      <c r="H385">
        <v>2.1</v>
      </c>
      <c r="I385" t="s">
        <v>297</v>
      </c>
      <c r="J385" t="s">
        <v>303</v>
      </c>
      <c r="K385" t="s">
        <v>304</v>
      </c>
      <c r="L385" t="s">
        <v>80</v>
      </c>
      <c r="M385" t="s">
        <v>81</v>
      </c>
      <c r="N385" t="s">
        <v>90</v>
      </c>
      <c r="O385" t="s">
        <v>93</v>
      </c>
      <c r="P385">
        <v>3</v>
      </c>
      <c r="Q385" t="s">
        <v>306</v>
      </c>
      <c r="R385">
        <v>30</v>
      </c>
      <c r="S385" t="s">
        <v>307</v>
      </c>
      <c r="T385" t="s">
        <v>305</v>
      </c>
      <c r="U385" t="s">
        <v>308</v>
      </c>
      <c r="V385">
        <v>3000</v>
      </c>
      <c r="W385" t="s">
        <v>50</v>
      </c>
      <c r="X385">
        <v>3721</v>
      </c>
      <c r="Y385" t="s">
        <v>276</v>
      </c>
      <c r="Z385">
        <v>0</v>
      </c>
      <c r="AA385" t="s">
        <v>52</v>
      </c>
      <c r="AB385">
        <v>3000</v>
      </c>
      <c r="AC385">
        <v>3000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3000</v>
      </c>
      <c r="AJ385">
        <v>0</v>
      </c>
      <c r="AK385">
        <v>0</v>
      </c>
      <c r="AL385">
        <v>0</v>
      </c>
      <c r="AM385">
        <v>0</v>
      </c>
      <c r="AN385">
        <v>0</v>
      </c>
      <c r="AR385">
        <v>3000</v>
      </c>
      <c r="AS385">
        <v>3000</v>
      </c>
    </row>
    <row r="386" spans="1:45" hidden="1" x14ac:dyDescent="0.35">
      <c r="A386" t="str">
        <f t="shared" si="5"/>
        <v>1.1-00-2510_25041031_2552110</v>
      </c>
      <c r="B386" t="s">
        <v>97</v>
      </c>
      <c r="C386" t="s">
        <v>104</v>
      </c>
      <c r="D386" t="s">
        <v>59</v>
      </c>
      <c r="E386" t="s">
        <v>114</v>
      </c>
      <c r="F386">
        <v>2</v>
      </c>
      <c r="G386" t="s">
        <v>86</v>
      </c>
      <c r="H386">
        <v>2.7</v>
      </c>
      <c r="I386" t="s">
        <v>393</v>
      </c>
      <c r="J386" t="s">
        <v>394</v>
      </c>
      <c r="K386" t="s">
        <v>393</v>
      </c>
      <c r="L386" t="s">
        <v>364</v>
      </c>
      <c r="M386" t="s">
        <v>365</v>
      </c>
      <c r="N386" t="s">
        <v>343</v>
      </c>
      <c r="O386" t="s">
        <v>345</v>
      </c>
      <c r="P386">
        <v>0</v>
      </c>
      <c r="Q386" t="s">
        <v>346</v>
      </c>
      <c r="R386">
        <v>41</v>
      </c>
      <c r="S386" t="s">
        <v>401</v>
      </c>
      <c r="T386" t="s">
        <v>366</v>
      </c>
      <c r="U386" t="s">
        <v>368</v>
      </c>
      <c r="V386">
        <v>5000</v>
      </c>
      <c r="W386" t="s">
        <v>115</v>
      </c>
      <c r="X386">
        <v>5211</v>
      </c>
      <c r="Y386" t="s">
        <v>119</v>
      </c>
      <c r="Z386">
        <v>0</v>
      </c>
      <c r="AA386" t="s">
        <v>52</v>
      </c>
      <c r="AB386">
        <v>3000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0</v>
      </c>
      <c r="AI386">
        <v>3000</v>
      </c>
      <c r="AJ386">
        <v>3000</v>
      </c>
      <c r="AK386">
        <v>0</v>
      </c>
      <c r="AL386">
        <v>0</v>
      </c>
      <c r="AM386">
        <v>0</v>
      </c>
      <c r="AN386">
        <v>3000</v>
      </c>
      <c r="AR386">
        <v>3000</v>
      </c>
      <c r="AS386">
        <v>3000</v>
      </c>
    </row>
    <row r="387" spans="1:45" hidden="1" x14ac:dyDescent="0.35">
      <c r="A387" t="str">
        <f t="shared" ref="A387:A450" si="6">CONCATENATE(B387,N387,P387,R387,T387,X387,Z387)</f>
        <v>1.1-00-2504_2555004_2537510</v>
      </c>
      <c r="B387" t="s">
        <v>97</v>
      </c>
      <c r="C387" t="s">
        <v>104</v>
      </c>
      <c r="D387" t="s">
        <v>59</v>
      </c>
      <c r="E387" t="s">
        <v>49</v>
      </c>
      <c r="F387">
        <v>1</v>
      </c>
      <c r="G387" t="s">
        <v>41</v>
      </c>
      <c r="H387">
        <v>1.3</v>
      </c>
      <c r="I387" t="s">
        <v>42</v>
      </c>
      <c r="J387" t="s">
        <v>43</v>
      </c>
      <c r="K387" t="s">
        <v>44</v>
      </c>
      <c r="L387" t="s">
        <v>45</v>
      </c>
      <c r="M387" t="s">
        <v>46</v>
      </c>
      <c r="N387" t="s">
        <v>47</v>
      </c>
      <c r="O387" t="s">
        <v>54</v>
      </c>
      <c r="P387">
        <v>5</v>
      </c>
      <c r="Q387" t="s">
        <v>55</v>
      </c>
      <c r="R387">
        <v>5</v>
      </c>
      <c r="S387" t="s">
        <v>117</v>
      </c>
      <c r="T387" t="s">
        <v>113</v>
      </c>
      <c r="U387" t="s">
        <v>118</v>
      </c>
      <c r="V387">
        <v>3000</v>
      </c>
      <c r="W387" t="s">
        <v>50</v>
      </c>
      <c r="X387">
        <v>3751</v>
      </c>
      <c r="Y387" t="s">
        <v>148</v>
      </c>
      <c r="Z387">
        <v>0</v>
      </c>
      <c r="AA387" t="s">
        <v>52</v>
      </c>
      <c r="AB387">
        <v>20000</v>
      </c>
      <c r="AC387">
        <v>20000</v>
      </c>
      <c r="AD387">
        <v>109</v>
      </c>
      <c r="AE387">
        <v>109</v>
      </c>
      <c r="AF387">
        <v>109</v>
      </c>
      <c r="AG387">
        <v>109</v>
      </c>
      <c r="AH387">
        <v>109</v>
      </c>
      <c r="AI387">
        <v>19891</v>
      </c>
      <c r="AJ387">
        <v>0</v>
      </c>
      <c r="AK387">
        <v>0</v>
      </c>
      <c r="AL387">
        <v>0</v>
      </c>
      <c r="AM387">
        <v>0</v>
      </c>
      <c r="AN387">
        <v>0</v>
      </c>
      <c r="AR387">
        <v>20000</v>
      </c>
      <c r="AS387">
        <v>19891</v>
      </c>
    </row>
    <row r="388" spans="1:45" hidden="1" x14ac:dyDescent="0.35">
      <c r="A388" t="str">
        <f t="shared" si="6"/>
        <v>1.1-00-2514_25556039_2532310</v>
      </c>
      <c r="B388" t="s">
        <v>97</v>
      </c>
      <c r="C388" t="s">
        <v>104</v>
      </c>
      <c r="D388" t="s">
        <v>59</v>
      </c>
      <c r="E388" t="s">
        <v>49</v>
      </c>
      <c r="F388">
        <v>3</v>
      </c>
      <c r="G388" t="s">
        <v>441</v>
      </c>
      <c r="H388">
        <v>3.8</v>
      </c>
      <c r="I388" t="s">
        <v>495</v>
      </c>
      <c r="J388" t="s">
        <v>496</v>
      </c>
      <c r="K388" t="s">
        <v>497</v>
      </c>
      <c r="L388" t="s">
        <v>60</v>
      </c>
      <c r="M388" t="s">
        <v>61</v>
      </c>
      <c r="N388" t="s">
        <v>498</v>
      </c>
      <c r="O388" t="s">
        <v>500</v>
      </c>
      <c r="P388">
        <v>5</v>
      </c>
      <c r="Q388" t="s">
        <v>55</v>
      </c>
      <c r="R388">
        <v>56</v>
      </c>
      <c r="S388" t="s">
        <v>507</v>
      </c>
      <c r="T388" t="s">
        <v>499</v>
      </c>
      <c r="U388" t="s">
        <v>502</v>
      </c>
      <c r="V388">
        <v>3000</v>
      </c>
      <c r="W388" t="s">
        <v>50</v>
      </c>
      <c r="X388">
        <v>3231</v>
      </c>
      <c r="Y388" t="s">
        <v>504</v>
      </c>
      <c r="Z388">
        <v>0</v>
      </c>
      <c r="AA388" t="s">
        <v>52</v>
      </c>
      <c r="AB388">
        <v>5194000</v>
      </c>
      <c r="AC388">
        <v>4200000</v>
      </c>
      <c r="AD388">
        <v>5191046.4000000004</v>
      </c>
      <c r="AE388">
        <v>5191046.4000000004</v>
      </c>
      <c r="AF388">
        <v>627327.64</v>
      </c>
      <c r="AG388">
        <v>496387.2</v>
      </c>
      <c r="AH388">
        <v>496387.2</v>
      </c>
      <c r="AI388">
        <v>2953.5999999996275</v>
      </c>
      <c r="AJ388">
        <v>0</v>
      </c>
      <c r="AK388">
        <v>994000</v>
      </c>
      <c r="AL388">
        <v>0</v>
      </c>
      <c r="AM388">
        <v>0</v>
      </c>
      <c r="AN388">
        <v>994000</v>
      </c>
      <c r="AR388">
        <v>5194000</v>
      </c>
      <c r="AS388">
        <v>2953.5999999996275</v>
      </c>
    </row>
    <row r="389" spans="1:45" hidden="1" x14ac:dyDescent="0.35">
      <c r="A389" t="str">
        <f t="shared" si="6"/>
        <v>1.1-00-2509_25228020_2522210</v>
      </c>
      <c r="B389" t="s">
        <v>97</v>
      </c>
      <c r="C389" t="s">
        <v>104</v>
      </c>
      <c r="D389" t="s">
        <v>59</v>
      </c>
      <c r="E389" t="s">
        <v>49</v>
      </c>
      <c r="F389">
        <v>1</v>
      </c>
      <c r="G389" t="s">
        <v>41</v>
      </c>
      <c r="H389">
        <v>1.3</v>
      </c>
      <c r="I389" t="s">
        <v>42</v>
      </c>
      <c r="J389" t="s">
        <v>43</v>
      </c>
      <c r="K389" t="s">
        <v>44</v>
      </c>
      <c r="L389" t="s">
        <v>60</v>
      </c>
      <c r="M389" t="s">
        <v>61</v>
      </c>
      <c r="N389" t="s">
        <v>90</v>
      </c>
      <c r="O389" t="s">
        <v>93</v>
      </c>
      <c r="P389">
        <v>2</v>
      </c>
      <c r="Q389" t="s">
        <v>167</v>
      </c>
      <c r="R389">
        <v>28</v>
      </c>
      <c r="S389" t="s">
        <v>261</v>
      </c>
      <c r="T389" t="s">
        <v>259</v>
      </c>
      <c r="U389" t="s">
        <v>262</v>
      </c>
      <c r="V389">
        <v>2000</v>
      </c>
      <c r="W389" t="s">
        <v>102</v>
      </c>
      <c r="X389">
        <v>2221</v>
      </c>
      <c r="Y389" t="s">
        <v>263</v>
      </c>
      <c r="Z389">
        <v>0</v>
      </c>
      <c r="AA389" t="s">
        <v>52</v>
      </c>
      <c r="AB389">
        <v>70000</v>
      </c>
      <c r="AC389">
        <v>70000</v>
      </c>
      <c r="AD389">
        <v>67500</v>
      </c>
      <c r="AE389">
        <v>0</v>
      </c>
      <c r="AF389">
        <v>0</v>
      </c>
      <c r="AG389">
        <v>0</v>
      </c>
      <c r="AH389">
        <v>0</v>
      </c>
      <c r="AI389">
        <v>2500</v>
      </c>
      <c r="AJ389">
        <v>0</v>
      </c>
      <c r="AK389">
        <v>0</v>
      </c>
      <c r="AL389">
        <v>0</v>
      </c>
      <c r="AM389">
        <v>0</v>
      </c>
      <c r="AN389">
        <v>0</v>
      </c>
      <c r="AR389">
        <v>70000</v>
      </c>
      <c r="AS389">
        <v>2500</v>
      </c>
    </row>
    <row r="390" spans="1:45" hidden="1" x14ac:dyDescent="0.35">
      <c r="A390" t="str">
        <f t="shared" si="6"/>
        <v>1.1-00-2510_25037029_2525410</v>
      </c>
      <c r="B390" t="s">
        <v>97</v>
      </c>
      <c r="C390" t="s">
        <v>104</v>
      </c>
      <c r="D390" t="s">
        <v>59</v>
      </c>
      <c r="E390" t="s">
        <v>49</v>
      </c>
      <c r="F390">
        <v>2</v>
      </c>
      <c r="G390" t="s">
        <v>86</v>
      </c>
      <c r="H390">
        <v>2.4</v>
      </c>
      <c r="I390" t="s">
        <v>338</v>
      </c>
      <c r="J390" t="s">
        <v>339</v>
      </c>
      <c r="K390" t="s">
        <v>340</v>
      </c>
      <c r="L390" t="s">
        <v>341</v>
      </c>
      <c r="M390" t="s">
        <v>342</v>
      </c>
      <c r="N390" t="s">
        <v>343</v>
      </c>
      <c r="O390" t="s">
        <v>345</v>
      </c>
      <c r="P390">
        <v>0</v>
      </c>
      <c r="Q390" t="s">
        <v>346</v>
      </c>
      <c r="R390">
        <v>37</v>
      </c>
      <c r="S390" t="s">
        <v>347</v>
      </c>
      <c r="T390" t="s">
        <v>344</v>
      </c>
      <c r="U390" t="s">
        <v>348</v>
      </c>
      <c r="V390">
        <v>2000</v>
      </c>
      <c r="W390" t="s">
        <v>102</v>
      </c>
      <c r="X390">
        <v>2541</v>
      </c>
      <c r="Y390" t="s">
        <v>290</v>
      </c>
      <c r="Z390">
        <v>0</v>
      </c>
      <c r="AA390" t="s">
        <v>52</v>
      </c>
      <c r="AB390">
        <v>2500</v>
      </c>
      <c r="AC390">
        <v>2500</v>
      </c>
      <c r="AD390">
        <v>0</v>
      </c>
      <c r="AE390">
        <v>0</v>
      </c>
      <c r="AF390">
        <v>0</v>
      </c>
      <c r="AG390">
        <v>0</v>
      </c>
      <c r="AH390">
        <v>0</v>
      </c>
      <c r="AI390">
        <v>2500</v>
      </c>
      <c r="AJ390">
        <v>0</v>
      </c>
      <c r="AK390">
        <v>0</v>
      </c>
      <c r="AL390">
        <v>0</v>
      </c>
      <c r="AM390">
        <v>0</v>
      </c>
      <c r="AN390">
        <v>0</v>
      </c>
      <c r="AR390">
        <v>2500</v>
      </c>
      <c r="AS390">
        <v>2500</v>
      </c>
    </row>
    <row r="391" spans="1:45" hidden="1" x14ac:dyDescent="0.35">
      <c r="A391" t="str">
        <f t="shared" si="6"/>
        <v>1.1-00-2509_25228020_2521610</v>
      </c>
      <c r="B391" t="s">
        <v>97</v>
      </c>
      <c r="C391" t="s">
        <v>104</v>
      </c>
      <c r="D391" t="s">
        <v>59</v>
      </c>
      <c r="E391" t="s">
        <v>49</v>
      </c>
      <c r="F391">
        <v>1</v>
      </c>
      <c r="G391" t="s">
        <v>41</v>
      </c>
      <c r="H391">
        <v>1.3</v>
      </c>
      <c r="I391" t="s">
        <v>42</v>
      </c>
      <c r="J391" t="s">
        <v>43</v>
      </c>
      <c r="K391" t="s">
        <v>44</v>
      </c>
      <c r="L391" t="s">
        <v>60</v>
      </c>
      <c r="M391" t="s">
        <v>61</v>
      </c>
      <c r="N391" t="s">
        <v>90</v>
      </c>
      <c r="O391" t="s">
        <v>93</v>
      </c>
      <c r="P391">
        <v>2</v>
      </c>
      <c r="Q391" t="s">
        <v>167</v>
      </c>
      <c r="R391">
        <v>28</v>
      </c>
      <c r="S391" t="s">
        <v>261</v>
      </c>
      <c r="T391" t="s">
        <v>259</v>
      </c>
      <c r="U391" t="s">
        <v>262</v>
      </c>
      <c r="V391">
        <v>2000</v>
      </c>
      <c r="W391" t="s">
        <v>102</v>
      </c>
      <c r="X391">
        <v>2161</v>
      </c>
      <c r="Y391" t="s">
        <v>126</v>
      </c>
      <c r="Z391">
        <v>0</v>
      </c>
      <c r="AA391" t="s">
        <v>52</v>
      </c>
      <c r="AB391">
        <v>50000</v>
      </c>
      <c r="AC391">
        <v>50000</v>
      </c>
      <c r="AD391">
        <v>47766.5</v>
      </c>
      <c r="AE391">
        <v>47766.5</v>
      </c>
      <c r="AF391">
        <v>47766.5</v>
      </c>
      <c r="AG391">
        <v>0</v>
      </c>
      <c r="AH391">
        <v>0</v>
      </c>
      <c r="AI391">
        <v>2233.5</v>
      </c>
      <c r="AJ391">
        <v>0</v>
      </c>
      <c r="AK391">
        <v>0</v>
      </c>
      <c r="AL391">
        <v>0</v>
      </c>
      <c r="AM391">
        <v>0</v>
      </c>
      <c r="AN391">
        <v>0</v>
      </c>
      <c r="AR391">
        <v>50000</v>
      </c>
      <c r="AS391">
        <v>2233.5</v>
      </c>
    </row>
    <row r="392" spans="1:45" hidden="1" x14ac:dyDescent="0.35">
      <c r="A392" t="str">
        <f t="shared" si="6"/>
        <v>1.1-00-2506_25514009_2525917</v>
      </c>
      <c r="B392" t="s">
        <v>97</v>
      </c>
      <c r="C392" t="s">
        <v>104</v>
      </c>
      <c r="D392" t="s">
        <v>59</v>
      </c>
      <c r="E392" t="s">
        <v>49</v>
      </c>
      <c r="F392">
        <v>1</v>
      </c>
      <c r="G392" t="s">
        <v>41</v>
      </c>
      <c r="H392">
        <v>1.3</v>
      </c>
      <c r="I392" t="s">
        <v>42</v>
      </c>
      <c r="J392" t="s">
        <v>43</v>
      </c>
      <c r="K392" t="s">
        <v>44</v>
      </c>
      <c r="L392" t="s">
        <v>60</v>
      </c>
      <c r="M392" t="s">
        <v>61</v>
      </c>
      <c r="N392" t="s">
        <v>220</v>
      </c>
      <c r="O392" t="s">
        <v>222</v>
      </c>
      <c r="P392">
        <v>5</v>
      </c>
      <c r="Q392" t="s">
        <v>55</v>
      </c>
      <c r="R392">
        <v>14</v>
      </c>
      <c r="S392" t="s">
        <v>230</v>
      </c>
      <c r="T392" t="s">
        <v>229</v>
      </c>
      <c r="U392" t="s">
        <v>231</v>
      </c>
      <c r="V392">
        <v>2000</v>
      </c>
      <c r="W392" t="s">
        <v>102</v>
      </c>
      <c r="X392">
        <v>2591</v>
      </c>
      <c r="Y392" t="s">
        <v>232</v>
      </c>
      <c r="Z392">
        <v>7</v>
      </c>
      <c r="AA392" t="s">
        <v>233</v>
      </c>
      <c r="AB392">
        <v>4000000</v>
      </c>
      <c r="AC392">
        <v>0</v>
      </c>
      <c r="AD392">
        <v>3997824</v>
      </c>
      <c r="AE392">
        <v>3997824</v>
      </c>
      <c r="AF392">
        <v>3997824</v>
      </c>
      <c r="AG392">
        <v>3997824</v>
      </c>
      <c r="AH392">
        <v>3997824</v>
      </c>
      <c r="AI392">
        <v>2176</v>
      </c>
      <c r="AJ392">
        <v>0</v>
      </c>
      <c r="AK392">
        <v>4000000</v>
      </c>
      <c r="AL392">
        <v>0</v>
      </c>
      <c r="AM392">
        <v>0</v>
      </c>
      <c r="AN392">
        <v>4000000</v>
      </c>
      <c r="AR392">
        <v>4000000</v>
      </c>
      <c r="AS392">
        <v>2176</v>
      </c>
    </row>
    <row r="393" spans="1:45" hidden="1" x14ac:dyDescent="0.35">
      <c r="A393" t="str">
        <f t="shared" si="6"/>
        <v>1.1-00-2510_25036028_2521710</v>
      </c>
      <c r="B393" t="s">
        <v>97</v>
      </c>
      <c r="C393" t="s">
        <v>104</v>
      </c>
      <c r="D393" t="s">
        <v>59</v>
      </c>
      <c r="E393" t="s">
        <v>49</v>
      </c>
      <c r="F393">
        <v>2</v>
      </c>
      <c r="G393" t="s">
        <v>86</v>
      </c>
      <c r="H393">
        <v>2.7</v>
      </c>
      <c r="I393" t="s">
        <v>393</v>
      </c>
      <c r="J393" t="s">
        <v>394</v>
      </c>
      <c r="K393" t="s">
        <v>393</v>
      </c>
      <c r="L393" t="s">
        <v>341</v>
      </c>
      <c r="M393" t="s">
        <v>342</v>
      </c>
      <c r="N393" t="s">
        <v>343</v>
      </c>
      <c r="O393" t="s">
        <v>345</v>
      </c>
      <c r="P393">
        <v>0</v>
      </c>
      <c r="Q393" t="s">
        <v>346</v>
      </c>
      <c r="R393">
        <v>36</v>
      </c>
      <c r="S393" t="s">
        <v>412</v>
      </c>
      <c r="T393" t="s">
        <v>411</v>
      </c>
      <c r="U393" t="s">
        <v>413</v>
      </c>
      <c r="V393">
        <v>2000</v>
      </c>
      <c r="W393" t="s">
        <v>102</v>
      </c>
      <c r="X393">
        <v>2171</v>
      </c>
      <c r="Y393" t="s">
        <v>414</v>
      </c>
      <c r="Z393">
        <v>0</v>
      </c>
      <c r="AA393" t="s">
        <v>52</v>
      </c>
      <c r="AB393">
        <v>640667.56999999995</v>
      </c>
      <c r="AC393">
        <v>300000</v>
      </c>
      <c r="AD393">
        <v>638502.05000000005</v>
      </c>
      <c r="AE393">
        <v>0</v>
      </c>
      <c r="AF393">
        <v>0</v>
      </c>
      <c r="AG393">
        <v>0</v>
      </c>
      <c r="AH393">
        <v>0</v>
      </c>
      <c r="AI393">
        <v>2165.5199999999022</v>
      </c>
      <c r="AJ393">
        <v>0</v>
      </c>
      <c r="AK393">
        <v>340667.57</v>
      </c>
      <c r="AL393">
        <v>0</v>
      </c>
      <c r="AM393">
        <v>0</v>
      </c>
      <c r="AN393">
        <v>340667.57</v>
      </c>
      <c r="AR393">
        <v>640667.56999999995</v>
      </c>
      <c r="AS393">
        <v>2165.5199999999022</v>
      </c>
    </row>
    <row r="394" spans="1:45" hidden="1" x14ac:dyDescent="0.35">
      <c r="A394" t="str">
        <f t="shared" si="6"/>
        <v>1.1-00-2508_25619013_2522310</v>
      </c>
      <c r="B394" t="s">
        <v>97</v>
      </c>
      <c r="C394" t="s">
        <v>104</v>
      </c>
      <c r="D394" t="s">
        <v>59</v>
      </c>
      <c r="E394" t="s">
        <v>49</v>
      </c>
      <c r="F394">
        <v>1</v>
      </c>
      <c r="G394" t="s">
        <v>41</v>
      </c>
      <c r="H394">
        <v>1.7</v>
      </c>
      <c r="I394" t="s">
        <v>77</v>
      </c>
      <c r="J394" t="s">
        <v>78</v>
      </c>
      <c r="K394" t="s">
        <v>79</v>
      </c>
      <c r="L394" t="s">
        <v>80</v>
      </c>
      <c r="M394" t="s">
        <v>81</v>
      </c>
      <c r="N394" t="s">
        <v>270</v>
      </c>
      <c r="O394" t="s">
        <v>272</v>
      </c>
      <c r="P394">
        <v>6</v>
      </c>
      <c r="Q394" t="s">
        <v>84</v>
      </c>
      <c r="R394">
        <v>19</v>
      </c>
      <c r="S394" t="s">
        <v>277</v>
      </c>
      <c r="T394" t="s">
        <v>271</v>
      </c>
      <c r="U394" t="s">
        <v>274</v>
      </c>
      <c r="V394">
        <v>2000</v>
      </c>
      <c r="W394" t="s">
        <v>102</v>
      </c>
      <c r="X394">
        <v>2231</v>
      </c>
      <c r="Y394" t="s">
        <v>243</v>
      </c>
      <c r="Z394">
        <v>0</v>
      </c>
      <c r="AA394" t="s">
        <v>52</v>
      </c>
      <c r="AB394">
        <v>2100</v>
      </c>
      <c r="AC394">
        <v>0</v>
      </c>
      <c r="AD394">
        <v>0</v>
      </c>
      <c r="AE394">
        <v>0</v>
      </c>
      <c r="AF394">
        <v>0</v>
      </c>
      <c r="AG394">
        <v>0</v>
      </c>
      <c r="AH394">
        <v>0</v>
      </c>
      <c r="AI394">
        <v>2100</v>
      </c>
      <c r="AJ394">
        <v>0</v>
      </c>
      <c r="AK394">
        <v>2100</v>
      </c>
      <c r="AL394">
        <v>0</v>
      </c>
      <c r="AM394">
        <v>0</v>
      </c>
      <c r="AN394">
        <v>2100</v>
      </c>
      <c r="AR394">
        <v>2100</v>
      </c>
      <c r="AS394">
        <v>2100</v>
      </c>
    </row>
    <row r="395" spans="1:45" hidden="1" x14ac:dyDescent="0.35">
      <c r="A395" t="str">
        <f t="shared" si="6"/>
        <v>1.1-00-2508_25619013_2533610</v>
      </c>
      <c r="B395" t="s">
        <v>97</v>
      </c>
      <c r="C395" t="s">
        <v>104</v>
      </c>
      <c r="D395" t="s">
        <v>59</v>
      </c>
      <c r="E395" t="s">
        <v>49</v>
      </c>
      <c r="F395">
        <v>1</v>
      </c>
      <c r="G395" t="s">
        <v>41</v>
      </c>
      <c r="H395">
        <v>1.7</v>
      </c>
      <c r="I395" t="s">
        <v>77</v>
      </c>
      <c r="J395" t="s">
        <v>78</v>
      </c>
      <c r="K395" t="s">
        <v>79</v>
      </c>
      <c r="L395" t="s">
        <v>80</v>
      </c>
      <c r="M395" t="s">
        <v>81</v>
      </c>
      <c r="N395" t="s">
        <v>270</v>
      </c>
      <c r="O395" t="s">
        <v>272</v>
      </c>
      <c r="P395">
        <v>6</v>
      </c>
      <c r="Q395" t="s">
        <v>84</v>
      </c>
      <c r="R395">
        <v>19</v>
      </c>
      <c r="S395" t="s">
        <v>277</v>
      </c>
      <c r="T395" t="s">
        <v>271</v>
      </c>
      <c r="U395" t="s">
        <v>274</v>
      </c>
      <c r="V395">
        <v>3000</v>
      </c>
      <c r="W395" t="s">
        <v>50</v>
      </c>
      <c r="X395">
        <v>3361</v>
      </c>
      <c r="Y395" t="s">
        <v>142</v>
      </c>
      <c r="Z395">
        <v>0</v>
      </c>
      <c r="AA395" t="s">
        <v>52</v>
      </c>
      <c r="AB395">
        <v>1049120</v>
      </c>
      <c r="AC395">
        <v>1300000</v>
      </c>
      <c r="AD395">
        <v>1047257.67</v>
      </c>
      <c r="AE395">
        <v>19401</v>
      </c>
      <c r="AF395">
        <v>19401</v>
      </c>
      <c r="AG395">
        <v>19401</v>
      </c>
      <c r="AH395">
        <v>19401</v>
      </c>
      <c r="AI395">
        <v>1862.3299999999581</v>
      </c>
      <c r="AJ395">
        <v>0</v>
      </c>
      <c r="AK395">
        <v>14620</v>
      </c>
      <c r="AL395">
        <v>0</v>
      </c>
      <c r="AM395">
        <v>265500</v>
      </c>
      <c r="AN395">
        <v>-250880</v>
      </c>
      <c r="AR395">
        <v>1049120</v>
      </c>
      <c r="AS395">
        <v>1862.3299999999581</v>
      </c>
    </row>
    <row r="396" spans="1:45" hidden="1" x14ac:dyDescent="0.35">
      <c r="A396" t="str">
        <f t="shared" si="6"/>
        <v>1.1-00-2503_2554003_2534110</v>
      </c>
      <c r="B396" t="s">
        <v>97</v>
      </c>
      <c r="C396" t="s">
        <v>104</v>
      </c>
      <c r="D396" t="s">
        <v>59</v>
      </c>
      <c r="E396" t="s">
        <v>49</v>
      </c>
      <c r="F396">
        <v>1</v>
      </c>
      <c r="G396" t="s">
        <v>41</v>
      </c>
      <c r="H396">
        <v>1.3</v>
      </c>
      <c r="I396" t="s">
        <v>42</v>
      </c>
      <c r="J396" t="s">
        <v>98</v>
      </c>
      <c r="K396" t="s">
        <v>99</v>
      </c>
      <c r="L396" t="s">
        <v>60</v>
      </c>
      <c r="M396" t="s">
        <v>61</v>
      </c>
      <c r="N396" t="s">
        <v>100</v>
      </c>
      <c r="O396" t="s">
        <v>105</v>
      </c>
      <c r="P396">
        <v>5</v>
      </c>
      <c r="Q396" t="s">
        <v>55</v>
      </c>
      <c r="R396">
        <v>4</v>
      </c>
      <c r="S396" t="s">
        <v>106</v>
      </c>
      <c r="T396" t="s">
        <v>101</v>
      </c>
      <c r="U396" t="s">
        <v>107</v>
      </c>
      <c r="V396">
        <v>3000</v>
      </c>
      <c r="W396" t="s">
        <v>50</v>
      </c>
      <c r="X396">
        <v>3411</v>
      </c>
      <c r="Y396" t="s">
        <v>110</v>
      </c>
      <c r="Z396">
        <v>0</v>
      </c>
      <c r="AA396" t="s">
        <v>52</v>
      </c>
      <c r="AB396">
        <v>25000</v>
      </c>
      <c r="AC396">
        <v>0</v>
      </c>
      <c r="AD396">
        <v>23200</v>
      </c>
      <c r="AE396">
        <v>23200</v>
      </c>
      <c r="AF396">
        <v>23200</v>
      </c>
      <c r="AG396">
        <v>23200</v>
      </c>
      <c r="AH396">
        <v>23200</v>
      </c>
      <c r="AI396">
        <v>1800</v>
      </c>
      <c r="AJ396">
        <v>0</v>
      </c>
      <c r="AK396">
        <v>25000</v>
      </c>
      <c r="AL396">
        <v>0</v>
      </c>
      <c r="AM396">
        <v>0</v>
      </c>
      <c r="AN396">
        <v>25000</v>
      </c>
      <c r="AR396">
        <v>25000</v>
      </c>
      <c r="AS396">
        <v>1800</v>
      </c>
    </row>
    <row r="397" spans="1:45" hidden="1" x14ac:dyDescent="0.35">
      <c r="A397" t="str">
        <f t="shared" si="6"/>
        <v>1.1-00-2512_25751035_25382116</v>
      </c>
      <c r="B397" t="s">
        <v>97</v>
      </c>
      <c r="C397" t="s">
        <v>104</v>
      </c>
      <c r="D397" t="s">
        <v>59</v>
      </c>
      <c r="E397" t="s">
        <v>49</v>
      </c>
      <c r="F397">
        <v>3</v>
      </c>
      <c r="G397" t="s">
        <v>441</v>
      </c>
      <c r="H397">
        <v>3.2</v>
      </c>
      <c r="I397" t="s">
        <v>458</v>
      </c>
      <c r="J397" t="s">
        <v>459</v>
      </c>
      <c r="K397" t="s">
        <v>460</v>
      </c>
      <c r="L397" t="s">
        <v>364</v>
      </c>
      <c r="M397" t="s">
        <v>365</v>
      </c>
      <c r="N397" t="s">
        <v>445</v>
      </c>
      <c r="O397" t="s">
        <v>447</v>
      </c>
      <c r="P397">
        <v>7</v>
      </c>
      <c r="Q397" t="s">
        <v>448</v>
      </c>
      <c r="R397">
        <v>51</v>
      </c>
      <c r="S397" t="s">
        <v>462</v>
      </c>
      <c r="T397" t="s">
        <v>461</v>
      </c>
      <c r="U397" t="s">
        <v>463</v>
      </c>
      <c r="V397">
        <v>3000</v>
      </c>
      <c r="W397" t="s">
        <v>50</v>
      </c>
      <c r="X397">
        <v>3821</v>
      </c>
      <c r="Y397" t="s">
        <v>184</v>
      </c>
      <c r="Z397">
        <v>16</v>
      </c>
      <c r="AA397" t="s">
        <v>466</v>
      </c>
      <c r="AB397">
        <v>500000</v>
      </c>
      <c r="AC397">
        <v>500000</v>
      </c>
      <c r="AD397">
        <v>498499.99</v>
      </c>
      <c r="AE397">
        <v>498499.99</v>
      </c>
      <c r="AF397">
        <v>498499.99</v>
      </c>
      <c r="AG397">
        <v>0</v>
      </c>
      <c r="AH397">
        <v>0</v>
      </c>
      <c r="AI397">
        <v>1500.0100000000093</v>
      </c>
      <c r="AJ397">
        <v>0</v>
      </c>
      <c r="AK397">
        <v>0</v>
      </c>
      <c r="AL397">
        <v>0</v>
      </c>
      <c r="AM397">
        <v>0</v>
      </c>
      <c r="AN397">
        <v>0</v>
      </c>
      <c r="AR397">
        <v>500000</v>
      </c>
      <c r="AS397">
        <v>1500.0100000000093</v>
      </c>
    </row>
    <row r="398" spans="1:45" hidden="1" x14ac:dyDescent="0.35">
      <c r="A398" t="str">
        <f t="shared" si="6"/>
        <v>1.1-00-2510_25038030_2538210</v>
      </c>
      <c r="B398" t="s">
        <v>97</v>
      </c>
      <c r="C398" t="s">
        <v>104</v>
      </c>
      <c r="D398" t="s">
        <v>59</v>
      </c>
      <c r="E398" t="s">
        <v>49</v>
      </c>
      <c r="F398">
        <v>2</v>
      </c>
      <c r="G398" t="s">
        <v>86</v>
      </c>
      <c r="H398">
        <v>2.7</v>
      </c>
      <c r="I398" t="s">
        <v>393</v>
      </c>
      <c r="J398" t="s">
        <v>394</v>
      </c>
      <c r="K398" t="s">
        <v>393</v>
      </c>
      <c r="L398" t="s">
        <v>341</v>
      </c>
      <c r="M398" t="s">
        <v>342</v>
      </c>
      <c r="N398" t="s">
        <v>343</v>
      </c>
      <c r="O398" t="s">
        <v>345</v>
      </c>
      <c r="P398">
        <v>0</v>
      </c>
      <c r="Q398" t="s">
        <v>346</v>
      </c>
      <c r="R398">
        <v>38</v>
      </c>
      <c r="S398" t="s">
        <v>417</v>
      </c>
      <c r="T398" t="s">
        <v>416</v>
      </c>
      <c r="U398" t="s">
        <v>418</v>
      </c>
      <c r="V398">
        <v>3000</v>
      </c>
      <c r="W398" t="s">
        <v>50</v>
      </c>
      <c r="X398">
        <v>3821</v>
      </c>
      <c r="Y398" t="s">
        <v>184</v>
      </c>
      <c r="Z398">
        <v>0</v>
      </c>
      <c r="AA398" t="s">
        <v>52</v>
      </c>
      <c r="AB398">
        <v>4000000</v>
      </c>
      <c r="AC398">
        <v>4000000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4000000</v>
      </c>
      <c r="AJ398">
        <v>0</v>
      </c>
      <c r="AK398">
        <v>0</v>
      </c>
      <c r="AL398">
        <v>0</v>
      </c>
      <c r="AM398">
        <v>0</v>
      </c>
      <c r="AN398">
        <v>0</v>
      </c>
      <c r="AR398">
        <v>4000000</v>
      </c>
      <c r="AS398">
        <v>4000000</v>
      </c>
    </row>
    <row r="399" spans="1:45" x14ac:dyDescent="0.35">
      <c r="A399" t="str">
        <f t="shared" si="6"/>
        <v>1.1-00-2506_25516011_25382114</v>
      </c>
      <c r="B399" t="s">
        <v>97</v>
      </c>
      <c r="C399" t="s">
        <v>104</v>
      </c>
      <c r="D399" t="s">
        <v>59</v>
      </c>
      <c r="E399" t="s">
        <v>49</v>
      </c>
      <c r="F399">
        <v>1</v>
      </c>
      <c r="G399" t="s">
        <v>41</v>
      </c>
      <c r="H399">
        <v>1.3</v>
      </c>
      <c r="I399" t="s">
        <v>42</v>
      </c>
      <c r="J399" t="s">
        <v>43</v>
      </c>
      <c r="K399" t="s">
        <v>44</v>
      </c>
      <c r="L399" t="s">
        <v>60</v>
      </c>
      <c r="M399" t="s">
        <v>61</v>
      </c>
      <c r="N399" t="s">
        <v>220</v>
      </c>
      <c r="O399" t="s">
        <v>222</v>
      </c>
      <c r="P399">
        <v>5</v>
      </c>
      <c r="Q399" t="s">
        <v>55</v>
      </c>
      <c r="R399">
        <v>16</v>
      </c>
      <c r="S399" t="s">
        <v>241</v>
      </c>
      <c r="T399" t="s">
        <v>240</v>
      </c>
      <c r="U399" t="s">
        <v>242</v>
      </c>
      <c r="V399">
        <v>3000</v>
      </c>
      <c r="W399" t="s">
        <v>50</v>
      </c>
      <c r="X399">
        <v>3821</v>
      </c>
      <c r="Y399" t="s">
        <v>184</v>
      </c>
      <c r="Z399">
        <v>14</v>
      </c>
      <c r="AA399" t="s">
        <v>247</v>
      </c>
      <c r="AB399">
        <v>2500000</v>
      </c>
      <c r="AC399">
        <v>2500009.7200000002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2500000</v>
      </c>
      <c r="AJ399">
        <v>0</v>
      </c>
      <c r="AK399">
        <v>0</v>
      </c>
      <c r="AL399">
        <v>0</v>
      </c>
      <c r="AM399">
        <v>9.7200000000000006</v>
      </c>
      <c r="AN399">
        <v>-9.7200000000000006</v>
      </c>
      <c r="AR399">
        <v>2500000</v>
      </c>
      <c r="AS399">
        <v>2500000</v>
      </c>
    </row>
    <row r="400" spans="1:45" hidden="1" x14ac:dyDescent="0.35">
      <c r="A400" t="str">
        <f t="shared" si="6"/>
        <v>1.1-00-2512_25753037_25382133</v>
      </c>
      <c r="B400" t="s">
        <v>97</v>
      </c>
      <c r="C400" t="s">
        <v>104</v>
      </c>
      <c r="D400" t="s">
        <v>59</v>
      </c>
      <c r="E400" t="s">
        <v>49</v>
      </c>
      <c r="F400">
        <v>3</v>
      </c>
      <c r="G400" t="s">
        <v>441</v>
      </c>
      <c r="H400">
        <v>3.7</v>
      </c>
      <c r="I400" t="s">
        <v>473</v>
      </c>
      <c r="J400" t="s">
        <v>474</v>
      </c>
      <c r="K400" t="s">
        <v>473</v>
      </c>
      <c r="L400" t="s">
        <v>60</v>
      </c>
      <c r="M400" t="s">
        <v>61</v>
      </c>
      <c r="N400" t="s">
        <v>445</v>
      </c>
      <c r="O400" t="s">
        <v>447</v>
      </c>
      <c r="P400">
        <v>7</v>
      </c>
      <c r="Q400" t="s">
        <v>448</v>
      </c>
      <c r="R400">
        <v>53</v>
      </c>
      <c r="S400" t="s">
        <v>477</v>
      </c>
      <c r="T400" t="s">
        <v>475</v>
      </c>
      <c r="U400" t="s">
        <v>478</v>
      </c>
      <c r="V400">
        <v>3000</v>
      </c>
      <c r="W400" t="s">
        <v>50</v>
      </c>
      <c r="X400">
        <v>3821</v>
      </c>
      <c r="Y400" t="s">
        <v>184</v>
      </c>
      <c r="Z400">
        <v>33</v>
      </c>
      <c r="AA400" t="s">
        <v>490</v>
      </c>
      <c r="AB400">
        <v>1300000</v>
      </c>
      <c r="AC400">
        <v>1300009.68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1300000</v>
      </c>
      <c r="AJ400">
        <v>0</v>
      </c>
      <c r="AK400">
        <v>0</v>
      </c>
      <c r="AL400">
        <v>0</v>
      </c>
      <c r="AM400">
        <v>9.68</v>
      </c>
      <c r="AN400">
        <v>-9.68</v>
      </c>
      <c r="AR400">
        <v>1300000</v>
      </c>
      <c r="AS400">
        <v>1300000</v>
      </c>
    </row>
    <row r="401" spans="1:46" hidden="1" x14ac:dyDescent="0.35">
      <c r="A401" t="str">
        <f t="shared" si="6"/>
        <v>1.1-00-2512_25753037_25382134</v>
      </c>
      <c r="B401" t="s">
        <v>97</v>
      </c>
      <c r="C401" t="s">
        <v>104</v>
      </c>
      <c r="D401" t="s">
        <v>59</v>
      </c>
      <c r="E401" t="s">
        <v>49</v>
      </c>
      <c r="F401">
        <v>3</v>
      </c>
      <c r="G401" t="s">
        <v>441</v>
      </c>
      <c r="H401">
        <v>3.7</v>
      </c>
      <c r="I401" t="s">
        <v>473</v>
      </c>
      <c r="J401" t="s">
        <v>474</v>
      </c>
      <c r="K401" t="s">
        <v>473</v>
      </c>
      <c r="L401" t="s">
        <v>60</v>
      </c>
      <c r="M401" t="s">
        <v>61</v>
      </c>
      <c r="N401" t="s">
        <v>445</v>
      </c>
      <c r="O401" t="s">
        <v>447</v>
      </c>
      <c r="P401">
        <v>7</v>
      </c>
      <c r="Q401" t="s">
        <v>448</v>
      </c>
      <c r="R401">
        <v>53</v>
      </c>
      <c r="S401" t="s">
        <v>477</v>
      </c>
      <c r="T401" t="s">
        <v>475</v>
      </c>
      <c r="U401" t="s">
        <v>478</v>
      </c>
      <c r="V401">
        <v>3000</v>
      </c>
      <c r="W401" t="s">
        <v>50</v>
      </c>
      <c r="X401">
        <v>3821</v>
      </c>
      <c r="Y401" t="s">
        <v>184</v>
      </c>
      <c r="Z401">
        <v>34</v>
      </c>
      <c r="AA401" t="s">
        <v>491</v>
      </c>
      <c r="AB401">
        <v>1250000</v>
      </c>
      <c r="AC401">
        <v>1500000</v>
      </c>
      <c r="AD401">
        <v>0</v>
      </c>
      <c r="AE401">
        <v>0</v>
      </c>
      <c r="AF401">
        <v>0</v>
      </c>
      <c r="AG401">
        <v>0</v>
      </c>
      <c r="AH401">
        <v>0</v>
      </c>
      <c r="AI401">
        <v>1250000</v>
      </c>
      <c r="AJ401">
        <v>0</v>
      </c>
      <c r="AK401">
        <v>0</v>
      </c>
      <c r="AL401">
        <v>0</v>
      </c>
      <c r="AM401">
        <v>250000</v>
      </c>
      <c r="AN401">
        <v>-250000</v>
      </c>
      <c r="AR401">
        <v>1250000</v>
      </c>
      <c r="AS401">
        <v>1250000</v>
      </c>
    </row>
    <row r="402" spans="1:46" x14ac:dyDescent="0.35">
      <c r="A402" t="str">
        <f t="shared" si="6"/>
        <v>1.1-00-2506_25516011_25382113</v>
      </c>
      <c r="B402" t="s">
        <v>97</v>
      </c>
      <c r="C402" t="s">
        <v>104</v>
      </c>
      <c r="D402" t="s">
        <v>59</v>
      </c>
      <c r="E402" t="s">
        <v>49</v>
      </c>
      <c r="F402">
        <v>1</v>
      </c>
      <c r="G402" t="s">
        <v>41</v>
      </c>
      <c r="H402">
        <v>1.3</v>
      </c>
      <c r="I402" t="s">
        <v>42</v>
      </c>
      <c r="J402" t="s">
        <v>43</v>
      </c>
      <c r="K402" t="s">
        <v>44</v>
      </c>
      <c r="L402" t="s">
        <v>60</v>
      </c>
      <c r="M402" t="s">
        <v>61</v>
      </c>
      <c r="N402" t="s">
        <v>220</v>
      </c>
      <c r="O402" t="s">
        <v>222</v>
      </c>
      <c r="P402">
        <v>5</v>
      </c>
      <c r="Q402" t="s">
        <v>55</v>
      </c>
      <c r="R402">
        <v>16</v>
      </c>
      <c r="S402" t="s">
        <v>241</v>
      </c>
      <c r="T402" t="s">
        <v>240</v>
      </c>
      <c r="U402" t="s">
        <v>242</v>
      </c>
      <c r="V402">
        <v>3000</v>
      </c>
      <c r="W402" t="s">
        <v>50</v>
      </c>
      <c r="X402">
        <v>3821</v>
      </c>
      <c r="Y402" t="s">
        <v>184</v>
      </c>
      <c r="Z402">
        <v>13</v>
      </c>
      <c r="AA402" t="s">
        <v>246</v>
      </c>
      <c r="AB402">
        <v>950000</v>
      </c>
      <c r="AC402">
        <v>749980.56</v>
      </c>
      <c r="AD402">
        <v>0</v>
      </c>
      <c r="AE402">
        <v>0</v>
      </c>
      <c r="AF402">
        <v>0</v>
      </c>
      <c r="AG402">
        <v>0</v>
      </c>
      <c r="AH402">
        <v>0</v>
      </c>
      <c r="AI402">
        <v>950000</v>
      </c>
      <c r="AJ402">
        <v>0</v>
      </c>
      <c r="AK402">
        <v>200019.44</v>
      </c>
      <c r="AL402">
        <v>0</v>
      </c>
      <c r="AM402">
        <v>0</v>
      </c>
      <c r="AN402">
        <v>200019.44</v>
      </c>
      <c r="AR402">
        <v>950000</v>
      </c>
      <c r="AS402">
        <v>950000</v>
      </c>
    </row>
    <row r="403" spans="1:46" hidden="1" x14ac:dyDescent="0.35">
      <c r="A403" t="str">
        <f t="shared" si="6"/>
        <v>1.1-00-2510_25037029_25382121</v>
      </c>
      <c r="B403" t="s">
        <v>97</v>
      </c>
      <c r="C403" t="s">
        <v>104</v>
      </c>
      <c r="D403" t="s">
        <v>59</v>
      </c>
      <c r="E403" t="s">
        <v>49</v>
      </c>
      <c r="F403">
        <v>2</v>
      </c>
      <c r="G403" t="s">
        <v>86</v>
      </c>
      <c r="H403">
        <v>2.4</v>
      </c>
      <c r="I403" t="s">
        <v>338</v>
      </c>
      <c r="J403" t="s">
        <v>339</v>
      </c>
      <c r="K403" t="s">
        <v>340</v>
      </c>
      <c r="L403" t="s">
        <v>341</v>
      </c>
      <c r="M403" t="s">
        <v>342</v>
      </c>
      <c r="N403" t="s">
        <v>343</v>
      </c>
      <c r="O403" t="s">
        <v>345</v>
      </c>
      <c r="P403">
        <v>0</v>
      </c>
      <c r="Q403" t="s">
        <v>346</v>
      </c>
      <c r="R403">
        <v>37</v>
      </c>
      <c r="S403" t="s">
        <v>347</v>
      </c>
      <c r="T403" t="s">
        <v>344</v>
      </c>
      <c r="U403" t="s">
        <v>348</v>
      </c>
      <c r="V403">
        <v>3000</v>
      </c>
      <c r="W403" t="s">
        <v>50</v>
      </c>
      <c r="X403">
        <v>3821</v>
      </c>
      <c r="Y403" t="s">
        <v>184</v>
      </c>
      <c r="Z403">
        <v>21</v>
      </c>
      <c r="AA403" t="s">
        <v>349</v>
      </c>
      <c r="AB403">
        <v>600000</v>
      </c>
      <c r="AC403">
        <v>1500000</v>
      </c>
      <c r="AD403">
        <v>0</v>
      </c>
      <c r="AE403">
        <v>0</v>
      </c>
      <c r="AF403">
        <v>0</v>
      </c>
      <c r="AG403">
        <v>0</v>
      </c>
      <c r="AH403">
        <v>0</v>
      </c>
      <c r="AI403">
        <v>600000</v>
      </c>
      <c r="AJ403">
        <v>0</v>
      </c>
      <c r="AK403">
        <v>0</v>
      </c>
      <c r="AL403">
        <v>0</v>
      </c>
      <c r="AM403">
        <v>900000</v>
      </c>
      <c r="AN403">
        <v>-900000</v>
      </c>
      <c r="AR403">
        <v>600000</v>
      </c>
      <c r="AS403">
        <v>600000</v>
      </c>
    </row>
    <row r="404" spans="1:46" hidden="1" x14ac:dyDescent="0.35">
      <c r="A404" t="str">
        <f t="shared" si="6"/>
        <v>1.1-00-2510_25043031_2538210</v>
      </c>
      <c r="B404" t="s">
        <v>97</v>
      </c>
      <c r="C404" t="s">
        <v>104</v>
      </c>
      <c r="D404" t="s">
        <v>59</v>
      </c>
      <c r="E404" t="s">
        <v>49</v>
      </c>
      <c r="F404">
        <v>2</v>
      </c>
      <c r="G404" t="s">
        <v>86</v>
      </c>
      <c r="H404">
        <v>2.7</v>
      </c>
      <c r="I404" t="s">
        <v>393</v>
      </c>
      <c r="J404" t="s">
        <v>394</v>
      </c>
      <c r="K404" t="s">
        <v>393</v>
      </c>
      <c r="L404" t="s">
        <v>364</v>
      </c>
      <c r="M404" t="s">
        <v>365</v>
      </c>
      <c r="N404" t="s">
        <v>343</v>
      </c>
      <c r="O404" t="s">
        <v>345</v>
      </c>
      <c r="P404">
        <v>0</v>
      </c>
      <c r="Q404" t="s">
        <v>346</v>
      </c>
      <c r="R404">
        <v>43</v>
      </c>
      <c r="S404" t="s">
        <v>406</v>
      </c>
      <c r="T404" t="s">
        <v>366</v>
      </c>
      <c r="U404" t="s">
        <v>368</v>
      </c>
      <c r="V404">
        <v>3000</v>
      </c>
      <c r="W404" t="s">
        <v>50</v>
      </c>
      <c r="X404">
        <v>3821</v>
      </c>
      <c r="Y404" t="s">
        <v>184</v>
      </c>
      <c r="Z404">
        <v>0</v>
      </c>
      <c r="AA404" t="s">
        <v>52</v>
      </c>
      <c r="AB404">
        <v>591780</v>
      </c>
      <c r="AC404">
        <v>75000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591780</v>
      </c>
      <c r="AJ404">
        <v>0</v>
      </c>
      <c r="AK404">
        <v>516780</v>
      </c>
      <c r="AL404">
        <v>0</v>
      </c>
      <c r="AM404">
        <v>0</v>
      </c>
      <c r="AN404">
        <v>516780</v>
      </c>
      <c r="AR404">
        <v>591780</v>
      </c>
      <c r="AS404">
        <v>591780</v>
      </c>
    </row>
    <row r="405" spans="1:46" hidden="1" x14ac:dyDescent="0.35">
      <c r="A405" t="str">
        <f t="shared" si="6"/>
        <v>1.1-00-2512_25753037_25382120</v>
      </c>
      <c r="B405" t="s">
        <v>97</v>
      </c>
      <c r="C405" t="s">
        <v>104</v>
      </c>
      <c r="D405" t="s">
        <v>59</v>
      </c>
      <c r="E405" t="s">
        <v>49</v>
      </c>
      <c r="F405">
        <v>3</v>
      </c>
      <c r="G405" t="s">
        <v>441</v>
      </c>
      <c r="H405">
        <v>3.7</v>
      </c>
      <c r="I405" t="s">
        <v>473</v>
      </c>
      <c r="J405" t="s">
        <v>474</v>
      </c>
      <c r="K405" t="s">
        <v>473</v>
      </c>
      <c r="L405" t="s">
        <v>60</v>
      </c>
      <c r="M405" t="s">
        <v>61</v>
      </c>
      <c r="N405" t="s">
        <v>445</v>
      </c>
      <c r="O405" t="s">
        <v>447</v>
      </c>
      <c r="P405">
        <v>7</v>
      </c>
      <c r="Q405" t="s">
        <v>448</v>
      </c>
      <c r="R405">
        <v>53</v>
      </c>
      <c r="S405" t="s">
        <v>477</v>
      </c>
      <c r="T405" t="s">
        <v>475</v>
      </c>
      <c r="U405" t="s">
        <v>478</v>
      </c>
      <c r="V405">
        <v>3000</v>
      </c>
      <c r="W405" t="s">
        <v>50</v>
      </c>
      <c r="X405">
        <v>3821</v>
      </c>
      <c r="Y405" t="s">
        <v>184</v>
      </c>
      <c r="Z405">
        <v>20</v>
      </c>
      <c r="AA405" t="s">
        <v>485</v>
      </c>
      <c r="AB405">
        <v>300000</v>
      </c>
      <c r="AC405">
        <v>300000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300000</v>
      </c>
      <c r="AJ405">
        <v>0</v>
      </c>
      <c r="AK405">
        <v>0</v>
      </c>
      <c r="AL405">
        <v>0</v>
      </c>
      <c r="AM405">
        <v>0</v>
      </c>
      <c r="AN405">
        <v>0</v>
      </c>
      <c r="AO405" s="1">
        <v>200000</v>
      </c>
      <c r="AR405">
        <v>500000</v>
      </c>
      <c r="AS405">
        <v>500000</v>
      </c>
      <c r="AT405" t="s">
        <v>563</v>
      </c>
    </row>
    <row r="406" spans="1:46" hidden="1" x14ac:dyDescent="0.35">
      <c r="A406" t="str">
        <f t="shared" si="6"/>
        <v>1.1-00-2512_25753037_25382132</v>
      </c>
      <c r="B406" t="s">
        <v>97</v>
      </c>
      <c r="C406" t="s">
        <v>104</v>
      </c>
      <c r="D406" t="s">
        <v>59</v>
      </c>
      <c r="E406" t="s">
        <v>49</v>
      </c>
      <c r="F406">
        <v>3</v>
      </c>
      <c r="G406" t="s">
        <v>441</v>
      </c>
      <c r="H406">
        <v>3.7</v>
      </c>
      <c r="I406" t="s">
        <v>473</v>
      </c>
      <c r="J406" t="s">
        <v>474</v>
      </c>
      <c r="K406" t="s">
        <v>473</v>
      </c>
      <c r="L406" t="s">
        <v>60</v>
      </c>
      <c r="M406" t="s">
        <v>61</v>
      </c>
      <c r="N406" t="s">
        <v>445</v>
      </c>
      <c r="O406" t="s">
        <v>447</v>
      </c>
      <c r="P406">
        <v>7</v>
      </c>
      <c r="Q406" t="s">
        <v>448</v>
      </c>
      <c r="R406">
        <v>53</v>
      </c>
      <c r="S406" t="s">
        <v>477</v>
      </c>
      <c r="T406" t="s">
        <v>475</v>
      </c>
      <c r="U406" t="s">
        <v>478</v>
      </c>
      <c r="V406">
        <v>3000</v>
      </c>
      <c r="W406" t="s">
        <v>50</v>
      </c>
      <c r="X406">
        <v>3821</v>
      </c>
      <c r="Y406" t="s">
        <v>184</v>
      </c>
      <c r="Z406">
        <v>32</v>
      </c>
      <c r="AA406" t="s">
        <v>489</v>
      </c>
      <c r="AB406">
        <v>500000</v>
      </c>
      <c r="AC406">
        <v>500000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500000</v>
      </c>
      <c r="AJ406">
        <v>0</v>
      </c>
      <c r="AK406">
        <v>0</v>
      </c>
      <c r="AL406">
        <v>0</v>
      </c>
      <c r="AM406">
        <v>0</v>
      </c>
      <c r="AN406">
        <v>0</v>
      </c>
      <c r="AR406">
        <v>500000</v>
      </c>
      <c r="AS406">
        <v>500000</v>
      </c>
    </row>
    <row r="407" spans="1:46" hidden="1" x14ac:dyDescent="0.35">
      <c r="A407" t="str">
        <f t="shared" si="6"/>
        <v>1.1-00-2510_25037029_25382122</v>
      </c>
      <c r="B407" t="s">
        <v>97</v>
      </c>
      <c r="C407" t="s">
        <v>104</v>
      </c>
      <c r="D407" t="s">
        <v>59</v>
      </c>
      <c r="E407" t="s">
        <v>49</v>
      </c>
      <c r="F407">
        <v>2</v>
      </c>
      <c r="G407" t="s">
        <v>86</v>
      </c>
      <c r="H407">
        <v>2.4</v>
      </c>
      <c r="I407" t="s">
        <v>338</v>
      </c>
      <c r="J407" t="s">
        <v>339</v>
      </c>
      <c r="K407" t="s">
        <v>340</v>
      </c>
      <c r="L407" t="s">
        <v>341</v>
      </c>
      <c r="M407" t="s">
        <v>342</v>
      </c>
      <c r="N407" t="s">
        <v>343</v>
      </c>
      <c r="O407" t="s">
        <v>345</v>
      </c>
      <c r="P407">
        <v>0</v>
      </c>
      <c r="Q407" t="s">
        <v>346</v>
      </c>
      <c r="R407">
        <v>37</v>
      </c>
      <c r="S407" t="s">
        <v>347</v>
      </c>
      <c r="T407" t="s">
        <v>344</v>
      </c>
      <c r="U407" t="s">
        <v>348</v>
      </c>
      <c r="V407">
        <v>3000</v>
      </c>
      <c r="W407" t="s">
        <v>50</v>
      </c>
      <c r="X407">
        <v>3821</v>
      </c>
      <c r="Y407" t="s">
        <v>184</v>
      </c>
      <c r="Z407">
        <v>22</v>
      </c>
      <c r="AA407" t="s">
        <v>350</v>
      </c>
      <c r="AB407">
        <v>1432040</v>
      </c>
      <c r="AC407">
        <v>600000</v>
      </c>
      <c r="AD407">
        <v>1140473.33</v>
      </c>
      <c r="AE407">
        <v>1140473.33</v>
      </c>
      <c r="AF407">
        <v>1140473.33</v>
      </c>
      <c r="AG407">
        <v>1140473.33</v>
      </c>
      <c r="AH407">
        <v>1140473.33</v>
      </c>
      <c r="AI407">
        <v>291566.66999999993</v>
      </c>
      <c r="AJ407">
        <v>0</v>
      </c>
      <c r="AK407">
        <v>900000</v>
      </c>
      <c r="AL407">
        <v>0</v>
      </c>
      <c r="AM407">
        <v>67960</v>
      </c>
      <c r="AN407">
        <v>832040</v>
      </c>
      <c r="AR407">
        <v>1432040</v>
      </c>
      <c r="AS407">
        <v>291566.66999999993</v>
      </c>
    </row>
    <row r="408" spans="1:46" hidden="1" x14ac:dyDescent="0.35">
      <c r="A408" t="str">
        <f t="shared" si="6"/>
        <v>1.1-00-2512_25750034_2538210</v>
      </c>
      <c r="B408" t="s">
        <v>97</v>
      </c>
      <c r="C408" t="s">
        <v>104</v>
      </c>
      <c r="D408" t="s">
        <v>59</v>
      </c>
      <c r="E408" t="s">
        <v>49</v>
      </c>
      <c r="F408">
        <v>3</v>
      </c>
      <c r="G408" t="s">
        <v>441</v>
      </c>
      <c r="H408">
        <v>3.1</v>
      </c>
      <c r="I408" t="s">
        <v>442</v>
      </c>
      <c r="J408" t="s">
        <v>443</v>
      </c>
      <c r="K408" t="s">
        <v>444</v>
      </c>
      <c r="L408" t="s">
        <v>60</v>
      </c>
      <c r="M408" t="s">
        <v>61</v>
      </c>
      <c r="N408" t="s">
        <v>445</v>
      </c>
      <c r="O408" t="s">
        <v>447</v>
      </c>
      <c r="P408">
        <v>7</v>
      </c>
      <c r="Q408" t="s">
        <v>448</v>
      </c>
      <c r="R408">
        <v>50</v>
      </c>
      <c r="S408" t="s">
        <v>449</v>
      </c>
      <c r="T408" t="s">
        <v>446</v>
      </c>
      <c r="U408" t="s">
        <v>296</v>
      </c>
      <c r="V408">
        <v>3000</v>
      </c>
      <c r="W408" t="s">
        <v>50</v>
      </c>
      <c r="X408">
        <v>3821</v>
      </c>
      <c r="Y408" t="s">
        <v>184</v>
      </c>
      <c r="Z408">
        <v>0</v>
      </c>
      <c r="AA408" t="s">
        <v>52</v>
      </c>
      <c r="AB408">
        <v>50000</v>
      </c>
      <c r="AC408">
        <v>49990.2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50000</v>
      </c>
      <c r="AJ408">
        <v>0</v>
      </c>
      <c r="AK408">
        <v>9.8000000000000007</v>
      </c>
      <c r="AL408">
        <v>0</v>
      </c>
      <c r="AM408">
        <v>0</v>
      </c>
      <c r="AN408">
        <v>9.8000000000000007</v>
      </c>
      <c r="AO408" s="1">
        <v>120000</v>
      </c>
      <c r="AR408">
        <v>170000</v>
      </c>
      <c r="AS408">
        <v>170000</v>
      </c>
      <c r="AT408" t="s">
        <v>563</v>
      </c>
    </row>
    <row r="409" spans="1:46" hidden="1" x14ac:dyDescent="0.35">
      <c r="A409" t="str">
        <f t="shared" si="6"/>
        <v>1.1-00-2512_25753037_25382130</v>
      </c>
      <c r="B409" t="s">
        <v>97</v>
      </c>
      <c r="C409" t="s">
        <v>104</v>
      </c>
      <c r="D409" t="s">
        <v>59</v>
      </c>
      <c r="E409" t="s">
        <v>49</v>
      </c>
      <c r="F409">
        <v>3</v>
      </c>
      <c r="G409" t="s">
        <v>441</v>
      </c>
      <c r="H409">
        <v>3.7</v>
      </c>
      <c r="I409" t="s">
        <v>473</v>
      </c>
      <c r="J409" t="s">
        <v>474</v>
      </c>
      <c r="K409" t="s">
        <v>473</v>
      </c>
      <c r="L409" t="s">
        <v>60</v>
      </c>
      <c r="M409" t="s">
        <v>61</v>
      </c>
      <c r="N409" t="s">
        <v>445</v>
      </c>
      <c r="O409" t="s">
        <v>447</v>
      </c>
      <c r="P409">
        <v>7</v>
      </c>
      <c r="Q409" t="s">
        <v>448</v>
      </c>
      <c r="R409">
        <v>53</v>
      </c>
      <c r="S409" t="s">
        <v>477</v>
      </c>
      <c r="T409" t="s">
        <v>475</v>
      </c>
      <c r="U409" t="s">
        <v>478</v>
      </c>
      <c r="V409">
        <v>3000</v>
      </c>
      <c r="W409" t="s">
        <v>50</v>
      </c>
      <c r="X409">
        <v>3821</v>
      </c>
      <c r="Y409" t="s">
        <v>184</v>
      </c>
      <c r="Z409">
        <v>30</v>
      </c>
      <c r="AA409" t="s">
        <v>487</v>
      </c>
      <c r="AB409">
        <v>150000</v>
      </c>
      <c r="AC409">
        <v>150000</v>
      </c>
      <c r="AD409">
        <v>0</v>
      </c>
      <c r="AE409">
        <v>0</v>
      </c>
      <c r="AF409">
        <v>0</v>
      </c>
      <c r="AG409">
        <v>0</v>
      </c>
      <c r="AH409">
        <v>0</v>
      </c>
      <c r="AI409">
        <v>150000</v>
      </c>
      <c r="AJ409">
        <v>0</v>
      </c>
      <c r="AK409">
        <v>0</v>
      </c>
      <c r="AL409">
        <v>0</v>
      </c>
      <c r="AM409">
        <v>0</v>
      </c>
      <c r="AN409">
        <v>0</v>
      </c>
      <c r="AR409">
        <v>150000</v>
      </c>
      <c r="AS409">
        <v>150000</v>
      </c>
    </row>
    <row r="410" spans="1:46" hidden="1" x14ac:dyDescent="0.35">
      <c r="A410" t="str">
        <f t="shared" si="6"/>
        <v>1.1-00-2502_2553002_2538210</v>
      </c>
      <c r="B410" t="s">
        <v>97</v>
      </c>
      <c r="C410" t="s">
        <v>104</v>
      </c>
      <c r="D410" t="s">
        <v>59</v>
      </c>
      <c r="E410" t="s">
        <v>49</v>
      </c>
      <c r="F410">
        <v>1</v>
      </c>
      <c r="G410" t="s">
        <v>41</v>
      </c>
      <c r="H410">
        <v>1.3</v>
      </c>
      <c r="I410" t="s">
        <v>42</v>
      </c>
      <c r="J410" t="s">
        <v>43</v>
      </c>
      <c r="K410" t="s">
        <v>44</v>
      </c>
      <c r="L410" t="s">
        <v>60</v>
      </c>
      <c r="M410" t="s">
        <v>61</v>
      </c>
      <c r="N410" t="s">
        <v>175</v>
      </c>
      <c r="O410" t="s">
        <v>179</v>
      </c>
      <c r="P410">
        <v>5</v>
      </c>
      <c r="Q410" t="s">
        <v>55</v>
      </c>
      <c r="R410">
        <v>3</v>
      </c>
      <c r="S410" t="s">
        <v>180</v>
      </c>
      <c r="T410" t="s">
        <v>176</v>
      </c>
      <c r="U410" t="s">
        <v>181</v>
      </c>
      <c r="V410">
        <v>3000</v>
      </c>
      <c r="W410" t="s">
        <v>50</v>
      </c>
      <c r="X410">
        <v>3821</v>
      </c>
      <c r="Y410" t="s">
        <v>184</v>
      </c>
      <c r="Z410">
        <v>0</v>
      </c>
      <c r="AA410" t="s">
        <v>52</v>
      </c>
      <c r="AB410">
        <v>145000</v>
      </c>
      <c r="AC410">
        <v>145000</v>
      </c>
      <c r="AD410">
        <v>0</v>
      </c>
      <c r="AE410">
        <v>0</v>
      </c>
      <c r="AF410">
        <v>0</v>
      </c>
      <c r="AG410">
        <v>0</v>
      </c>
      <c r="AH410">
        <v>0</v>
      </c>
      <c r="AI410">
        <v>145000</v>
      </c>
      <c r="AJ410">
        <v>0</v>
      </c>
      <c r="AK410">
        <v>0</v>
      </c>
      <c r="AL410">
        <v>0</v>
      </c>
      <c r="AM410">
        <v>0</v>
      </c>
      <c r="AN410">
        <v>0</v>
      </c>
      <c r="AR410">
        <v>145000</v>
      </c>
      <c r="AS410">
        <v>145000</v>
      </c>
    </row>
    <row r="411" spans="1:46" hidden="1" x14ac:dyDescent="0.35">
      <c r="A411" t="str">
        <f t="shared" si="6"/>
        <v>1.1-00-2512_25753037_25382131</v>
      </c>
      <c r="B411" t="s">
        <v>97</v>
      </c>
      <c r="C411" t="s">
        <v>104</v>
      </c>
      <c r="D411" t="s">
        <v>59</v>
      </c>
      <c r="E411" t="s">
        <v>49</v>
      </c>
      <c r="F411">
        <v>3</v>
      </c>
      <c r="G411" t="s">
        <v>441</v>
      </c>
      <c r="H411">
        <v>3.7</v>
      </c>
      <c r="I411" t="s">
        <v>473</v>
      </c>
      <c r="J411" t="s">
        <v>474</v>
      </c>
      <c r="K411" t="s">
        <v>473</v>
      </c>
      <c r="L411" t="s">
        <v>60</v>
      </c>
      <c r="M411" t="s">
        <v>61</v>
      </c>
      <c r="N411" t="s">
        <v>445</v>
      </c>
      <c r="O411" t="s">
        <v>447</v>
      </c>
      <c r="P411">
        <v>7</v>
      </c>
      <c r="Q411" t="s">
        <v>448</v>
      </c>
      <c r="R411">
        <v>53</v>
      </c>
      <c r="S411" t="s">
        <v>477</v>
      </c>
      <c r="T411" t="s">
        <v>475</v>
      </c>
      <c r="U411" t="s">
        <v>478</v>
      </c>
      <c r="V411">
        <v>3000</v>
      </c>
      <c r="W411" t="s">
        <v>50</v>
      </c>
      <c r="X411">
        <v>3821</v>
      </c>
      <c r="Y411" t="s">
        <v>184</v>
      </c>
      <c r="Z411">
        <v>31</v>
      </c>
      <c r="AA411" t="s">
        <v>488</v>
      </c>
      <c r="AB411">
        <v>100000</v>
      </c>
      <c r="AC411">
        <v>100009.68</v>
      </c>
      <c r="AD411">
        <v>0</v>
      </c>
      <c r="AE411">
        <v>0</v>
      </c>
      <c r="AF411">
        <v>0</v>
      </c>
      <c r="AG411">
        <v>0</v>
      </c>
      <c r="AH411">
        <v>0</v>
      </c>
      <c r="AI411">
        <v>100000</v>
      </c>
      <c r="AJ411">
        <v>0</v>
      </c>
      <c r="AK411">
        <v>0</v>
      </c>
      <c r="AL411">
        <v>0</v>
      </c>
      <c r="AM411">
        <v>9.68</v>
      </c>
      <c r="AN411">
        <v>-9.68</v>
      </c>
      <c r="AR411">
        <v>100000</v>
      </c>
      <c r="AS411">
        <v>100000</v>
      </c>
    </row>
    <row r="412" spans="1:46" hidden="1" x14ac:dyDescent="0.35">
      <c r="A412" t="str">
        <f t="shared" si="6"/>
        <v>1.1-00-2510_25037029_2538210</v>
      </c>
      <c r="B412" t="s">
        <v>97</v>
      </c>
      <c r="C412" t="s">
        <v>104</v>
      </c>
      <c r="D412" t="s">
        <v>59</v>
      </c>
      <c r="E412" t="s">
        <v>49</v>
      </c>
      <c r="F412">
        <v>2</v>
      </c>
      <c r="G412" t="s">
        <v>86</v>
      </c>
      <c r="H412">
        <v>2.4</v>
      </c>
      <c r="I412" t="s">
        <v>338</v>
      </c>
      <c r="J412" t="s">
        <v>339</v>
      </c>
      <c r="K412" t="s">
        <v>340</v>
      </c>
      <c r="L412" t="s">
        <v>341</v>
      </c>
      <c r="M412" t="s">
        <v>342</v>
      </c>
      <c r="N412" t="s">
        <v>343</v>
      </c>
      <c r="O412" t="s">
        <v>345</v>
      </c>
      <c r="P412">
        <v>0</v>
      </c>
      <c r="Q412" t="s">
        <v>346</v>
      </c>
      <c r="R412">
        <v>37</v>
      </c>
      <c r="S412" t="s">
        <v>347</v>
      </c>
      <c r="T412" t="s">
        <v>344</v>
      </c>
      <c r="U412" t="s">
        <v>348</v>
      </c>
      <c r="V412">
        <v>3000</v>
      </c>
      <c r="W412" t="s">
        <v>50</v>
      </c>
      <c r="X412">
        <v>3821</v>
      </c>
      <c r="Y412" t="s">
        <v>184</v>
      </c>
      <c r="Z412">
        <v>0</v>
      </c>
      <c r="AA412" t="s">
        <v>52</v>
      </c>
      <c r="AB412">
        <v>186983.32</v>
      </c>
      <c r="AC412">
        <v>332000</v>
      </c>
      <c r="AD412">
        <v>135024</v>
      </c>
      <c r="AE412">
        <v>135024</v>
      </c>
      <c r="AF412">
        <v>18560</v>
      </c>
      <c r="AG412">
        <v>18560</v>
      </c>
      <c r="AH412">
        <v>18560</v>
      </c>
      <c r="AI412">
        <v>51959.320000000007</v>
      </c>
      <c r="AJ412">
        <v>0</v>
      </c>
      <c r="AK412">
        <v>50000</v>
      </c>
      <c r="AL412">
        <v>0</v>
      </c>
      <c r="AM412">
        <v>195016.68</v>
      </c>
      <c r="AN412">
        <v>-145016.68</v>
      </c>
      <c r="AR412">
        <v>186983.32</v>
      </c>
      <c r="AS412">
        <v>51959.320000000007</v>
      </c>
    </row>
    <row r="413" spans="1:46" hidden="1" x14ac:dyDescent="0.35">
      <c r="A413" t="str">
        <f t="shared" si="6"/>
        <v>1.1-00-2509_25330022_2553110</v>
      </c>
      <c r="B413" t="s">
        <v>97</v>
      </c>
      <c r="C413" t="s">
        <v>104</v>
      </c>
      <c r="D413" t="s">
        <v>59</v>
      </c>
      <c r="E413" t="s">
        <v>114</v>
      </c>
      <c r="F413">
        <v>2</v>
      </c>
      <c r="G413" t="s">
        <v>86</v>
      </c>
      <c r="H413">
        <v>2.1</v>
      </c>
      <c r="I413" t="s">
        <v>297</v>
      </c>
      <c r="J413" t="s">
        <v>303</v>
      </c>
      <c r="K413" t="s">
        <v>304</v>
      </c>
      <c r="L413" t="s">
        <v>80</v>
      </c>
      <c r="M413" t="s">
        <v>81</v>
      </c>
      <c r="N413" t="s">
        <v>90</v>
      </c>
      <c r="O413" t="s">
        <v>93</v>
      </c>
      <c r="P413">
        <v>3</v>
      </c>
      <c r="Q413" t="s">
        <v>306</v>
      </c>
      <c r="R413">
        <v>30</v>
      </c>
      <c r="S413" t="s">
        <v>307</v>
      </c>
      <c r="T413" t="s">
        <v>305</v>
      </c>
      <c r="U413" t="s">
        <v>308</v>
      </c>
      <c r="V413">
        <v>5000</v>
      </c>
      <c r="W413" t="s">
        <v>115</v>
      </c>
      <c r="X413">
        <v>5311</v>
      </c>
      <c r="Y413" t="s">
        <v>309</v>
      </c>
      <c r="Z413">
        <v>0</v>
      </c>
      <c r="AA413" t="s">
        <v>52</v>
      </c>
      <c r="AB413">
        <v>507000</v>
      </c>
      <c r="AC413">
        <v>500000</v>
      </c>
      <c r="AD413">
        <v>505551.2</v>
      </c>
      <c r="AE413">
        <v>0</v>
      </c>
      <c r="AF413">
        <v>0</v>
      </c>
      <c r="AG413">
        <v>0</v>
      </c>
      <c r="AH413">
        <v>0</v>
      </c>
      <c r="AI413">
        <v>1448.7999999999884</v>
      </c>
      <c r="AJ413">
        <v>0</v>
      </c>
      <c r="AK413">
        <v>7000</v>
      </c>
      <c r="AL413">
        <v>0</v>
      </c>
      <c r="AM413">
        <v>0</v>
      </c>
      <c r="AN413">
        <v>7000</v>
      </c>
      <c r="AR413">
        <v>507000</v>
      </c>
      <c r="AS413">
        <v>1448.7999999999884</v>
      </c>
    </row>
    <row r="414" spans="1:46" hidden="1" x14ac:dyDescent="0.35">
      <c r="A414" t="str">
        <f t="shared" si="6"/>
        <v>1.1-00-2508_25619013_2521110</v>
      </c>
      <c r="B414" t="s">
        <v>97</v>
      </c>
      <c r="C414" t="s">
        <v>104</v>
      </c>
      <c r="D414" t="s">
        <v>59</v>
      </c>
      <c r="E414" t="s">
        <v>49</v>
      </c>
      <c r="F414">
        <v>1</v>
      </c>
      <c r="G414" t="s">
        <v>41</v>
      </c>
      <c r="H414">
        <v>1.7</v>
      </c>
      <c r="I414" t="s">
        <v>77</v>
      </c>
      <c r="J414" t="s">
        <v>78</v>
      </c>
      <c r="K414" t="s">
        <v>79</v>
      </c>
      <c r="L414" t="s">
        <v>80</v>
      </c>
      <c r="M414" t="s">
        <v>81</v>
      </c>
      <c r="N414" t="s">
        <v>270</v>
      </c>
      <c r="O414" t="s">
        <v>272</v>
      </c>
      <c r="P414">
        <v>6</v>
      </c>
      <c r="Q414" t="s">
        <v>84</v>
      </c>
      <c r="R414">
        <v>19</v>
      </c>
      <c r="S414" t="s">
        <v>277</v>
      </c>
      <c r="T414" t="s">
        <v>271</v>
      </c>
      <c r="U414" t="s">
        <v>274</v>
      </c>
      <c r="V414">
        <v>2000</v>
      </c>
      <c r="W414" t="s">
        <v>102</v>
      </c>
      <c r="X414">
        <v>2111</v>
      </c>
      <c r="Y414" t="s">
        <v>103</v>
      </c>
      <c r="Z414">
        <v>0</v>
      </c>
      <c r="AA414" t="s">
        <v>52</v>
      </c>
      <c r="AB414">
        <v>3100</v>
      </c>
      <c r="AC414">
        <v>0</v>
      </c>
      <c r="AD414">
        <v>1673.5</v>
      </c>
      <c r="AE414">
        <v>1673.5</v>
      </c>
      <c r="AF414">
        <v>1673.5</v>
      </c>
      <c r="AG414">
        <v>1673.5</v>
      </c>
      <c r="AH414">
        <v>1673.5</v>
      </c>
      <c r="AI414">
        <v>1426.5</v>
      </c>
      <c r="AJ414">
        <v>0</v>
      </c>
      <c r="AK414">
        <v>3100</v>
      </c>
      <c r="AL414">
        <v>0</v>
      </c>
      <c r="AM414">
        <v>0</v>
      </c>
      <c r="AN414">
        <v>3100</v>
      </c>
      <c r="AR414">
        <v>3100</v>
      </c>
      <c r="AS414">
        <v>1426.5</v>
      </c>
    </row>
    <row r="415" spans="1:46" hidden="1" x14ac:dyDescent="0.35">
      <c r="A415" t="str">
        <f t="shared" si="6"/>
        <v>1.1-00-2512_25753037_25382147</v>
      </c>
      <c r="B415" t="s">
        <v>97</v>
      </c>
      <c r="C415" t="s">
        <v>104</v>
      </c>
      <c r="D415" t="s">
        <v>59</v>
      </c>
      <c r="E415" t="s">
        <v>49</v>
      </c>
      <c r="F415">
        <v>3</v>
      </c>
      <c r="G415" t="s">
        <v>441</v>
      </c>
      <c r="H415">
        <v>3.7</v>
      </c>
      <c r="I415" t="s">
        <v>473</v>
      </c>
      <c r="J415" t="s">
        <v>474</v>
      </c>
      <c r="K415" t="s">
        <v>473</v>
      </c>
      <c r="L415" t="s">
        <v>60</v>
      </c>
      <c r="M415" t="s">
        <v>61</v>
      </c>
      <c r="N415" t="s">
        <v>445</v>
      </c>
      <c r="O415" t="s">
        <v>447</v>
      </c>
      <c r="P415">
        <v>7</v>
      </c>
      <c r="Q415" t="s">
        <v>448</v>
      </c>
      <c r="R415">
        <v>53</v>
      </c>
      <c r="S415" t="s">
        <v>477</v>
      </c>
      <c r="T415" t="s">
        <v>475</v>
      </c>
      <c r="U415" t="s">
        <v>478</v>
      </c>
      <c r="V415">
        <v>3000</v>
      </c>
      <c r="W415" t="s">
        <v>50</v>
      </c>
      <c r="X415">
        <v>3821</v>
      </c>
      <c r="Y415" t="s">
        <v>184</v>
      </c>
      <c r="Z415">
        <v>47</v>
      </c>
      <c r="AA415" t="s">
        <v>493</v>
      </c>
      <c r="AB415">
        <v>200000</v>
      </c>
      <c r="AC415">
        <v>0</v>
      </c>
      <c r="AD415">
        <v>198599.99</v>
      </c>
      <c r="AE415">
        <v>198599.99</v>
      </c>
      <c r="AF415">
        <v>198599.99</v>
      </c>
      <c r="AG415">
        <v>198599.99</v>
      </c>
      <c r="AH415">
        <v>198599.99</v>
      </c>
      <c r="AI415">
        <v>1400.0100000000093</v>
      </c>
      <c r="AJ415">
        <v>0</v>
      </c>
      <c r="AK415">
        <v>200000</v>
      </c>
      <c r="AL415">
        <v>0</v>
      </c>
      <c r="AM415">
        <v>0</v>
      </c>
      <c r="AN415">
        <v>200000</v>
      </c>
      <c r="AR415">
        <v>200000</v>
      </c>
      <c r="AS415">
        <v>1400.0100000000093</v>
      </c>
    </row>
    <row r="416" spans="1:46" hidden="1" x14ac:dyDescent="0.35">
      <c r="A416" t="str">
        <f t="shared" si="6"/>
        <v>1.1-00-2508_25622015_2525310</v>
      </c>
      <c r="B416" t="s">
        <v>97</v>
      </c>
      <c r="C416" t="s">
        <v>104</v>
      </c>
      <c r="D416" t="s">
        <v>59</v>
      </c>
      <c r="E416" t="s">
        <v>49</v>
      </c>
      <c r="F416">
        <v>1</v>
      </c>
      <c r="G416" t="s">
        <v>41</v>
      </c>
      <c r="H416">
        <v>1.7</v>
      </c>
      <c r="I416" t="s">
        <v>77</v>
      </c>
      <c r="J416" t="s">
        <v>280</v>
      </c>
      <c r="K416" t="s">
        <v>281</v>
      </c>
      <c r="L416" t="s">
        <v>60</v>
      </c>
      <c r="M416" t="s">
        <v>61</v>
      </c>
      <c r="N416" t="s">
        <v>270</v>
      </c>
      <c r="O416" t="s">
        <v>272</v>
      </c>
      <c r="P416">
        <v>6</v>
      </c>
      <c r="Q416" t="s">
        <v>84</v>
      </c>
      <c r="R416">
        <v>22</v>
      </c>
      <c r="S416" t="s">
        <v>289</v>
      </c>
      <c r="T416" t="s">
        <v>283</v>
      </c>
      <c r="U416" t="s">
        <v>286</v>
      </c>
      <c r="V416">
        <v>2000</v>
      </c>
      <c r="W416" t="s">
        <v>102</v>
      </c>
      <c r="X416">
        <v>2531</v>
      </c>
      <c r="Y416" t="s">
        <v>130</v>
      </c>
      <c r="Z416">
        <v>0</v>
      </c>
      <c r="AA416" t="s">
        <v>52</v>
      </c>
      <c r="AB416">
        <v>40000</v>
      </c>
      <c r="AC416">
        <v>40000</v>
      </c>
      <c r="AD416">
        <v>38783.199999999997</v>
      </c>
      <c r="AE416">
        <v>0</v>
      </c>
      <c r="AF416">
        <v>0</v>
      </c>
      <c r="AG416">
        <v>0</v>
      </c>
      <c r="AH416">
        <v>0</v>
      </c>
      <c r="AI416">
        <v>1216.8000000000029</v>
      </c>
      <c r="AJ416">
        <v>0</v>
      </c>
      <c r="AK416">
        <v>0</v>
      </c>
      <c r="AL416">
        <v>0</v>
      </c>
      <c r="AM416">
        <v>0</v>
      </c>
      <c r="AN416">
        <v>0</v>
      </c>
      <c r="AR416">
        <v>40000</v>
      </c>
      <c r="AS416">
        <v>1216.8000000000029</v>
      </c>
    </row>
    <row r="417" spans="1:46" hidden="1" x14ac:dyDescent="0.35">
      <c r="A417" t="str">
        <f t="shared" si="6"/>
        <v>1.1-00-2506_25516011_2522310</v>
      </c>
      <c r="B417" t="s">
        <v>97</v>
      </c>
      <c r="C417" t="s">
        <v>104</v>
      </c>
      <c r="D417" t="s">
        <v>59</v>
      </c>
      <c r="E417" t="s">
        <v>49</v>
      </c>
      <c r="F417">
        <v>1</v>
      </c>
      <c r="G417" t="s">
        <v>41</v>
      </c>
      <c r="H417">
        <v>1.3</v>
      </c>
      <c r="I417" t="s">
        <v>42</v>
      </c>
      <c r="J417" t="s">
        <v>43</v>
      </c>
      <c r="K417" t="s">
        <v>44</v>
      </c>
      <c r="L417" t="s">
        <v>60</v>
      </c>
      <c r="M417" t="s">
        <v>61</v>
      </c>
      <c r="N417" t="s">
        <v>220</v>
      </c>
      <c r="O417" t="s">
        <v>222</v>
      </c>
      <c r="P417">
        <v>5</v>
      </c>
      <c r="Q417" t="s">
        <v>55</v>
      </c>
      <c r="R417">
        <v>16</v>
      </c>
      <c r="S417" t="s">
        <v>241</v>
      </c>
      <c r="T417" t="s">
        <v>240</v>
      </c>
      <c r="U417" t="s">
        <v>242</v>
      </c>
      <c r="V417">
        <v>2000</v>
      </c>
      <c r="W417" t="s">
        <v>102</v>
      </c>
      <c r="X417">
        <v>2231</v>
      </c>
      <c r="Y417" t="s">
        <v>243</v>
      </c>
      <c r="Z417">
        <v>0</v>
      </c>
      <c r="AA417" t="s">
        <v>52</v>
      </c>
      <c r="AB417">
        <v>5000</v>
      </c>
      <c r="AC417">
        <v>0</v>
      </c>
      <c r="AD417">
        <v>4337.96</v>
      </c>
      <c r="AE417">
        <v>4337.96</v>
      </c>
      <c r="AF417">
        <v>4337.96</v>
      </c>
      <c r="AG417">
        <v>4337.96</v>
      </c>
      <c r="AH417">
        <v>4337.96</v>
      </c>
      <c r="AI417">
        <v>662.04</v>
      </c>
      <c r="AJ417">
        <v>0</v>
      </c>
      <c r="AK417">
        <v>5000</v>
      </c>
      <c r="AL417">
        <v>0</v>
      </c>
      <c r="AM417">
        <v>0</v>
      </c>
      <c r="AN417">
        <v>5000</v>
      </c>
      <c r="AR417">
        <v>5000</v>
      </c>
      <c r="AS417">
        <v>662.04</v>
      </c>
    </row>
    <row r="418" spans="1:46" hidden="1" x14ac:dyDescent="0.35">
      <c r="A418" t="str">
        <f t="shared" si="6"/>
        <v>1.1-00-2508_25619013_2521410</v>
      </c>
      <c r="B418" t="s">
        <v>97</v>
      </c>
      <c r="C418" t="s">
        <v>104</v>
      </c>
      <c r="D418" t="s">
        <v>59</v>
      </c>
      <c r="E418" t="s">
        <v>49</v>
      </c>
      <c r="F418">
        <v>1</v>
      </c>
      <c r="G418" t="s">
        <v>41</v>
      </c>
      <c r="H418">
        <v>1.7</v>
      </c>
      <c r="I418" t="s">
        <v>77</v>
      </c>
      <c r="J418" t="s">
        <v>78</v>
      </c>
      <c r="K418" t="s">
        <v>79</v>
      </c>
      <c r="L418" t="s">
        <v>80</v>
      </c>
      <c r="M418" t="s">
        <v>81</v>
      </c>
      <c r="N418" t="s">
        <v>270</v>
      </c>
      <c r="O418" t="s">
        <v>272</v>
      </c>
      <c r="P418">
        <v>6</v>
      </c>
      <c r="Q418" t="s">
        <v>84</v>
      </c>
      <c r="R418">
        <v>19</v>
      </c>
      <c r="S418" t="s">
        <v>277</v>
      </c>
      <c r="T418" t="s">
        <v>271</v>
      </c>
      <c r="U418" t="s">
        <v>274</v>
      </c>
      <c r="V418">
        <v>2000</v>
      </c>
      <c r="W418" t="s">
        <v>102</v>
      </c>
      <c r="X418">
        <v>2141</v>
      </c>
      <c r="Y418" t="s">
        <v>125</v>
      </c>
      <c r="Z418">
        <v>0</v>
      </c>
      <c r="AA418" t="s">
        <v>52</v>
      </c>
      <c r="AB418">
        <v>22590.32</v>
      </c>
      <c r="AC418">
        <v>0</v>
      </c>
      <c r="AD418">
        <v>21954.2</v>
      </c>
      <c r="AE418">
        <v>0</v>
      </c>
      <c r="AF418">
        <v>0</v>
      </c>
      <c r="AG418">
        <v>0</v>
      </c>
      <c r="AH418">
        <v>0</v>
      </c>
      <c r="AI418">
        <v>636.11999999999898</v>
      </c>
      <c r="AJ418">
        <v>0</v>
      </c>
      <c r="AK418">
        <v>22590.32</v>
      </c>
      <c r="AL418">
        <v>0</v>
      </c>
      <c r="AM418">
        <v>0</v>
      </c>
      <c r="AN418">
        <v>22590.32</v>
      </c>
      <c r="AR418">
        <v>22590.32</v>
      </c>
      <c r="AS418">
        <v>636.11999999999898</v>
      </c>
    </row>
    <row r="419" spans="1:46" hidden="1" x14ac:dyDescent="0.35">
      <c r="A419" t="str">
        <f t="shared" si="6"/>
        <v>1.1-00-2508_25621015_2538210</v>
      </c>
      <c r="B419" t="s">
        <v>97</v>
      </c>
      <c r="C419" t="s">
        <v>104</v>
      </c>
      <c r="D419" t="s">
        <v>59</v>
      </c>
      <c r="E419" t="s">
        <v>49</v>
      </c>
      <c r="F419">
        <v>1</v>
      </c>
      <c r="G419" t="s">
        <v>41</v>
      </c>
      <c r="H419">
        <v>1.7</v>
      </c>
      <c r="I419" t="s">
        <v>77</v>
      </c>
      <c r="J419" t="s">
        <v>280</v>
      </c>
      <c r="K419" t="s">
        <v>281</v>
      </c>
      <c r="L419" t="s">
        <v>60</v>
      </c>
      <c r="M419" t="s">
        <v>61</v>
      </c>
      <c r="N419" t="s">
        <v>270</v>
      </c>
      <c r="O419" t="s">
        <v>272</v>
      </c>
      <c r="P419">
        <v>6</v>
      </c>
      <c r="Q419" t="s">
        <v>84</v>
      </c>
      <c r="R419">
        <v>21</v>
      </c>
      <c r="S419" t="s">
        <v>285</v>
      </c>
      <c r="T419" t="s">
        <v>283</v>
      </c>
      <c r="U419" t="s">
        <v>286</v>
      </c>
      <c r="V419">
        <v>3000</v>
      </c>
      <c r="W419" t="s">
        <v>50</v>
      </c>
      <c r="X419">
        <v>3821</v>
      </c>
      <c r="Y419" t="s">
        <v>184</v>
      </c>
      <c r="Z419">
        <v>0</v>
      </c>
      <c r="AA419" t="s">
        <v>52</v>
      </c>
      <c r="AB419">
        <v>250000</v>
      </c>
      <c r="AC419">
        <v>250000</v>
      </c>
      <c r="AD419">
        <v>249400</v>
      </c>
      <c r="AE419">
        <v>0</v>
      </c>
      <c r="AF419">
        <v>0</v>
      </c>
      <c r="AG419">
        <v>0</v>
      </c>
      <c r="AH419">
        <v>0</v>
      </c>
      <c r="AI419">
        <v>600</v>
      </c>
      <c r="AJ419">
        <v>0</v>
      </c>
      <c r="AK419">
        <v>0</v>
      </c>
      <c r="AL419">
        <v>0</v>
      </c>
      <c r="AM419">
        <v>0</v>
      </c>
      <c r="AN419">
        <v>0</v>
      </c>
      <c r="AR419">
        <v>250000</v>
      </c>
      <c r="AS419">
        <v>600</v>
      </c>
    </row>
    <row r="420" spans="1:46" hidden="1" x14ac:dyDescent="0.35">
      <c r="A420" t="str">
        <f t="shared" si="6"/>
        <v>1.1-00-2508_25622015_2529110</v>
      </c>
      <c r="B420" t="s">
        <v>97</v>
      </c>
      <c r="C420" t="s">
        <v>104</v>
      </c>
      <c r="D420" t="s">
        <v>59</v>
      </c>
      <c r="E420" t="s">
        <v>49</v>
      </c>
      <c r="F420">
        <v>1</v>
      </c>
      <c r="G420" t="s">
        <v>41</v>
      </c>
      <c r="H420">
        <v>1.7</v>
      </c>
      <c r="I420" t="s">
        <v>77</v>
      </c>
      <c r="J420" t="s">
        <v>280</v>
      </c>
      <c r="K420" t="s">
        <v>281</v>
      </c>
      <c r="L420" t="s">
        <v>60</v>
      </c>
      <c r="M420" t="s">
        <v>61</v>
      </c>
      <c r="N420" t="s">
        <v>270</v>
      </c>
      <c r="O420" t="s">
        <v>272</v>
      </c>
      <c r="P420">
        <v>6</v>
      </c>
      <c r="Q420" t="s">
        <v>84</v>
      </c>
      <c r="R420">
        <v>22</v>
      </c>
      <c r="S420" t="s">
        <v>289</v>
      </c>
      <c r="T420" t="s">
        <v>283</v>
      </c>
      <c r="U420" t="s">
        <v>286</v>
      </c>
      <c r="V420">
        <v>2000</v>
      </c>
      <c r="W420" t="s">
        <v>102</v>
      </c>
      <c r="X420">
        <v>2911</v>
      </c>
      <c r="Y420" t="s">
        <v>133</v>
      </c>
      <c r="Z420">
        <v>0</v>
      </c>
      <c r="AA420" t="s">
        <v>52</v>
      </c>
      <c r="AB420">
        <v>50000</v>
      </c>
      <c r="AC420">
        <v>50000</v>
      </c>
      <c r="AD420">
        <v>49416</v>
      </c>
      <c r="AE420">
        <v>0</v>
      </c>
      <c r="AF420">
        <v>0</v>
      </c>
      <c r="AG420">
        <v>0</v>
      </c>
      <c r="AH420">
        <v>0</v>
      </c>
      <c r="AI420">
        <v>584</v>
      </c>
      <c r="AJ420">
        <v>0</v>
      </c>
      <c r="AK420">
        <v>0</v>
      </c>
      <c r="AL420">
        <v>0</v>
      </c>
      <c r="AM420">
        <v>0</v>
      </c>
      <c r="AN420">
        <v>0</v>
      </c>
      <c r="AR420">
        <v>50000</v>
      </c>
      <c r="AS420">
        <v>584</v>
      </c>
    </row>
    <row r="421" spans="1:46" hidden="1" x14ac:dyDescent="0.35">
      <c r="A421" t="str">
        <f t="shared" si="6"/>
        <v>1.1-00-2508_25622015_2525410</v>
      </c>
      <c r="B421" t="s">
        <v>97</v>
      </c>
      <c r="C421" t="s">
        <v>104</v>
      </c>
      <c r="D421" t="s">
        <v>59</v>
      </c>
      <c r="E421" t="s">
        <v>49</v>
      </c>
      <c r="F421">
        <v>1</v>
      </c>
      <c r="G421" t="s">
        <v>41</v>
      </c>
      <c r="H421">
        <v>1.7</v>
      </c>
      <c r="I421" t="s">
        <v>77</v>
      </c>
      <c r="J421" t="s">
        <v>280</v>
      </c>
      <c r="K421" t="s">
        <v>281</v>
      </c>
      <c r="L421" t="s">
        <v>60</v>
      </c>
      <c r="M421" t="s">
        <v>61</v>
      </c>
      <c r="N421" t="s">
        <v>270</v>
      </c>
      <c r="O421" t="s">
        <v>272</v>
      </c>
      <c r="P421">
        <v>6</v>
      </c>
      <c r="Q421" t="s">
        <v>84</v>
      </c>
      <c r="R421">
        <v>22</v>
      </c>
      <c r="S421" t="s">
        <v>289</v>
      </c>
      <c r="T421" t="s">
        <v>283</v>
      </c>
      <c r="U421" t="s">
        <v>286</v>
      </c>
      <c r="V421">
        <v>2000</v>
      </c>
      <c r="W421" t="s">
        <v>102</v>
      </c>
      <c r="X421">
        <v>2541</v>
      </c>
      <c r="Y421" t="s">
        <v>290</v>
      </c>
      <c r="Z421">
        <v>0</v>
      </c>
      <c r="AA421" t="s">
        <v>52</v>
      </c>
      <c r="AB421">
        <v>40000</v>
      </c>
      <c r="AC421">
        <v>40000</v>
      </c>
      <c r="AD421">
        <v>39429.56</v>
      </c>
      <c r="AE421">
        <v>0</v>
      </c>
      <c r="AF421">
        <v>0</v>
      </c>
      <c r="AG421">
        <v>0</v>
      </c>
      <c r="AH421">
        <v>0</v>
      </c>
      <c r="AI421">
        <v>570.44000000000233</v>
      </c>
      <c r="AJ421">
        <v>0</v>
      </c>
      <c r="AK421">
        <v>0</v>
      </c>
      <c r="AL421">
        <v>0</v>
      </c>
      <c r="AM421">
        <v>0</v>
      </c>
      <c r="AN421">
        <v>0</v>
      </c>
      <c r="AR421">
        <v>40000</v>
      </c>
      <c r="AS421">
        <v>570.44000000000233</v>
      </c>
    </row>
    <row r="422" spans="1:46" hidden="1" x14ac:dyDescent="0.35">
      <c r="A422" t="str">
        <f t="shared" si="6"/>
        <v>1.1-00-2508_25621015_25392158</v>
      </c>
      <c r="B422" t="s">
        <v>97</v>
      </c>
      <c r="C422" t="s">
        <v>104</v>
      </c>
      <c r="D422" t="s">
        <v>59</v>
      </c>
      <c r="E422" t="s">
        <v>49</v>
      </c>
      <c r="F422">
        <v>1</v>
      </c>
      <c r="G422" t="s">
        <v>41</v>
      </c>
      <c r="H422">
        <v>1.7</v>
      </c>
      <c r="I422" t="s">
        <v>77</v>
      </c>
      <c r="J422" t="s">
        <v>280</v>
      </c>
      <c r="K422" t="s">
        <v>281</v>
      </c>
      <c r="L422" t="s">
        <v>60</v>
      </c>
      <c r="M422" t="s">
        <v>61</v>
      </c>
      <c r="N422" t="s">
        <v>270</v>
      </c>
      <c r="O422" t="s">
        <v>272</v>
      </c>
      <c r="P422">
        <v>6</v>
      </c>
      <c r="Q422" t="s">
        <v>84</v>
      </c>
      <c r="R422">
        <v>21</v>
      </c>
      <c r="S422" t="s">
        <v>285</v>
      </c>
      <c r="T422" t="s">
        <v>283</v>
      </c>
      <c r="U422" t="s">
        <v>286</v>
      </c>
      <c r="V422">
        <v>3000</v>
      </c>
      <c r="W422" t="s">
        <v>50</v>
      </c>
      <c r="X422">
        <v>3921</v>
      </c>
      <c r="Y422" t="s">
        <v>51</v>
      </c>
      <c r="Z422">
        <v>58</v>
      </c>
      <c r="AA422" t="s">
        <v>288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0</v>
      </c>
      <c r="AJ422">
        <v>0</v>
      </c>
      <c r="AK422">
        <v>0</v>
      </c>
      <c r="AL422">
        <v>0</v>
      </c>
      <c r="AM422">
        <v>0</v>
      </c>
      <c r="AN422">
        <v>0</v>
      </c>
      <c r="AO422" s="1">
        <v>400000</v>
      </c>
      <c r="AR422">
        <v>400000</v>
      </c>
      <c r="AS422">
        <v>400000</v>
      </c>
      <c r="AT422" t="s">
        <v>558</v>
      </c>
    </row>
    <row r="423" spans="1:46" hidden="1" x14ac:dyDescent="0.35">
      <c r="A423" t="str">
        <f t="shared" si="6"/>
        <v>2.6-01-2504_2557005_2539210</v>
      </c>
      <c r="B423" t="s">
        <v>510</v>
      </c>
      <c r="C423" t="s">
        <v>511</v>
      </c>
      <c r="D423" t="s">
        <v>40</v>
      </c>
      <c r="E423" t="s">
        <v>49</v>
      </c>
      <c r="F423">
        <v>1</v>
      </c>
      <c r="G423" t="s">
        <v>41</v>
      </c>
      <c r="H423">
        <v>1.3</v>
      </c>
      <c r="I423" t="s">
        <v>42</v>
      </c>
      <c r="J423" t="s">
        <v>43</v>
      </c>
      <c r="K423" t="s">
        <v>44</v>
      </c>
      <c r="L423" t="s">
        <v>45</v>
      </c>
      <c r="M423" t="s">
        <v>46</v>
      </c>
      <c r="N423" t="s">
        <v>47</v>
      </c>
      <c r="O423" t="s">
        <v>54</v>
      </c>
      <c r="P423">
        <v>5</v>
      </c>
      <c r="Q423" t="s">
        <v>55</v>
      </c>
      <c r="R423">
        <v>7</v>
      </c>
      <c r="S423" t="s">
        <v>56</v>
      </c>
      <c r="T423" t="s">
        <v>48</v>
      </c>
      <c r="U423" t="s">
        <v>57</v>
      </c>
      <c r="V423">
        <v>3000</v>
      </c>
      <c r="W423" t="s">
        <v>50</v>
      </c>
      <c r="X423">
        <v>3921</v>
      </c>
      <c r="Y423" t="s">
        <v>51</v>
      </c>
      <c r="Z423">
        <v>0</v>
      </c>
      <c r="AA423" t="s">
        <v>52</v>
      </c>
      <c r="AB423">
        <v>100000</v>
      </c>
      <c r="AC423">
        <v>0</v>
      </c>
      <c r="AD423">
        <v>12306.74</v>
      </c>
      <c r="AE423">
        <v>12306.74</v>
      </c>
      <c r="AF423">
        <v>12306.74</v>
      </c>
      <c r="AG423">
        <v>12306.74</v>
      </c>
      <c r="AH423">
        <v>12306.74</v>
      </c>
      <c r="AI423">
        <v>87693.26</v>
      </c>
      <c r="AJ423">
        <v>100000</v>
      </c>
      <c r="AK423">
        <v>0</v>
      </c>
      <c r="AL423">
        <v>0</v>
      </c>
      <c r="AM423">
        <v>0</v>
      </c>
      <c r="AN423">
        <v>100000</v>
      </c>
      <c r="AR423">
        <v>100000</v>
      </c>
      <c r="AS423">
        <v>87693.26</v>
      </c>
    </row>
    <row r="424" spans="1:46" hidden="1" x14ac:dyDescent="0.35">
      <c r="A424" t="str">
        <f t="shared" si="6"/>
        <v>2.5-03-2404_2557005_2539210</v>
      </c>
      <c r="B424" t="s">
        <v>39</v>
      </c>
      <c r="C424" t="s">
        <v>53</v>
      </c>
      <c r="D424" t="s">
        <v>40</v>
      </c>
      <c r="E424" t="s">
        <v>49</v>
      </c>
      <c r="F424">
        <v>1</v>
      </c>
      <c r="G424" t="s">
        <v>41</v>
      </c>
      <c r="H424">
        <v>1.3</v>
      </c>
      <c r="I424" t="s">
        <v>42</v>
      </c>
      <c r="J424" t="s">
        <v>43</v>
      </c>
      <c r="K424" t="s">
        <v>44</v>
      </c>
      <c r="L424" t="s">
        <v>45</v>
      </c>
      <c r="M424" t="s">
        <v>46</v>
      </c>
      <c r="N424" t="s">
        <v>47</v>
      </c>
      <c r="O424" t="s">
        <v>54</v>
      </c>
      <c r="P424">
        <v>5</v>
      </c>
      <c r="Q424" t="s">
        <v>55</v>
      </c>
      <c r="R424">
        <v>7</v>
      </c>
      <c r="S424" t="s">
        <v>56</v>
      </c>
      <c r="T424" t="s">
        <v>48</v>
      </c>
      <c r="U424" t="s">
        <v>57</v>
      </c>
      <c r="V424">
        <v>3000</v>
      </c>
      <c r="W424" t="s">
        <v>50</v>
      </c>
      <c r="X424">
        <v>3921</v>
      </c>
      <c r="Y424" t="s">
        <v>51</v>
      </c>
      <c r="Z424">
        <v>0</v>
      </c>
      <c r="AA424" t="s">
        <v>52</v>
      </c>
      <c r="AB424">
        <v>9100000</v>
      </c>
      <c r="AC424">
        <v>0</v>
      </c>
      <c r="AD424">
        <v>9088455</v>
      </c>
      <c r="AE424">
        <v>9088455</v>
      </c>
      <c r="AF424">
        <v>9088455</v>
      </c>
      <c r="AG424">
        <v>9088455</v>
      </c>
      <c r="AH424">
        <v>9088455</v>
      </c>
      <c r="AI424">
        <v>11545</v>
      </c>
      <c r="AJ424">
        <v>9100000</v>
      </c>
      <c r="AK424">
        <v>0</v>
      </c>
      <c r="AL424">
        <v>0</v>
      </c>
      <c r="AM424">
        <v>0</v>
      </c>
      <c r="AN424">
        <v>9100000</v>
      </c>
      <c r="AR424">
        <v>9100000</v>
      </c>
      <c r="AS424">
        <v>11545</v>
      </c>
    </row>
    <row r="425" spans="1:46" hidden="1" x14ac:dyDescent="0.35">
      <c r="A425" t="str">
        <f t="shared" si="6"/>
        <v>1.6-01-2404_2557005_2539210</v>
      </c>
      <c r="B425" t="s">
        <v>517</v>
      </c>
      <c r="C425" t="s">
        <v>518</v>
      </c>
      <c r="D425" t="s">
        <v>59</v>
      </c>
      <c r="E425" t="s">
        <v>49</v>
      </c>
      <c r="F425">
        <v>1</v>
      </c>
      <c r="G425" t="s">
        <v>41</v>
      </c>
      <c r="H425">
        <v>1.3</v>
      </c>
      <c r="I425" t="s">
        <v>42</v>
      </c>
      <c r="J425" t="s">
        <v>43</v>
      </c>
      <c r="K425" t="s">
        <v>44</v>
      </c>
      <c r="L425" t="s">
        <v>45</v>
      </c>
      <c r="M425" t="s">
        <v>46</v>
      </c>
      <c r="N425" t="s">
        <v>47</v>
      </c>
      <c r="O425" t="s">
        <v>54</v>
      </c>
      <c r="P425">
        <v>5</v>
      </c>
      <c r="Q425" t="s">
        <v>55</v>
      </c>
      <c r="R425">
        <v>7</v>
      </c>
      <c r="S425" t="s">
        <v>56</v>
      </c>
      <c r="T425" t="s">
        <v>48</v>
      </c>
      <c r="U425" t="s">
        <v>57</v>
      </c>
      <c r="V425">
        <v>3000</v>
      </c>
      <c r="W425" t="s">
        <v>50</v>
      </c>
      <c r="X425">
        <v>3921</v>
      </c>
      <c r="Y425" t="s">
        <v>51</v>
      </c>
      <c r="Z425">
        <v>0</v>
      </c>
      <c r="AA425" t="s">
        <v>52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  <c r="AJ425">
        <v>0</v>
      </c>
      <c r="AK425">
        <v>0</v>
      </c>
      <c r="AL425">
        <v>0</v>
      </c>
      <c r="AM425">
        <v>0</v>
      </c>
      <c r="AN425">
        <v>0</v>
      </c>
      <c r="AR425">
        <v>0</v>
      </c>
      <c r="AS425">
        <v>0</v>
      </c>
    </row>
    <row r="426" spans="1:46" hidden="1" x14ac:dyDescent="0.35">
      <c r="A426" t="str">
        <f t="shared" si="6"/>
        <v>2.5-02-2404_2557005_2539210</v>
      </c>
      <c r="B426" t="s">
        <v>519</v>
      </c>
      <c r="C426" t="s">
        <v>520</v>
      </c>
      <c r="D426" t="s">
        <v>40</v>
      </c>
      <c r="E426" t="s">
        <v>49</v>
      </c>
      <c r="F426">
        <v>1</v>
      </c>
      <c r="G426" t="s">
        <v>41</v>
      </c>
      <c r="H426">
        <v>1.3</v>
      </c>
      <c r="I426" t="s">
        <v>42</v>
      </c>
      <c r="J426" t="s">
        <v>43</v>
      </c>
      <c r="K426" t="s">
        <v>44</v>
      </c>
      <c r="L426" t="s">
        <v>45</v>
      </c>
      <c r="M426" t="s">
        <v>46</v>
      </c>
      <c r="N426" t="s">
        <v>47</v>
      </c>
      <c r="O426" t="s">
        <v>54</v>
      </c>
      <c r="P426">
        <v>5</v>
      </c>
      <c r="Q426" t="s">
        <v>55</v>
      </c>
      <c r="R426">
        <v>7</v>
      </c>
      <c r="S426" t="s">
        <v>56</v>
      </c>
      <c r="T426" t="s">
        <v>48</v>
      </c>
      <c r="U426" t="s">
        <v>57</v>
      </c>
      <c r="V426">
        <v>3000</v>
      </c>
      <c r="W426" t="s">
        <v>50</v>
      </c>
      <c r="X426">
        <v>3921</v>
      </c>
      <c r="Y426" t="s">
        <v>51</v>
      </c>
      <c r="Z426">
        <v>0</v>
      </c>
      <c r="AA426" t="s">
        <v>52</v>
      </c>
      <c r="AB426">
        <v>2181893.9700000002</v>
      </c>
      <c r="AC426">
        <v>0</v>
      </c>
      <c r="AD426">
        <v>2181893.9700000002</v>
      </c>
      <c r="AE426">
        <v>2181893.9700000002</v>
      </c>
      <c r="AF426">
        <v>2181893.9700000002</v>
      </c>
      <c r="AG426">
        <v>2181893.9700000002</v>
      </c>
      <c r="AH426">
        <v>2181893.9700000002</v>
      </c>
      <c r="AI426">
        <v>0</v>
      </c>
      <c r="AJ426">
        <v>2181893.9700000002</v>
      </c>
      <c r="AK426">
        <v>0</v>
      </c>
      <c r="AL426">
        <v>0</v>
      </c>
      <c r="AM426">
        <v>0</v>
      </c>
      <c r="AN426">
        <v>2181893.9700000002</v>
      </c>
      <c r="AR426">
        <v>2181893.9700000002</v>
      </c>
      <c r="AS426">
        <v>0</v>
      </c>
    </row>
    <row r="427" spans="1:46" hidden="1" x14ac:dyDescent="0.35">
      <c r="A427" t="str">
        <f t="shared" si="6"/>
        <v>1.5-01-2404_2557005_2539210</v>
      </c>
      <c r="B427" t="s">
        <v>521</v>
      </c>
      <c r="C427" t="s">
        <v>522</v>
      </c>
      <c r="D427" t="s">
        <v>59</v>
      </c>
      <c r="E427" t="s">
        <v>49</v>
      </c>
      <c r="F427">
        <v>1</v>
      </c>
      <c r="G427" t="s">
        <v>41</v>
      </c>
      <c r="H427">
        <v>1.3</v>
      </c>
      <c r="I427" t="s">
        <v>42</v>
      </c>
      <c r="J427" t="s">
        <v>43</v>
      </c>
      <c r="K427" t="s">
        <v>44</v>
      </c>
      <c r="L427" t="s">
        <v>45</v>
      </c>
      <c r="M427" t="s">
        <v>46</v>
      </c>
      <c r="N427" t="s">
        <v>47</v>
      </c>
      <c r="O427" t="s">
        <v>54</v>
      </c>
      <c r="P427">
        <v>5</v>
      </c>
      <c r="Q427" t="s">
        <v>55</v>
      </c>
      <c r="R427">
        <v>7</v>
      </c>
      <c r="S427" t="s">
        <v>56</v>
      </c>
      <c r="T427" t="s">
        <v>48</v>
      </c>
      <c r="U427" t="s">
        <v>57</v>
      </c>
      <c r="V427">
        <v>3000</v>
      </c>
      <c r="W427" t="s">
        <v>50</v>
      </c>
      <c r="X427">
        <v>3921</v>
      </c>
      <c r="Y427" t="s">
        <v>51</v>
      </c>
      <c r="Z427">
        <v>0</v>
      </c>
      <c r="AA427" t="s">
        <v>52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  <c r="AJ427">
        <v>0</v>
      </c>
      <c r="AK427">
        <v>0</v>
      </c>
      <c r="AL427">
        <v>0</v>
      </c>
      <c r="AM427">
        <v>0</v>
      </c>
      <c r="AN427">
        <v>0</v>
      </c>
      <c r="AR427">
        <v>0</v>
      </c>
      <c r="AS427">
        <v>0</v>
      </c>
    </row>
    <row r="428" spans="1:46" hidden="1" x14ac:dyDescent="0.35">
      <c r="A428" t="str">
        <f t="shared" si="6"/>
        <v>2.5-01-2404_2557005_2539210</v>
      </c>
      <c r="B428" t="s">
        <v>536</v>
      </c>
      <c r="C428" t="s">
        <v>537</v>
      </c>
      <c r="D428" t="s">
        <v>40</v>
      </c>
      <c r="E428" t="s">
        <v>49</v>
      </c>
      <c r="F428">
        <v>1</v>
      </c>
      <c r="G428" t="s">
        <v>41</v>
      </c>
      <c r="H428">
        <v>1.3</v>
      </c>
      <c r="I428" t="s">
        <v>42</v>
      </c>
      <c r="J428" t="s">
        <v>43</v>
      </c>
      <c r="K428" t="s">
        <v>44</v>
      </c>
      <c r="L428" t="s">
        <v>45</v>
      </c>
      <c r="M428" t="s">
        <v>46</v>
      </c>
      <c r="N428" t="s">
        <v>47</v>
      </c>
      <c r="O428" t="s">
        <v>54</v>
      </c>
      <c r="P428">
        <v>5</v>
      </c>
      <c r="Q428" t="s">
        <v>55</v>
      </c>
      <c r="R428">
        <v>7</v>
      </c>
      <c r="S428" t="s">
        <v>56</v>
      </c>
      <c r="T428" t="s">
        <v>48</v>
      </c>
      <c r="U428" t="s">
        <v>57</v>
      </c>
      <c r="V428">
        <v>3000</v>
      </c>
      <c r="W428" t="s">
        <v>50</v>
      </c>
      <c r="X428">
        <v>3921</v>
      </c>
      <c r="Y428" t="s">
        <v>51</v>
      </c>
      <c r="Z428">
        <v>0</v>
      </c>
      <c r="AA428" t="s">
        <v>52</v>
      </c>
      <c r="AB428">
        <v>10480931.33</v>
      </c>
      <c r="AC428">
        <v>0</v>
      </c>
      <c r="AD428">
        <v>10480931.33</v>
      </c>
      <c r="AE428">
        <v>10480931.33</v>
      </c>
      <c r="AF428">
        <v>10480931.33</v>
      </c>
      <c r="AG428">
        <v>10480931.33</v>
      </c>
      <c r="AH428">
        <v>10480931.33</v>
      </c>
      <c r="AI428">
        <v>0</v>
      </c>
      <c r="AJ428">
        <v>10480931.33</v>
      </c>
      <c r="AK428">
        <v>0</v>
      </c>
      <c r="AL428">
        <v>0</v>
      </c>
      <c r="AM428">
        <v>0</v>
      </c>
      <c r="AN428">
        <v>10480931.33</v>
      </c>
      <c r="AR428">
        <v>10480931.33</v>
      </c>
      <c r="AS428">
        <v>0</v>
      </c>
    </row>
    <row r="429" spans="1:46" hidden="1" x14ac:dyDescent="0.35">
      <c r="A429" t="str">
        <f t="shared" si="6"/>
        <v>2.6-05-2404_2557005_2539210</v>
      </c>
      <c r="B429" t="s">
        <v>530</v>
      </c>
      <c r="C429" t="s">
        <v>531</v>
      </c>
      <c r="D429" t="s">
        <v>40</v>
      </c>
      <c r="E429" t="s">
        <v>49</v>
      </c>
      <c r="F429">
        <v>1</v>
      </c>
      <c r="G429" t="s">
        <v>41</v>
      </c>
      <c r="H429">
        <v>1.3</v>
      </c>
      <c r="I429" t="s">
        <v>42</v>
      </c>
      <c r="J429" t="s">
        <v>43</v>
      </c>
      <c r="K429" t="s">
        <v>44</v>
      </c>
      <c r="L429" t="s">
        <v>45</v>
      </c>
      <c r="M429" t="s">
        <v>46</v>
      </c>
      <c r="N429" t="s">
        <v>47</v>
      </c>
      <c r="O429" t="s">
        <v>54</v>
      </c>
      <c r="P429">
        <v>5</v>
      </c>
      <c r="Q429" t="s">
        <v>55</v>
      </c>
      <c r="R429">
        <v>7</v>
      </c>
      <c r="S429" t="s">
        <v>56</v>
      </c>
      <c r="T429" t="s">
        <v>48</v>
      </c>
      <c r="U429" t="s">
        <v>57</v>
      </c>
      <c r="V429">
        <v>3000</v>
      </c>
      <c r="W429" t="s">
        <v>50</v>
      </c>
      <c r="X429">
        <v>3921</v>
      </c>
      <c r="Y429" t="s">
        <v>51</v>
      </c>
      <c r="Z429">
        <v>0</v>
      </c>
      <c r="AA429" t="s">
        <v>52</v>
      </c>
      <c r="AB429">
        <v>0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  <c r="AJ429">
        <v>0</v>
      </c>
      <c r="AK429">
        <v>0</v>
      </c>
      <c r="AL429">
        <v>0</v>
      </c>
      <c r="AM429">
        <v>0</v>
      </c>
      <c r="AN429">
        <v>0</v>
      </c>
      <c r="AR429">
        <v>0</v>
      </c>
      <c r="AS429">
        <v>0</v>
      </c>
    </row>
    <row r="430" spans="1:46" hidden="1" x14ac:dyDescent="0.35">
      <c r="A430" t="str">
        <f t="shared" si="6"/>
        <v>2.6-01-2404_2557005_2539210</v>
      </c>
      <c r="B430" t="s">
        <v>532</v>
      </c>
      <c r="C430" t="s">
        <v>533</v>
      </c>
      <c r="D430" t="s">
        <v>40</v>
      </c>
      <c r="E430" t="s">
        <v>49</v>
      </c>
      <c r="F430">
        <v>1</v>
      </c>
      <c r="G430" t="s">
        <v>41</v>
      </c>
      <c r="H430">
        <v>1.3</v>
      </c>
      <c r="I430" t="s">
        <v>42</v>
      </c>
      <c r="J430" t="s">
        <v>43</v>
      </c>
      <c r="K430" t="s">
        <v>44</v>
      </c>
      <c r="L430" t="s">
        <v>45</v>
      </c>
      <c r="M430" t="s">
        <v>46</v>
      </c>
      <c r="N430" t="s">
        <v>47</v>
      </c>
      <c r="O430" t="s">
        <v>54</v>
      </c>
      <c r="P430">
        <v>5</v>
      </c>
      <c r="Q430" t="s">
        <v>55</v>
      </c>
      <c r="R430">
        <v>7</v>
      </c>
      <c r="S430" t="s">
        <v>56</v>
      </c>
      <c r="T430" t="s">
        <v>48</v>
      </c>
      <c r="U430" t="s">
        <v>57</v>
      </c>
      <c r="V430">
        <v>3000</v>
      </c>
      <c r="W430" t="s">
        <v>50</v>
      </c>
      <c r="X430">
        <v>3921</v>
      </c>
      <c r="Y430" t="s">
        <v>51</v>
      </c>
      <c r="Z430">
        <v>0</v>
      </c>
      <c r="AA430" t="s">
        <v>52</v>
      </c>
      <c r="AB430">
        <v>588323.12</v>
      </c>
      <c r="AC430">
        <v>0</v>
      </c>
      <c r="AD430">
        <v>588323.12</v>
      </c>
      <c r="AE430">
        <v>588323.12</v>
      </c>
      <c r="AF430">
        <v>588323.12</v>
      </c>
      <c r="AG430">
        <v>588323.12</v>
      </c>
      <c r="AH430">
        <v>588323.12</v>
      </c>
      <c r="AI430">
        <v>0</v>
      </c>
      <c r="AJ430">
        <v>588323.12</v>
      </c>
      <c r="AK430">
        <v>0</v>
      </c>
      <c r="AL430">
        <v>0</v>
      </c>
      <c r="AM430">
        <v>0</v>
      </c>
      <c r="AN430">
        <v>588323.12</v>
      </c>
      <c r="AR430">
        <v>588323.12</v>
      </c>
      <c r="AS430">
        <v>0</v>
      </c>
    </row>
    <row r="431" spans="1:46" hidden="1" x14ac:dyDescent="0.35">
      <c r="A431" t="str">
        <f t="shared" si="6"/>
        <v>2.5-06-2404_2557005_2539210</v>
      </c>
      <c r="B431" t="s">
        <v>534</v>
      </c>
      <c r="C431" t="s">
        <v>535</v>
      </c>
      <c r="D431" t="s">
        <v>40</v>
      </c>
      <c r="E431" t="s">
        <v>49</v>
      </c>
      <c r="F431">
        <v>1</v>
      </c>
      <c r="G431" t="s">
        <v>41</v>
      </c>
      <c r="H431">
        <v>1.3</v>
      </c>
      <c r="I431" t="s">
        <v>42</v>
      </c>
      <c r="J431" t="s">
        <v>43</v>
      </c>
      <c r="K431" t="s">
        <v>44</v>
      </c>
      <c r="L431" t="s">
        <v>45</v>
      </c>
      <c r="M431" t="s">
        <v>46</v>
      </c>
      <c r="N431" t="s">
        <v>47</v>
      </c>
      <c r="O431" t="s">
        <v>54</v>
      </c>
      <c r="P431">
        <v>5</v>
      </c>
      <c r="Q431" t="s">
        <v>55</v>
      </c>
      <c r="R431">
        <v>7</v>
      </c>
      <c r="S431" t="s">
        <v>56</v>
      </c>
      <c r="T431" t="s">
        <v>48</v>
      </c>
      <c r="U431" t="s">
        <v>57</v>
      </c>
      <c r="V431">
        <v>3000</v>
      </c>
      <c r="W431" t="s">
        <v>50</v>
      </c>
      <c r="X431">
        <v>3921</v>
      </c>
      <c r="Y431" t="s">
        <v>51</v>
      </c>
      <c r="Z431">
        <v>0</v>
      </c>
      <c r="AA431" t="s">
        <v>52</v>
      </c>
      <c r="AB431">
        <v>13546.77</v>
      </c>
      <c r="AC431">
        <v>0</v>
      </c>
      <c r="AD431">
        <v>13546.77</v>
      </c>
      <c r="AE431">
        <v>13546.77</v>
      </c>
      <c r="AF431">
        <v>13546.77</v>
      </c>
      <c r="AG431">
        <v>13546.77</v>
      </c>
      <c r="AH431">
        <v>13546.77</v>
      </c>
      <c r="AI431">
        <v>0</v>
      </c>
      <c r="AJ431">
        <v>13546.77</v>
      </c>
      <c r="AK431">
        <v>0</v>
      </c>
      <c r="AL431">
        <v>0</v>
      </c>
      <c r="AM431">
        <v>0</v>
      </c>
      <c r="AN431">
        <v>13546.77</v>
      </c>
      <c r="AR431">
        <v>13546.77</v>
      </c>
      <c r="AS431">
        <v>0</v>
      </c>
    </row>
    <row r="432" spans="1:46" hidden="1" x14ac:dyDescent="0.35">
      <c r="A432" t="str">
        <f t="shared" si="6"/>
        <v>1.1-00-2505_2559007_2531410</v>
      </c>
      <c r="B432" t="s">
        <v>97</v>
      </c>
      <c r="C432" t="s">
        <v>104</v>
      </c>
      <c r="D432" t="s">
        <v>59</v>
      </c>
      <c r="E432" t="s">
        <v>49</v>
      </c>
      <c r="F432">
        <v>1</v>
      </c>
      <c r="G432" t="s">
        <v>41</v>
      </c>
      <c r="H432">
        <v>1.3</v>
      </c>
      <c r="I432" t="s">
        <v>42</v>
      </c>
      <c r="J432" t="s">
        <v>43</v>
      </c>
      <c r="K432" t="s">
        <v>44</v>
      </c>
      <c r="L432" t="s">
        <v>60</v>
      </c>
      <c r="M432" t="s">
        <v>61</v>
      </c>
      <c r="N432" t="s">
        <v>62</v>
      </c>
      <c r="O432" t="s">
        <v>68</v>
      </c>
      <c r="P432">
        <v>5</v>
      </c>
      <c r="Q432" t="s">
        <v>55</v>
      </c>
      <c r="R432">
        <v>9</v>
      </c>
      <c r="S432" t="s">
        <v>186</v>
      </c>
      <c r="T432" t="s">
        <v>63</v>
      </c>
      <c r="U432" t="s">
        <v>69</v>
      </c>
      <c r="V432">
        <v>3000</v>
      </c>
      <c r="W432" t="s">
        <v>50</v>
      </c>
      <c r="X432">
        <v>3141</v>
      </c>
      <c r="Y432" t="s">
        <v>200</v>
      </c>
      <c r="Z432">
        <v>0</v>
      </c>
      <c r="AA432" t="s">
        <v>52</v>
      </c>
      <c r="AB432">
        <v>700000</v>
      </c>
      <c r="AC432">
        <v>700000</v>
      </c>
      <c r="AD432">
        <v>699480</v>
      </c>
      <c r="AE432">
        <v>699480</v>
      </c>
      <c r="AF432">
        <v>325111.28999999998</v>
      </c>
      <c r="AG432">
        <v>92490.48</v>
      </c>
      <c r="AH432">
        <v>92490.48</v>
      </c>
      <c r="AI432">
        <v>520</v>
      </c>
      <c r="AJ432">
        <v>0</v>
      </c>
      <c r="AK432">
        <v>0</v>
      </c>
      <c r="AL432">
        <v>0</v>
      </c>
      <c r="AM432">
        <v>0</v>
      </c>
      <c r="AN432">
        <v>0</v>
      </c>
      <c r="AR432">
        <v>700000</v>
      </c>
      <c r="AS432">
        <v>520</v>
      </c>
    </row>
    <row r="433" spans="1:46" hidden="1" x14ac:dyDescent="0.35">
      <c r="A433" t="str">
        <f t="shared" si="6"/>
        <v>1.1-00-2512_25753037_2552310</v>
      </c>
      <c r="B433" t="s">
        <v>97</v>
      </c>
      <c r="C433" t="s">
        <v>104</v>
      </c>
      <c r="D433" t="s">
        <v>59</v>
      </c>
      <c r="E433" t="s">
        <v>114</v>
      </c>
      <c r="F433">
        <v>3</v>
      </c>
      <c r="G433" t="s">
        <v>441</v>
      </c>
      <c r="H433">
        <v>3.7</v>
      </c>
      <c r="I433" t="s">
        <v>473</v>
      </c>
      <c r="J433" t="s">
        <v>474</v>
      </c>
      <c r="K433" t="s">
        <v>473</v>
      </c>
      <c r="L433" t="s">
        <v>60</v>
      </c>
      <c r="M433" t="s">
        <v>61</v>
      </c>
      <c r="N433" t="s">
        <v>445</v>
      </c>
      <c r="O433" t="s">
        <v>447</v>
      </c>
      <c r="P433">
        <v>7</v>
      </c>
      <c r="Q433" t="s">
        <v>448</v>
      </c>
      <c r="R433">
        <v>53</v>
      </c>
      <c r="S433" t="s">
        <v>477</v>
      </c>
      <c r="T433" t="s">
        <v>475</v>
      </c>
      <c r="U433" t="s">
        <v>478</v>
      </c>
      <c r="V433">
        <v>5000</v>
      </c>
      <c r="W433" t="s">
        <v>115</v>
      </c>
      <c r="X433">
        <v>5231</v>
      </c>
      <c r="Y433" t="s">
        <v>476</v>
      </c>
      <c r="Z433">
        <v>0</v>
      </c>
      <c r="AA433" t="s">
        <v>52</v>
      </c>
      <c r="AB433">
        <v>50000</v>
      </c>
      <c r="AC433">
        <v>50000</v>
      </c>
      <c r="AD433">
        <v>49532</v>
      </c>
      <c r="AE433">
        <v>0</v>
      </c>
      <c r="AF433">
        <v>0</v>
      </c>
      <c r="AG433">
        <v>0</v>
      </c>
      <c r="AH433">
        <v>0</v>
      </c>
      <c r="AI433">
        <v>468</v>
      </c>
      <c r="AJ433">
        <v>0</v>
      </c>
      <c r="AK433">
        <v>0</v>
      </c>
      <c r="AL433">
        <v>0</v>
      </c>
      <c r="AM433">
        <v>0</v>
      </c>
      <c r="AN433">
        <v>0</v>
      </c>
      <c r="AR433">
        <v>50000</v>
      </c>
      <c r="AS433">
        <v>468</v>
      </c>
    </row>
    <row r="434" spans="1:46" hidden="1" x14ac:dyDescent="0.35">
      <c r="A434" t="str">
        <f t="shared" si="6"/>
        <v>1.1-00-2511_25163045_25392253</v>
      </c>
      <c r="B434" t="s">
        <v>97</v>
      </c>
      <c r="C434" t="s">
        <v>104</v>
      </c>
      <c r="D434" t="s">
        <v>59</v>
      </c>
      <c r="E434" t="s">
        <v>49</v>
      </c>
      <c r="F434">
        <v>2</v>
      </c>
      <c r="G434" t="s">
        <v>86</v>
      </c>
      <c r="H434">
        <v>2.2000000000000002</v>
      </c>
      <c r="I434" t="s">
        <v>87</v>
      </c>
      <c r="J434" t="s">
        <v>88</v>
      </c>
      <c r="K434" t="s">
        <v>89</v>
      </c>
      <c r="L434" t="s">
        <v>60</v>
      </c>
      <c r="M434" t="s">
        <v>61</v>
      </c>
      <c r="N434" t="s">
        <v>163</v>
      </c>
      <c r="O434" t="s">
        <v>166</v>
      </c>
      <c r="P434">
        <v>1</v>
      </c>
      <c r="Q434" t="s">
        <v>94</v>
      </c>
      <c r="R434">
        <v>63</v>
      </c>
      <c r="S434" t="s">
        <v>318</v>
      </c>
      <c r="T434" t="s">
        <v>316</v>
      </c>
      <c r="U434" t="s">
        <v>319</v>
      </c>
      <c r="V434">
        <v>3000</v>
      </c>
      <c r="W434" t="s">
        <v>50</v>
      </c>
      <c r="X434">
        <v>3922</v>
      </c>
      <c r="Y434" t="s">
        <v>185</v>
      </c>
      <c r="Z434">
        <v>53</v>
      </c>
      <c r="AA434" t="s">
        <v>321</v>
      </c>
      <c r="AB434">
        <v>8421546</v>
      </c>
      <c r="AC434">
        <v>0</v>
      </c>
      <c r="AD434">
        <v>5394275</v>
      </c>
      <c r="AE434">
        <v>5394275</v>
      </c>
      <c r="AF434">
        <v>5394275</v>
      </c>
      <c r="AG434">
        <v>5394275</v>
      </c>
      <c r="AH434">
        <v>5394275</v>
      </c>
      <c r="AI434">
        <v>3027271</v>
      </c>
      <c r="AJ434">
        <v>8421546</v>
      </c>
      <c r="AK434">
        <v>0</v>
      </c>
      <c r="AL434">
        <v>0</v>
      </c>
      <c r="AM434">
        <v>0</v>
      </c>
      <c r="AN434">
        <v>8421546</v>
      </c>
      <c r="AR434">
        <v>8421546</v>
      </c>
      <c r="AS434">
        <v>3027271</v>
      </c>
    </row>
    <row r="435" spans="1:46" hidden="1" x14ac:dyDescent="0.35">
      <c r="A435" t="str">
        <f t="shared" si="6"/>
        <v>1.1-00-2505_2559007_2525210</v>
      </c>
      <c r="B435" t="s">
        <v>97</v>
      </c>
      <c r="C435" t="s">
        <v>104</v>
      </c>
      <c r="D435" t="s">
        <v>59</v>
      </c>
      <c r="E435" t="s">
        <v>49</v>
      </c>
      <c r="F435">
        <v>1</v>
      </c>
      <c r="G435" t="s">
        <v>41</v>
      </c>
      <c r="H435">
        <v>1.3</v>
      </c>
      <c r="I435" t="s">
        <v>42</v>
      </c>
      <c r="J435" t="s">
        <v>43</v>
      </c>
      <c r="K435" t="s">
        <v>44</v>
      </c>
      <c r="L435" t="s">
        <v>60</v>
      </c>
      <c r="M435" t="s">
        <v>61</v>
      </c>
      <c r="N435" t="s">
        <v>62</v>
      </c>
      <c r="O435" t="s">
        <v>68</v>
      </c>
      <c r="P435">
        <v>5</v>
      </c>
      <c r="Q435" t="s">
        <v>55</v>
      </c>
      <c r="R435">
        <v>9</v>
      </c>
      <c r="S435" t="s">
        <v>186</v>
      </c>
      <c r="T435" t="s">
        <v>63</v>
      </c>
      <c r="U435" t="s">
        <v>69</v>
      </c>
      <c r="V435">
        <v>2000</v>
      </c>
      <c r="W435" t="s">
        <v>102</v>
      </c>
      <c r="X435">
        <v>2521</v>
      </c>
      <c r="Y435" t="s">
        <v>196</v>
      </c>
      <c r="Z435">
        <v>0</v>
      </c>
      <c r="AA435" t="s">
        <v>52</v>
      </c>
      <c r="AB435">
        <v>380</v>
      </c>
      <c r="AC435">
        <v>50000</v>
      </c>
      <c r="AD435">
        <v>0</v>
      </c>
      <c r="AE435">
        <v>0</v>
      </c>
      <c r="AF435">
        <v>0</v>
      </c>
      <c r="AG435">
        <v>0</v>
      </c>
      <c r="AH435">
        <v>0</v>
      </c>
      <c r="AI435">
        <v>380</v>
      </c>
      <c r="AJ435">
        <v>0</v>
      </c>
      <c r="AK435">
        <v>0</v>
      </c>
      <c r="AL435">
        <v>0</v>
      </c>
      <c r="AM435">
        <v>49620</v>
      </c>
      <c r="AN435">
        <v>-49620</v>
      </c>
      <c r="AR435">
        <v>380</v>
      </c>
      <c r="AS435">
        <v>380</v>
      </c>
    </row>
    <row r="436" spans="1:46" hidden="1" x14ac:dyDescent="0.35">
      <c r="A436" t="str">
        <f t="shared" si="6"/>
        <v>1.1-00-2510_25036028_2529410</v>
      </c>
      <c r="B436" t="s">
        <v>97</v>
      </c>
      <c r="C436" t="s">
        <v>104</v>
      </c>
      <c r="D436" t="s">
        <v>59</v>
      </c>
      <c r="E436" t="s">
        <v>49</v>
      </c>
      <c r="F436">
        <v>2</v>
      </c>
      <c r="G436" t="s">
        <v>86</v>
      </c>
      <c r="H436">
        <v>2.7</v>
      </c>
      <c r="I436" t="s">
        <v>393</v>
      </c>
      <c r="J436" t="s">
        <v>394</v>
      </c>
      <c r="K436" t="s">
        <v>393</v>
      </c>
      <c r="L436" t="s">
        <v>341</v>
      </c>
      <c r="M436" t="s">
        <v>342</v>
      </c>
      <c r="N436" t="s">
        <v>343</v>
      </c>
      <c r="O436" t="s">
        <v>345</v>
      </c>
      <c r="P436">
        <v>0</v>
      </c>
      <c r="Q436" t="s">
        <v>346</v>
      </c>
      <c r="R436">
        <v>36</v>
      </c>
      <c r="S436" t="s">
        <v>412</v>
      </c>
      <c r="T436" t="s">
        <v>411</v>
      </c>
      <c r="U436" t="s">
        <v>413</v>
      </c>
      <c r="V436">
        <v>2000</v>
      </c>
      <c r="W436" t="s">
        <v>102</v>
      </c>
      <c r="X436">
        <v>2941</v>
      </c>
      <c r="Y436" t="s">
        <v>136</v>
      </c>
      <c r="Z436">
        <v>0</v>
      </c>
      <c r="AA436" t="s">
        <v>52</v>
      </c>
      <c r="AB436">
        <v>4000</v>
      </c>
      <c r="AC436">
        <v>0</v>
      </c>
      <c r="AD436">
        <v>3630.79</v>
      </c>
      <c r="AE436">
        <v>0</v>
      </c>
      <c r="AF436">
        <v>0</v>
      </c>
      <c r="AG436">
        <v>0</v>
      </c>
      <c r="AH436">
        <v>0</v>
      </c>
      <c r="AI436">
        <v>369.21000000000004</v>
      </c>
      <c r="AJ436">
        <v>0</v>
      </c>
      <c r="AK436">
        <v>4000</v>
      </c>
      <c r="AL436">
        <v>0</v>
      </c>
      <c r="AM436">
        <v>0</v>
      </c>
      <c r="AN436">
        <v>4000</v>
      </c>
      <c r="AR436">
        <v>4000</v>
      </c>
      <c r="AS436">
        <v>369.21000000000004</v>
      </c>
    </row>
    <row r="437" spans="1:46" hidden="1" x14ac:dyDescent="0.35">
      <c r="A437" t="str">
        <f t="shared" si="6"/>
        <v>1.1-00-2505_2559007_2539410</v>
      </c>
      <c r="B437" t="s">
        <v>97</v>
      </c>
      <c r="C437" t="s">
        <v>104</v>
      </c>
      <c r="D437" t="s">
        <v>59</v>
      </c>
      <c r="E437" t="s">
        <v>49</v>
      </c>
      <c r="F437">
        <v>1</v>
      </c>
      <c r="G437" t="s">
        <v>41</v>
      </c>
      <c r="H437">
        <v>1.3</v>
      </c>
      <c r="I437" t="s">
        <v>42</v>
      </c>
      <c r="J437" t="s">
        <v>43</v>
      </c>
      <c r="K437" t="s">
        <v>44</v>
      </c>
      <c r="L437" t="s">
        <v>60</v>
      </c>
      <c r="M437" t="s">
        <v>61</v>
      </c>
      <c r="N437" t="s">
        <v>62</v>
      </c>
      <c r="O437" t="s">
        <v>68</v>
      </c>
      <c r="P437">
        <v>5</v>
      </c>
      <c r="Q437" t="s">
        <v>55</v>
      </c>
      <c r="R437">
        <v>9</v>
      </c>
      <c r="S437" t="s">
        <v>186</v>
      </c>
      <c r="T437" t="s">
        <v>63</v>
      </c>
      <c r="U437" t="s">
        <v>69</v>
      </c>
      <c r="V437">
        <v>3000</v>
      </c>
      <c r="W437" t="s">
        <v>50</v>
      </c>
      <c r="X437">
        <v>3941</v>
      </c>
      <c r="Y437" t="s">
        <v>149</v>
      </c>
      <c r="Z437">
        <v>0</v>
      </c>
      <c r="AA437" t="s">
        <v>52</v>
      </c>
      <c r="AB437">
        <v>16830446.73</v>
      </c>
      <c r="AC437">
        <v>15000000</v>
      </c>
      <c r="AD437">
        <v>15935769.720000001</v>
      </c>
      <c r="AE437">
        <v>15935769.720000001</v>
      </c>
      <c r="AF437">
        <v>15935769.720000001</v>
      </c>
      <c r="AG437">
        <v>15935769.720000001</v>
      </c>
      <c r="AH437">
        <v>15935769.720000001</v>
      </c>
      <c r="AI437">
        <v>894677.00999999978</v>
      </c>
      <c r="AJ437">
        <v>1830446.73</v>
      </c>
      <c r="AK437">
        <v>0</v>
      </c>
      <c r="AL437">
        <v>0</v>
      </c>
      <c r="AM437">
        <v>0</v>
      </c>
      <c r="AN437">
        <v>1830446.73</v>
      </c>
      <c r="AP437" s="1">
        <v>4395447.4000000004</v>
      </c>
      <c r="AR437">
        <v>21225894.130000003</v>
      </c>
      <c r="AS437">
        <v>5290124.410000002</v>
      </c>
      <c r="AT437" t="s">
        <v>570</v>
      </c>
    </row>
    <row r="438" spans="1:46" hidden="1" x14ac:dyDescent="0.35">
      <c r="A438" t="str">
        <f t="shared" si="6"/>
        <v>1.1-00-2504_2555004_2539410</v>
      </c>
      <c r="B438" t="s">
        <v>97</v>
      </c>
      <c r="C438" t="s">
        <v>104</v>
      </c>
      <c r="D438" t="s">
        <v>59</v>
      </c>
      <c r="E438" t="s">
        <v>49</v>
      </c>
      <c r="F438">
        <v>1</v>
      </c>
      <c r="G438" t="s">
        <v>41</v>
      </c>
      <c r="H438">
        <v>1.3</v>
      </c>
      <c r="I438" t="s">
        <v>42</v>
      </c>
      <c r="J438" t="s">
        <v>43</v>
      </c>
      <c r="K438" t="s">
        <v>44</v>
      </c>
      <c r="L438" t="s">
        <v>45</v>
      </c>
      <c r="M438" t="s">
        <v>46</v>
      </c>
      <c r="N438" t="s">
        <v>47</v>
      </c>
      <c r="O438" t="s">
        <v>54</v>
      </c>
      <c r="P438">
        <v>5</v>
      </c>
      <c r="Q438" t="s">
        <v>55</v>
      </c>
      <c r="R438">
        <v>5</v>
      </c>
      <c r="S438" t="s">
        <v>117</v>
      </c>
      <c r="T438" t="s">
        <v>113</v>
      </c>
      <c r="U438" t="s">
        <v>118</v>
      </c>
      <c r="V438">
        <v>3000</v>
      </c>
      <c r="W438" t="s">
        <v>50</v>
      </c>
      <c r="X438">
        <v>3941</v>
      </c>
      <c r="Y438" t="s">
        <v>149</v>
      </c>
      <c r="Z438">
        <v>0</v>
      </c>
      <c r="AA438" t="s">
        <v>52</v>
      </c>
      <c r="AB438">
        <v>1000000</v>
      </c>
      <c r="AC438">
        <v>1000000</v>
      </c>
      <c r="AD438">
        <v>22400</v>
      </c>
      <c r="AE438">
        <v>22400</v>
      </c>
      <c r="AF438">
        <v>22400</v>
      </c>
      <c r="AG438">
        <v>22400</v>
      </c>
      <c r="AH438">
        <v>22400</v>
      </c>
      <c r="AI438">
        <v>977600</v>
      </c>
      <c r="AJ438">
        <v>0</v>
      </c>
      <c r="AK438">
        <v>0</v>
      </c>
      <c r="AL438">
        <v>0</v>
      </c>
      <c r="AM438">
        <v>0</v>
      </c>
      <c r="AN438">
        <v>0</v>
      </c>
      <c r="AR438">
        <v>1000000</v>
      </c>
      <c r="AS438">
        <v>977600</v>
      </c>
    </row>
    <row r="439" spans="1:46" hidden="1" x14ac:dyDescent="0.35">
      <c r="A439" t="str">
        <f t="shared" si="6"/>
        <v>1.1-00-2504_2558006_2539420</v>
      </c>
      <c r="B439" t="s">
        <v>97</v>
      </c>
      <c r="C439" t="s">
        <v>104</v>
      </c>
      <c r="D439" t="s">
        <v>59</v>
      </c>
      <c r="E439" t="s">
        <v>49</v>
      </c>
      <c r="F439">
        <v>1</v>
      </c>
      <c r="G439" t="s">
        <v>41</v>
      </c>
      <c r="H439">
        <v>1.3</v>
      </c>
      <c r="I439" t="s">
        <v>42</v>
      </c>
      <c r="J439" t="s">
        <v>43</v>
      </c>
      <c r="K439" t="s">
        <v>44</v>
      </c>
      <c r="L439" t="s">
        <v>45</v>
      </c>
      <c r="M439" t="s">
        <v>46</v>
      </c>
      <c r="N439" t="s">
        <v>47</v>
      </c>
      <c r="O439" t="s">
        <v>54</v>
      </c>
      <c r="P439">
        <v>5</v>
      </c>
      <c r="Q439" t="s">
        <v>55</v>
      </c>
      <c r="R439">
        <v>8</v>
      </c>
      <c r="S439" t="s">
        <v>158</v>
      </c>
      <c r="T439" t="s">
        <v>157</v>
      </c>
      <c r="U439" t="s">
        <v>159</v>
      </c>
      <c r="V439">
        <v>3000</v>
      </c>
      <c r="W439" t="s">
        <v>50</v>
      </c>
      <c r="X439">
        <v>3942</v>
      </c>
      <c r="Y439" t="s">
        <v>160</v>
      </c>
      <c r="Z439">
        <v>0</v>
      </c>
      <c r="AA439" t="s">
        <v>52</v>
      </c>
      <c r="AB439">
        <v>675000</v>
      </c>
      <c r="AC439">
        <v>700000</v>
      </c>
      <c r="AD439">
        <v>48730.12</v>
      </c>
      <c r="AE439">
        <v>48730.12</v>
      </c>
      <c r="AF439">
        <v>48730.12</v>
      </c>
      <c r="AG439">
        <v>26054.01</v>
      </c>
      <c r="AH439">
        <v>26054.01</v>
      </c>
      <c r="AI439">
        <v>626269.88</v>
      </c>
      <c r="AJ439">
        <v>0</v>
      </c>
      <c r="AK439">
        <v>0</v>
      </c>
      <c r="AL439">
        <v>0</v>
      </c>
      <c r="AM439">
        <v>25000</v>
      </c>
      <c r="AN439">
        <v>-25000</v>
      </c>
      <c r="AR439">
        <v>675000</v>
      </c>
      <c r="AS439">
        <v>626269.88</v>
      </c>
    </row>
    <row r="440" spans="1:46" hidden="1" x14ac:dyDescent="0.35">
      <c r="A440" t="str">
        <f t="shared" si="6"/>
        <v>1.1-00-2504_2555004_2539610</v>
      </c>
      <c r="B440" t="s">
        <v>97</v>
      </c>
      <c r="C440" t="s">
        <v>104</v>
      </c>
      <c r="D440" t="s">
        <v>59</v>
      </c>
      <c r="E440" t="s">
        <v>49</v>
      </c>
      <c r="F440">
        <v>1</v>
      </c>
      <c r="G440" t="s">
        <v>41</v>
      </c>
      <c r="H440">
        <v>1.3</v>
      </c>
      <c r="I440" t="s">
        <v>42</v>
      </c>
      <c r="J440" t="s">
        <v>43</v>
      </c>
      <c r="K440" t="s">
        <v>44</v>
      </c>
      <c r="L440" t="s">
        <v>45</v>
      </c>
      <c r="M440" t="s">
        <v>46</v>
      </c>
      <c r="N440" t="s">
        <v>47</v>
      </c>
      <c r="O440" t="s">
        <v>54</v>
      </c>
      <c r="P440">
        <v>5</v>
      </c>
      <c r="Q440" t="s">
        <v>55</v>
      </c>
      <c r="R440">
        <v>5</v>
      </c>
      <c r="S440" t="s">
        <v>117</v>
      </c>
      <c r="T440" t="s">
        <v>113</v>
      </c>
      <c r="U440" t="s">
        <v>118</v>
      </c>
      <c r="V440">
        <v>3000</v>
      </c>
      <c r="W440" t="s">
        <v>50</v>
      </c>
      <c r="X440">
        <v>3961</v>
      </c>
      <c r="Y440" t="s">
        <v>150</v>
      </c>
      <c r="Z440">
        <v>0</v>
      </c>
      <c r="AA440" t="s">
        <v>52</v>
      </c>
      <c r="AB440">
        <v>80000</v>
      </c>
      <c r="AC440">
        <v>80000</v>
      </c>
      <c r="AD440">
        <v>0</v>
      </c>
      <c r="AE440">
        <v>0</v>
      </c>
      <c r="AF440">
        <v>0</v>
      </c>
      <c r="AG440">
        <v>0</v>
      </c>
      <c r="AH440">
        <v>0</v>
      </c>
      <c r="AI440">
        <v>80000</v>
      </c>
      <c r="AJ440">
        <v>0</v>
      </c>
      <c r="AK440">
        <v>0</v>
      </c>
      <c r="AL440">
        <v>0</v>
      </c>
      <c r="AM440">
        <v>0</v>
      </c>
      <c r="AN440">
        <v>0</v>
      </c>
      <c r="AR440">
        <v>80000</v>
      </c>
      <c r="AS440">
        <v>80000</v>
      </c>
    </row>
    <row r="441" spans="1:46" hidden="1" x14ac:dyDescent="0.35">
      <c r="A441" t="str">
        <f t="shared" si="6"/>
        <v>1.1-00-2506_25516011_2527410</v>
      </c>
      <c r="B441" t="s">
        <v>97</v>
      </c>
      <c r="C441" t="s">
        <v>104</v>
      </c>
      <c r="D441" t="s">
        <v>59</v>
      </c>
      <c r="E441" t="s">
        <v>49</v>
      </c>
      <c r="F441">
        <v>1</v>
      </c>
      <c r="G441" t="s">
        <v>41</v>
      </c>
      <c r="H441">
        <v>1.3</v>
      </c>
      <c r="I441" t="s">
        <v>42</v>
      </c>
      <c r="J441" t="s">
        <v>43</v>
      </c>
      <c r="K441" t="s">
        <v>44</v>
      </c>
      <c r="L441" t="s">
        <v>60</v>
      </c>
      <c r="M441" t="s">
        <v>61</v>
      </c>
      <c r="N441" t="s">
        <v>220</v>
      </c>
      <c r="O441" t="s">
        <v>222</v>
      </c>
      <c r="P441">
        <v>5</v>
      </c>
      <c r="Q441" t="s">
        <v>55</v>
      </c>
      <c r="R441">
        <v>16</v>
      </c>
      <c r="S441" t="s">
        <v>241</v>
      </c>
      <c r="T441" t="s">
        <v>240</v>
      </c>
      <c r="U441" t="s">
        <v>242</v>
      </c>
      <c r="V441">
        <v>2000</v>
      </c>
      <c r="W441" t="s">
        <v>102</v>
      </c>
      <c r="X441">
        <v>2741</v>
      </c>
      <c r="Y441" t="s">
        <v>244</v>
      </c>
      <c r="Z441">
        <v>0</v>
      </c>
      <c r="AA441" t="s">
        <v>52</v>
      </c>
      <c r="AB441">
        <v>15000</v>
      </c>
      <c r="AC441">
        <v>0</v>
      </c>
      <c r="AD441">
        <v>14647</v>
      </c>
      <c r="AE441">
        <v>14647</v>
      </c>
      <c r="AF441">
        <v>14647</v>
      </c>
      <c r="AG441">
        <v>0</v>
      </c>
      <c r="AH441">
        <v>0</v>
      </c>
      <c r="AI441">
        <v>353</v>
      </c>
      <c r="AJ441">
        <v>0</v>
      </c>
      <c r="AK441">
        <v>15000</v>
      </c>
      <c r="AL441">
        <v>0</v>
      </c>
      <c r="AM441">
        <v>0</v>
      </c>
      <c r="AN441">
        <v>15000</v>
      </c>
      <c r="AR441">
        <v>15000</v>
      </c>
      <c r="AS441">
        <v>353</v>
      </c>
    </row>
    <row r="442" spans="1:46" hidden="1" x14ac:dyDescent="0.35">
      <c r="A442" t="str">
        <f t="shared" si="6"/>
        <v>1.1-00-2508_25621015_2522310</v>
      </c>
      <c r="B442" t="s">
        <v>97</v>
      </c>
      <c r="C442" t="s">
        <v>104</v>
      </c>
      <c r="D442" t="s">
        <v>59</v>
      </c>
      <c r="E442" t="s">
        <v>49</v>
      </c>
      <c r="F442">
        <v>1</v>
      </c>
      <c r="G442" t="s">
        <v>41</v>
      </c>
      <c r="H442">
        <v>1.7</v>
      </c>
      <c r="I442" t="s">
        <v>77</v>
      </c>
      <c r="J442" t="s">
        <v>280</v>
      </c>
      <c r="K442" t="s">
        <v>281</v>
      </c>
      <c r="L442" t="s">
        <v>60</v>
      </c>
      <c r="M442" t="s">
        <v>61</v>
      </c>
      <c r="N442" t="s">
        <v>270</v>
      </c>
      <c r="O442" t="s">
        <v>272</v>
      </c>
      <c r="P442">
        <v>6</v>
      </c>
      <c r="Q442" t="s">
        <v>84</v>
      </c>
      <c r="R442">
        <v>21</v>
      </c>
      <c r="S442" t="s">
        <v>285</v>
      </c>
      <c r="T442" t="s">
        <v>283</v>
      </c>
      <c r="U442" t="s">
        <v>286</v>
      </c>
      <c r="V442">
        <v>2000</v>
      </c>
      <c r="W442" t="s">
        <v>102</v>
      </c>
      <c r="X442">
        <v>2231</v>
      </c>
      <c r="Y442" t="s">
        <v>243</v>
      </c>
      <c r="Z442">
        <v>0</v>
      </c>
      <c r="AA442" t="s">
        <v>52</v>
      </c>
      <c r="AB442">
        <v>5000</v>
      </c>
      <c r="AC442">
        <v>5000</v>
      </c>
      <c r="AD442">
        <v>4897.5200000000004</v>
      </c>
      <c r="AE442">
        <v>0</v>
      </c>
      <c r="AF442">
        <v>0</v>
      </c>
      <c r="AG442">
        <v>0</v>
      </c>
      <c r="AH442">
        <v>0</v>
      </c>
      <c r="AI442">
        <v>102.47999999999956</v>
      </c>
      <c r="AJ442">
        <v>0</v>
      </c>
      <c r="AK442">
        <v>0</v>
      </c>
      <c r="AL442">
        <v>0</v>
      </c>
      <c r="AM442">
        <v>0</v>
      </c>
      <c r="AN442">
        <v>0</v>
      </c>
      <c r="AR442">
        <v>5000</v>
      </c>
      <c r="AS442">
        <v>102.47999999999956</v>
      </c>
    </row>
    <row r="443" spans="1:46" hidden="1" x14ac:dyDescent="0.35">
      <c r="A443" t="str">
        <f t="shared" si="6"/>
        <v>1.1-00-2519_25062044_2542110</v>
      </c>
      <c r="B443" t="s">
        <v>97</v>
      </c>
      <c r="C443" t="s">
        <v>104</v>
      </c>
      <c r="D443" t="s">
        <v>59</v>
      </c>
      <c r="E443" t="s">
        <v>49</v>
      </c>
      <c r="F443">
        <v>2</v>
      </c>
      <c r="G443" t="s">
        <v>86</v>
      </c>
      <c r="H443">
        <v>2.6</v>
      </c>
      <c r="I443" t="s">
        <v>370</v>
      </c>
      <c r="J443" t="s">
        <v>385</v>
      </c>
      <c r="K443" t="s">
        <v>386</v>
      </c>
      <c r="L443" t="s">
        <v>80</v>
      </c>
      <c r="M443" t="s">
        <v>81</v>
      </c>
      <c r="N443" t="s">
        <v>390</v>
      </c>
      <c r="O443" t="s">
        <v>392</v>
      </c>
      <c r="P443">
        <v>0</v>
      </c>
      <c r="Q443" t="s">
        <v>346</v>
      </c>
      <c r="R443">
        <v>62</v>
      </c>
      <c r="S443" t="s">
        <v>388</v>
      </c>
      <c r="T443" t="s">
        <v>391</v>
      </c>
      <c r="U443" t="s">
        <v>389</v>
      </c>
      <c r="V443">
        <v>4000</v>
      </c>
      <c r="W443" t="s">
        <v>155</v>
      </c>
      <c r="X443">
        <v>4211</v>
      </c>
      <c r="Y443" t="s">
        <v>154</v>
      </c>
      <c r="Z443">
        <v>0</v>
      </c>
      <c r="AA443" t="s">
        <v>52</v>
      </c>
      <c r="AB443">
        <v>95000000</v>
      </c>
      <c r="AC443">
        <v>0</v>
      </c>
      <c r="AD443">
        <v>70000000</v>
      </c>
      <c r="AE443">
        <v>70000000</v>
      </c>
      <c r="AF443">
        <v>70000000</v>
      </c>
      <c r="AG443">
        <v>62000000</v>
      </c>
      <c r="AH443">
        <v>62000000</v>
      </c>
      <c r="AI443">
        <v>25000000</v>
      </c>
      <c r="AJ443">
        <v>0</v>
      </c>
      <c r="AK443">
        <v>95000000</v>
      </c>
      <c r="AL443">
        <v>0</v>
      </c>
      <c r="AM443">
        <v>0</v>
      </c>
      <c r="AN443">
        <v>95000000</v>
      </c>
      <c r="AR443">
        <v>95000000</v>
      </c>
      <c r="AS443">
        <v>25000000</v>
      </c>
    </row>
    <row r="444" spans="1:46" hidden="1" x14ac:dyDescent="0.35">
      <c r="A444" t="str">
        <f t="shared" si="6"/>
        <v>1.1-00-2516_25459041_2542110</v>
      </c>
      <c r="B444" t="s">
        <v>97</v>
      </c>
      <c r="C444" t="s">
        <v>104</v>
      </c>
      <c r="D444" t="s">
        <v>59</v>
      </c>
      <c r="E444" t="s">
        <v>49</v>
      </c>
      <c r="F444">
        <v>2</v>
      </c>
      <c r="G444" t="s">
        <v>86</v>
      </c>
      <c r="H444">
        <v>2.4</v>
      </c>
      <c r="I444" t="s">
        <v>338</v>
      </c>
      <c r="J444" t="s">
        <v>352</v>
      </c>
      <c r="K444" t="s">
        <v>353</v>
      </c>
      <c r="L444" t="s">
        <v>80</v>
      </c>
      <c r="M444" t="s">
        <v>81</v>
      </c>
      <c r="N444" t="s">
        <v>358</v>
      </c>
      <c r="O444" t="s">
        <v>360</v>
      </c>
      <c r="P444">
        <v>4</v>
      </c>
      <c r="Q444" t="s">
        <v>355</v>
      </c>
      <c r="R444">
        <v>59</v>
      </c>
      <c r="S444" t="s">
        <v>356</v>
      </c>
      <c r="T444" t="s">
        <v>359</v>
      </c>
      <c r="U444" t="s">
        <v>360</v>
      </c>
      <c r="V444">
        <v>4000</v>
      </c>
      <c r="W444" t="s">
        <v>155</v>
      </c>
      <c r="X444">
        <v>4211</v>
      </c>
      <c r="Y444" t="s">
        <v>154</v>
      </c>
      <c r="Z444">
        <v>0</v>
      </c>
      <c r="AA444" t="s">
        <v>52</v>
      </c>
      <c r="AB444">
        <v>19813000</v>
      </c>
      <c r="AC444">
        <v>0</v>
      </c>
      <c r="AD444">
        <v>13507541.26</v>
      </c>
      <c r="AE444">
        <v>13507541.26</v>
      </c>
      <c r="AF444">
        <v>13507541.26</v>
      </c>
      <c r="AG444">
        <v>13507541.26</v>
      </c>
      <c r="AH444">
        <v>13507541.26</v>
      </c>
      <c r="AI444">
        <v>6305458.7400000002</v>
      </c>
      <c r="AJ444">
        <v>0</v>
      </c>
      <c r="AK444">
        <v>19813000</v>
      </c>
      <c r="AL444">
        <v>0</v>
      </c>
      <c r="AM444">
        <v>0</v>
      </c>
      <c r="AN444">
        <v>19813000</v>
      </c>
      <c r="AR444">
        <v>19813000</v>
      </c>
      <c r="AS444">
        <v>6305458.7400000002</v>
      </c>
    </row>
    <row r="445" spans="1:46" hidden="1" x14ac:dyDescent="0.35">
      <c r="A445" t="str">
        <f t="shared" si="6"/>
        <v>1.1-00-2515_25058040_2542110</v>
      </c>
      <c r="B445" t="s">
        <v>97</v>
      </c>
      <c r="C445" t="s">
        <v>104</v>
      </c>
      <c r="D445" t="s">
        <v>59</v>
      </c>
      <c r="E445" t="s">
        <v>49</v>
      </c>
      <c r="F445">
        <v>2</v>
      </c>
      <c r="G445" t="s">
        <v>86</v>
      </c>
      <c r="H445">
        <v>2.6</v>
      </c>
      <c r="I445" t="s">
        <v>370</v>
      </c>
      <c r="J445" t="s">
        <v>371</v>
      </c>
      <c r="K445" t="s">
        <v>372</v>
      </c>
      <c r="L445" t="s">
        <v>80</v>
      </c>
      <c r="M445" t="s">
        <v>81</v>
      </c>
      <c r="N445" t="s">
        <v>379</v>
      </c>
      <c r="O445" t="s">
        <v>381</v>
      </c>
      <c r="P445">
        <v>0</v>
      </c>
      <c r="Q445" t="s">
        <v>346</v>
      </c>
      <c r="R445">
        <v>58</v>
      </c>
      <c r="S445" t="s">
        <v>374</v>
      </c>
      <c r="T445" t="s">
        <v>380</v>
      </c>
      <c r="U445" t="s">
        <v>375</v>
      </c>
      <c r="V445">
        <v>4000</v>
      </c>
      <c r="W445" t="s">
        <v>155</v>
      </c>
      <c r="X445">
        <v>4211</v>
      </c>
      <c r="Y445" t="s">
        <v>154</v>
      </c>
      <c r="Z445">
        <v>0</v>
      </c>
      <c r="AA445" t="s">
        <v>52</v>
      </c>
      <c r="AB445">
        <v>14064137.279999999</v>
      </c>
      <c r="AC445">
        <v>0</v>
      </c>
      <c r="AD445">
        <v>9204080.0800000001</v>
      </c>
      <c r="AE445">
        <v>9204080.0800000001</v>
      </c>
      <c r="AF445">
        <v>9204080.0800000001</v>
      </c>
      <c r="AG445">
        <v>8204080.0800000001</v>
      </c>
      <c r="AH445">
        <v>8204080.0800000001</v>
      </c>
      <c r="AI445">
        <v>4860057.1999999993</v>
      </c>
      <c r="AJ445">
        <v>0</v>
      </c>
      <c r="AK445">
        <v>14064137.279999999</v>
      </c>
      <c r="AL445">
        <v>0</v>
      </c>
      <c r="AM445">
        <v>0</v>
      </c>
      <c r="AN445">
        <v>14064137.279999999</v>
      </c>
      <c r="AR445">
        <v>14064137.279999999</v>
      </c>
      <c r="AS445">
        <v>4860057.1999999993</v>
      </c>
    </row>
    <row r="446" spans="1:46" hidden="1" x14ac:dyDescent="0.35">
      <c r="A446" t="str">
        <f t="shared" si="6"/>
        <v>1.1-00-2517_25460042_2542110</v>
      </c>
      <c r="B446" t="s">
        <v>97</v>
      </c>
      <c r="C446" t="s">
        <v>104</v>
      </c>
      <c r="D446" t="s">
        <v>59</v>
      </c>
      <c r="E446" t="s">
        <v>49</v>
      </c>
      <c r="F446">
        <v>2</v>
      </c>
      <c r="G446" t="s">
        <v>86</v>
      </c>
      <c r="H446">
        <v>2.7</v>
      </c>
      <c r="I446" t="s">
        <v>393</v>
      </c>
      <c r="J446" t="s">
        <v>394</v>
      </c>
      <c r="K446" t="s">
        <v>393</v>
      </c>
      <c r="L446" t="s">
        <v>80</v>
      </c>
      <c r="M446" t="s">
        <v>81</v>
      </c>
      <c r="N446" t="s">
        <v>398</v>
      </c>
      <c r="O446" t="s">
        <v>400</v>
      </c>
      <c r="P446">
        <v>4</v>
      </c>
      <c r="Q446" t="s">
        <v>355</v>
      </c>
      <c r="R446">
        <v>60</v>
      </c>
      <c r="S446" t="s">
        <v>396</v>
      </c>
      <c r="T446" t="s">
        <v>399</v>
      </c>
      <c r="U446" t="s">
        <v>397</v>
      </c>
      <c r="V446">
        <v>4000</v>
      </c>
      <c r="W446" t="s">
        <v>155</v>
      </c>
      <c r="X446">
        <v>4211</v>
      </c>
      <c r="Y446" t="s">
        <v>154</v>
      </c>
      <c r="Z446">
        <v>0</v>
      </c>
      <c r="AA446" t="s">
        <v>52</v>
      </c>
      <c r="AB446">
        <v>9360000</v>
      </c>
      <c r="AC446">
        <v>0</v>
      </c>
      <c r="AD446">
        <v>5554660.3600000003</v>
      </c>
      <c r="AE446">
        <v>5554660.3600000003</v>
      </c>
      <c r="AF446">
        <v>5554660.3600000003</v>
      </c>
      <c r="AG446">
        <v>5554660.3600000003</v>
      </c>
      <c r="AH446">
        <v>5554660.3600000003</v>
      </c>
      <c r="AI446">
        <v>3805339.6399999997</v>
      </c>
      <c r="AJ446">
        <v>0</v>
      </c>
      <c r="AK446">
        <v>9360000</v>
      </c>
      <c r="AL446">
        <v>0</v>
      </c>
      <c r="AM446">
        <v>0</v>
      </c>
      <c r="AN446">
        <v>9360000</v>
      </c>
      <c r="AR446">
        <v>9360000</v>
      </c>
      <c r="AS446">
        <v>3805339.6399999997</v>
      </c>
    </row>
    <row r="447" spans="1:46" hidden="1" x14ac:dyDescent="0.35">
      <c r="A447" t="str">
        <f t="shared" si="6"/>
        <v>1.1-00-2518_25061043_2542110</v>
      </c>
      <c r="B447" t="s">
        <v>97</v>
      </c>
      <c r="C447" t="s">
        <v>104</v>
      </c>
      <c r="D447" t="s">
        <v>59</v>
      </c>
      <c r="E447" t="s">
        <v>49</v>
      </c>
      <c r="F447">
        <v>2</v>
      </c>
      <c r="G447" t="s">
        <v>86</v>
      </c>
      <c r="H447">
        <v>2.6</v>
      </c>
      <c r="I447" t="s">
        <v>370</v>
      </c>
      <c r="J447" t="s">
        <v>371</v>
      </c>
      <c r="K447" t="s">
        <v>372</v>
      </c>
      <c r="L447" t="s">
        <v>80</v>
      </c>
      <c r="M447" t="s">
        <v>81</v>
      </c>
      <c r="N447" t="s">
        <v>382</v>
      </c>
      <c r="O447" t="s">
        <v>384</v>
      </c>
      <c r="P447">
        <v>0</v>
      </c>
      <c r="Q447" t="s">
        <v>346</v>
      </c>
      <c r="R447">
        <v>61</v>
      </c>
      <c r="S447" t="s">
        <v>377</v>
      </c>
      <c r="T447" t="s">
        <v>383</v>
      </c>
      <c r="U447" t="s">
        <v>378</v>
      </c>
      <c r="V447">
        <v>4000</v>
      </c>
      <c r="W447" t="s">
        <v>155</v>
      </c>
      <c r="X447">
        <v>4211</v>
      </c>
      <c r="Y447" t="s">
        <v>154</v>
      </c>
      <c r="Z447">
        <v>0</v>
      </c>
      <c r="AA447" t="s">
        <v>52</v>
      </c>
      <c r="AB447">
        <v>7380968.3300000001</v>
      </c>
      <c r="AC447">
        <v>0</v>
      </c>
      <c r="AD447">
        <v>4330302.09</v>
      </c>
      <c r="AE447">
        <v>4330302.09</v>
      </c>
      <c r="AF447">
        <v>4330302.09</v>
      </c>
      <c r="AG447">
        <v>4330302.09</v>
      </c>
      <c r="AH447">
        <v>4330302.09</v>
      </c>
      <c r="AI447">
        <v>3050666.24</v>
      </c>
      <c r="AJ447">
        <v>0</v>
      </c>
      <c r="AK447">
        <v>7380968.3300000001</v>
      </c>
      <c r="AL447">
        <v>0</v>
      </c>
      <c r="AM447">
        <v>0</v>
      </c>
      <c r="AN447">
        <v>7380968.3300000001</v>
      </c>
      <c r="AR447">
        <v>7380968.3300000001</v>
      </c>
      <c r="AS447">
        <v>3050666.24</v>
      </c>
    </row>
    <row r="448" spans="1:46" hidden="1" x14ac:dyDescent="0.35">
      <c r="A448" t="str">
        <f t="shared" si="6"/>
        <v>1.1-00-2512_25753037_2542110</v>
      </c>
      <c r="B448" t="s">
        <v>97</v>
      </c>
      <c r="C448" t="s">
        <v>104</v>
      </c>
      <c r="D448" t="s">
        <v>59</v>
      </c>
      <c r="E448" t="s">
        <v>49</v>
      </c>
      <c r="F448">
        <v>3</v>
      </c>
      <c r="G448" t="s">
        <v>441</v>
      </c>
      <c r="H448">
        <v>3.7</v>
      </c>
      <c r="I448" t="s">
        <v>473</v>
      </c>
      <c r="J448" t="s">
        <v>474</v>
      </c>
      <c r="K448" t="s">
        <v>473</v>
      </c>
      <c r="L448" t="s">
        <v>60</v>
      </c>
      <c r="M448" t="s">
        <v>61</v>
      </c>
      <c r="N448" t="s">
        <v>445</v>
      </c>
      <c r="O448" t="s">
        <v>447</v>
      </c>
      <c r="P448">
        <v>7</v>
      </c>
      <c r="Q448" t="s">
        <v>448</v>
      </c>
      <c r="R448">
        <v>53</v>
      </c>
      <c r="S448" t="s">
        <v>477</v>
      </c>
      <c r="T448" t="s">
        <v>475</v>
      </c>
      <c r="U448" t="s">
        <v>478</v>
      </c>
      <c r="V448">
        <v>4000</v>
      </c>
      <c r="W448" t="s">
        <v>155</v>
      </c>
      <c r="X448">
        <v>4211</v>
      </c>
      <c r="Y448" t="s">
        <v>154</v>
      </c>
      <c r="Z448">
        <v>0</v>
      </c>
      <c r="AA448" t="s">
        <v>52</v>
      </c>
      <c r="AB448">
        <v>4000000</v>
      </c>
      <c r="AC448">
        <v>0</v>
      </c>
      <c r="AD448">
        <v>2000000</v>
      </c>
      <c r="AE448">
        <v>2000000</v>
      </c>
      <c r="AF448">
        <v>2000000</v>
      </c>
      <c r="AG448">
        <v>2000000</v>
      </c>
      <c r="AH448">
        <v>2000000</v>
      </c>
      <c r="AI448">
        <v>2000000</v>
      </c>
      <c r="AJ448">
        <v>1000000</v>
      </c>
      <c r="AK448">
        <v>3000000</v>
      </c>
      <c r="AL448">
        <v>0</v>
      </c>
      <c r="AM448">
        <v>0</v>
      </c>
      <c r="AN448">
        <v>4000000</v>
      </c>
      <c r="AR448">
        <v>4000000</v>
      </c>
      <c r="AS448">
        <v>2000000</v>
      </c>
    </row>
    <row r="449" spans="1:46" hidden="1" x14ac:dyDescent="0.35">
      <c r="A449" t="str">
        <f t="shared" si="6"/>
        <v>1.1-00-2504_2557005_2542110</v>
      </c>
      <c r="B449" t="s">
        <v>97</v>
      </c>
      <c r="C449" t="s">
        <v>104</v>
      </c>
      <c r="D449" t="s">
        <v>59</v>
      </c>
      <c r="E449" t="s">
        <v>49</v>
      </c>
      <c r="F449">
        <v>1</v>
      </c>
      <c r="G449" t="s">
        <v>41</v>
      </c>
      <c r="H449">
        <v>1.3</v>
      </c>
      <c r="I449" t="s">
        <v>42</v>
      </c>
      <c r="J449" t="s">
        <v>43</v>
      </c>
      <c r="K449" t="s">
        <v>44</v>
      </c>
      <c r="L449" t="s">
        <v>45</v>
      </c>
      <c r="M449" t="s">
        <v>46</v>
      </c>
      <c r="N449" t="s">
        <v>47</v>
      </c>
      <c r="O449" t="s">
        <v>54</v>
      </c>
      <c r="P449">
        <v>5</v>
      </c>
      <c r="Q449" t="s">
        <v>55</v>
      </c>
      <c r="R449">
        <v>7</v>
      </c>
      <c r="S449" t="s">
        <v>56</v>
      </c>
      <c r="T449" t="s">
        <v>48</v>
      </c>
      <c r="U449" t="s">
        <v>57</v>
      </c>
      <c r="V449">
        <v>4000</v>
      </c>
      <c r="W449" t="s">
        <v>155</v>
      </c>
      <c r="X449">
        <v>4211</v>
      </c>
      <c r="Y449" t="s">
        <v>154</v>
      </c>
      <c r="Z449">
        <v>0</v>
      </c>
      <c r="AA449" t="s">
        <v>52</v>
      </c>
      <c r="AB449">
        <v>2500000</v>
      </c>
      <c r="AC449">
        <v>2500000</v>
      </c>
      <c r="AD449">
        <v>2105566.7599999998</v>
      </c>
      <c r="AE449">
        <v>2105566.7599999998</v>
      </c>
      <c r="AF449">
        <v>2105566.7599999998</v>
      </c>
      <c r="AG449">
        <v>2105566.7599999998</v>
      </c>
      <c r="AH449">
        <v>2105566.7599999998</v>
      </c>
      <c r="AI449">
        <v>394433.24000000022</v>
      </c>
      <c r="AJ449">
        <v>0</v>
      </c>
      <c r="AK449">
        <v>0</v>
      </c>
      <c r="AL449">
        <v>0</v>
      </c>
      <c r="AM449">
        <v>0</v>
      </c>
      <c r="AN449">
        <v>0</v>
      </c>
      <c r="AR449">
        <v>2500000</v>
      </c>
      <c r="AS449">
        <v>394433.24000000022</v>
      </c>
    </row>
    <row r="450" spans="1:46" hidden="1" x14ac:dyDescent="0.35">
      <c r="A450" t="str">
        <f t="shared" si="6"/>
        <v>1.1-00-2511_25346032_2542110</v>
      </c>
      <c r="B450" t="s">
        <v>97</v>
      </c>
      <c r="C450" t="s">
        <v>104</v>
      </c>
      <c r="D450" t="s">
        <v>59</v>
      </c>
      <c r="E450" t="s">
        <v>49</v>
      </c>
      <c r="F450">
        <v>2</v>
      </c>
      <c r="G450" t="s">
        <v>86</v>
      </c>
      <c r="H450">
        <v>2.7</v>
      </c>
      <c r="I450" t="s">
        <v>393</v>
      </c>
      <c r="J450" t="s">
        <v>394</v>
      </c>
      <c r="K450" t="s">
        <v>393</v>
      </c>
      <c r="L450" t="s">
        <v>60</v>
      </c>
      <c r="M450" t="s">
        <v>61</v>
      </c>
      <c r="N450" t="s">
        <v>163</v>
      </c>
      <c r="O450" t="s">
        <v>166</v>
      </c>
      <c r="P450">
        <v>3</v>
      </c>
      <c r="Q450" t="s">
        <v>306</v>
      </c>
      <c r="R450">
        <v>46</v>
      </c>
      <c r="S450" t="s">
        <v>435</v>
      </c>
      <c r="T450" t="s">
        <v>433</v>
      </c>
      <c r="U450" t="s">
        <v>436</v>
      </c>
      <c r="V450">
        <v>4000</v>
      </c>
      <c r="W450" t="s">
        <v>155</v>
      </c>
      <c r="X450">
        <v>4211</v>
      </c>
      <c r="Y450" t="s">
        <v>154</v>
      </c>
      <c r="Z450">
        <v>0</v>
      </c>
      <c r="AA450" t="s">
        <v>52</v>
      </c>
      <c r="AB450">
        <v>200000</v>
      </c>
      <c r="AC450">
        <v>200000</v>
      </c>
      <c r="AD450">
        <v>0</v>
      </c>
      <c r="AE450">
        <v>0</v>
      </c>
      <c r="AF450">
        <v>0</v>
      </c>
      <c r="AG450">
        <v>0</v>
      </c>
      <c r="AH450">
        <v>0</v>
      </c>
      <c r="AI450">
        <v>200000</v>
      </c>
      <c r="AJ450">
        <v>0</v>
      </c>
      <c r="AK450">
        <v>0</v>
      </c>
      <c r="AL450">
        <v>0</v>
      </c>
      <c r="AM450">
        <v>0</v>
      </c>
      <c r="AN450">
        <v>0</v>
      </c>
      <c r="AR450">
        <v>200000</v>
      </c>
      <c r="AS450">
        <v>200000</v>
      </c>
    </row>
    <row r="451" spans="1:46" hidden="1" x14ac:dyDescent="0.35">
      <c r="A451" t="str">
        <f t="shared" ref="A451:A514" si="7">CONCATENATE(B451,N451,P451,R451,T451,X451,Z451)</f>
        <v>1.1-00-2510_25432024_2542110</v>
      </c>
      <c r="B451" t="s">
        <v>97</v>
      </c>
      <c r="C451" t="s">
        <v>104</v>
      </c>
      <c r="D451" t="s">
        <v>59</v>
      </c>
      <c r="E451" t="s">
        <v>49</v>
      </c>
      <c r="F451">
        <v>2</v>
      </c>
      <c r="G451" t="s">
        <v>86</v>
      </c>
      <c r="H451">
        <v>2.4</v>
      </c>
      <c r="I451" t="s">
        <v>338</v>
      </c>
      <c r="J451" t="s">
        <v>352</v>
      </c>
      <c r="K451" t="s">
        <v>353</v>
      </c>
      <c r="L451" t="s">
        <v>80</v>
      </c>
      <c r="M451" t="s">
        <v>81</v>
      </c>
      <c r="N451" t="s">
        <v>343</v>
      </c>
      <c r="O451" t="s">
        <v>345</v>
      </c>
      <c r="P451">
        <v>4</v>
      </c>
      <c r="Q451" t="s">
        <v>355</v>
      </c>
      <c r="R451">
        <v>32</v>
      </c>
      <c r="S451" t="s">
        <v>356</v>
      </c>
      <c r="T451" t="s">
        <v>354</v>
      </c>
      <c r="U451" t="s">
        <v>357</v>
      </c>
      <c r="V451">
        <v>4000</v>
      </c>
      <c r="W451" t="s">
        <v>155</v>
      </c>
      <c r="X451">
        <v>4211</v>
      </c>
      <c r="Y451" t="s">
        <v>154</v>
      </c>
      <c r="Z451">
        <v>0</v>
      </c>
      <c r="AA451" t="s">
        <v>52</v>
      </c>
      <c r="AB451">
        <v>0</v>
      </c>
      <c r="AC451">
        <v>19813000</v>
      </c>
      <c r="AD451">
        <v>0</v>
      </c>
      <c r="AE451">
        <v>0</v>
      </c>
      <c r="AF451">
        <v>0</v>
      </c>
      <c r="AG451">
        <v>0</v>
      </c>
      <c r="AH451">
        <v>0</v>
      </c>
      <c r="AI451">
        <v>0</v>
      </c>
      <c r="AJ451">
        <v>0</v>
      </c>
      <c r="AK451">
        <v>0</v>
      </c>
      <c r="AL451">
        <v>0</v>
      </c>
      <c r="AM451">
        <v>19813000</v>
      </c>
      <c r="AN451">
        <v>-19813000</v>
      </c>
      <c r="AR451">
        <v>0</v>
      </c>
      <c r="AS451">
        <v>0</v>
      </c>
    </row>
    <row r="452" spans="1:46" hidden="1" x14ac:dyDescent="0.35">
      <c r="A452" t="str">
        <f t="shared" si="7"/>
        <v>1.1-00-2510_25031023_2542110</v>
      </c>
      <c r="B452" t="s">
        <v>97</v>
      </c>
      <c r="C452" t="s">
        <v>104</v>
      </c>
      <c r="D452" t="s">
        <v>59</v>
      </c>
      <c r="E452" t="s">
        <v>49</v>
      </c>
      <c r="F452">
        <v>2</v>
      </c>
      <c r="G452" t="s">
        <v>86</v>
      </c>
      <c r="H452">
        <v>2.6</v>
      </c>
      <c r="I452" t="s">
        <v>370</v>
      </c>
      <c r="J452" t="s">
        <v>371</v>
      </c>
      <c r="K452" t="s">
        <v>372</v>
      </c>
      <c r="L452" t="s">
        <v>80</v>
      </c>
      <c r="M452" t="s">
        <v>81</v>
      </c>
      <c r="N452" t="s">
        <v>343</v>
      </c>
      <c r="O452" t="s">
        <v>345</v>
      </c>
      <c r="P452">
        <v>0</v>
      </c>
      <c r="Q452" t="s">
        <v>346</v>
      </c>
      <c r="R452">
        <v>31</v>
      </c>
      <c r="S452" t="s">
        <v>374</v>
      </c>
      <c r="T452" t="s">
        <v>373</v>
      </c>
      <c r="U452" t="s">
        <v>375</v>
      </c>
      <c r="V452">
        <v>4000</v>
      </c>
      <c r="W452" t="s">
        <v>155</v>
      </c>
      <c r="X452">
        <v>4211</v>
      </c>
      <c r="Y452" t="s">
        <v>154</v>
      </c>
      <c r="Z452">
        <v>0</v>
      </c>
      <c r="AA452" t="s">
        <v>52</v>
      </c>
      <c r="AB452">
        <v>0</v>
      </c>
      <c r="AC452">
        <v>14064137.279999999</v>
      </c>
      <c r="AD452">
        <v>0</v>
      </c>
      <c r="AE452">
        <v>0</v>
      </c>
      <c r="AF452">
        <v>0</v>
      </c>
      <c r="AG452">
        <v>0</v>
      </c>
      <c r="AH452">
        <v>0</v>
      </c>
      <c r="AI452">
        <v>0</v>
      </c>
      <c r="AJ452">
        <v>0</v>
      </c>
      <c r="AK452">
        <v>0</v>
      </c>
      <c r="AL452">
        <v>0</v>
      </c>
      <c r="AM452">
        <v>14064137.279999999</v>
      </c>
      <c r="AN452">
        <v>-14064137.279999999</v>
      </c>
      <c r="AR452">
        <v>0</v>
      </c>
      <c r="AS452">
        <v>0</v>
      </c>
    </row>
    <row r="453" spans="1:46" hidden="1" x14ac:dyDescent="0.35">
      <c r="A453" t="str">
        <f t="shared" si="7"/>
        <v>1.1-00-2510_25034026_2542110</v>
      </c>
      <c r="B453" t="s">
        <v>97</v>
      </c>
      <c r="C453" t="s">
        <v>104</v>
      </c>
      <c r="D453" t="s">
        <v>59</v>
      </c>
      <c r="E453" t="s">
        <v>49</v>
      </c>
      <c r="F453">
        <v>2</v>
      </c>
      <c r="G453" t="s">
        <v>86</v>
      </c>
      <c r="H453">
        <v>2.6</v>
      </c>
      <c r="I453" t="s">
        <v>370</v>
      </c>
      <c r="J453" t="s">
        <v>371</v>
      </c>
      <c r="K453" t="s">
        <v>372</v>
      </c>
      <c r="L453" t="s">
        <v>80</v>
      </c>
      <c r="M453" t="s">
        <v>81</v>
      </c>
      <c r="N453" t="s">
        <v>343</v>
      </c>
      <c r="O453" t="s">
        <v>345</v>
      </c>
      <c r="P453">
        <v>0</v>
      </c>
      <c r="Q453" t="s">
        <v>346</v>
      </c>
      <c r="R453">
        <v>34</v>
      </c>
      <c r="S453" t="s">
        <v>377</v>
      </c>
      <c r="T453" t="s">
        <v>376</v>
      </c>
      <c r="U453" t="s">
        <v>378</v>
      </c>
      <c r="V453">
        <v>4000</v>
      </c>
      <c r="W453" t="s">
        <v>155</v>
      </c>
      <c r="X453">
        <v>4211</v>
      </c>
      <c r="Y453" t="s">
        <v>154</v>
      </c>
      <c r="Z453">
        <v>0</v>
      </c>
      <c r="AA453" t="s">
        <v>52</v>
      </c>
      <c r="AB453">
        <v>0</v>
      </c>
      <c r="AC453">
        <v>6380968.3300000001</v>
      </c>
      <c r="AD453">
        <v>0</v>
      </c>
      <c r="AE453">
        <v>0</v>
      </c>
      <c r="AF453">
        <v>0</v>
      </c>
      <c r="AG453">
        <v>0</v>
      </c>
      <c r="AH453">
        <v>0</v>
      </c>
      <c r="AI453">
        <v>0</v>
      </c>
      <c r="AJ453">
        <v>0</v>
      </c>
      <c r="AK453">
        <v>0</v>
      </c>
      <c r="AL453">
        <v>0</v>
      </c>
      <c r="AM453">
        <v>6380968.3300000001</v>
      </c>
      <c r="AN453">
        <v>-6380968.3300000001</v>
      </c>
      <c r="AR453">
        <v>0</v>
      </c>
      <c r="AS453">
        <v>0</v>
      </c>
    </row>
    <row r="454" spans="1:46" hidden="1" x14ac:dyDescent="0.35">
      <c r="A454" t="str">
        <f t="shared" si="7"/>
        <v>1.1-00-2510_25035027_2542110</v>
      </c>
      <c r="B454" t="s">
        <v>97</v>
      </c>
      <c r="C454" t="s">
        <v>104</v>
      </c>
      <c r="D454" t="s">
        <v>59</v>
      </c>
      <c r="E454" t="s">
        <v>49</v>
      </c>
      <c r="F454">
        <v>2</v>
      </c>
      <c r="G454" t="s">
        <v>86</v>
      </c>
      <c r="H454">
        <v>2.6</v>
      </c>
      <c r="I454" t="s">
        <v>370</v>
      </c>
      <c r="J454" t="s">
        <v>385</v>
      </c>
      <c r="K454" t="s">
        <v>386</v>
      </c>
      <c r="L454" t="s">
        <v>80</v>
      </c>
      <c r="M454" t="s">
        <v>81</v>
      </c>
      <c r="N454" t="s">
        <v>343</v>
      </c>
      <c r="O454" t="s">
        <v>345</v>
      </c>
      <c r="P454">
        <v>0</v>
      </c>
      <c r="Q454" t="s">
        <v>346</v>
      </c>
      <c r="R454">
        <v>35</v>
      </c>
      <c r="S454" t="s">
        <v>388</v>
      </c>
      <c r="T454" t="s">
        <v>387</v>
      </c>
      <c r="U454" t="s">
        <v>389</v>
      </c>
      <c r="V454">
        <v>4000</v>
      </c>
      <c r="W454" t="s">
        <v>155</v>
      </c>
      <c r="X454">
        <v>4211</v>
      </c>
      <c r="Y454" t="s">
        <v>154</v>
      </c>
      <c r="Z454">
        <v>0</v>
      </c>
      <c r="AA454" t="s">
        <v>52</v>
      </c>
      <c r="AB454">
        <v>0</v>
      </c>
      <c r="AC454">
        <v>95000000</v>
      </c>
      <c r="AD454">
        <v>0</v>
      </c>
      <c r="AE454">
        <v>0</v>
      </c>
      <c r="AF454">
        <v>0</v>
      </c>
      <c r="AG454">
        <v>0</v>
      </c>
      <c r="AH454">
        <v>0</v>
      </c>
      <c r="AI454">
        <v>0</v>
      </c>
      <c r="AJ454">
        <v>0</v>
      </c>
      <c r="AK454">
        <v>0</v>
      </c>
      <c r="AL454">
        <v>0</v>
      </c>
      <c r="AM454">
        <v>95000000</v>
      </c>
      <c r="AN454">
        <v>-95000000</v>
      </c>
      <c r="AR454">
        <v>0</v>
      </c>
      <c r="AS454">
        <v>0</v>
      </c>
    </row>
    <row r="455" spans="1:46" hidden="1" x14ac:dyDescent="0.35">
      <c r="A455" t="str">
        <f t="shared" si="7"/>
        <v>1.1-00-2510_25433025_2542110</v>
      </c>
      <c r="B455" t="s">
        <v>97</v>
      </c>
      <c r="C455" t="s">
        <v>104</v>
      </c>
      <c r="D455" t="s">
        <v>59</v>
      </c>
      <c r="E455" t="s">
        <v>49</v>
      </c>
      <c r="F455">
        <v>2</v>
      </c>
      <c r="G455" t="s">
        <v>86</v>
      </c>
      <c r="H455">
        <v>2.7</v>
      </c>
      <c r="I455" t="s">
        <v>393</v>
      </c>
      <c r="J455" t="s">
        <v>394</v>
      </c>
      <c r="K455" t="s">
        <v>393</v>
      </c>
      <c r="L455" t="s">
        <v>80</v>
      </c>
      <c r="M455" t="s">
        <v>81</v>
      </c>
      <c r="N455" t="s">
        <v>343</v>
      </c>
      <c r="O455" t="s">
        <v>345</v>
      </c>
      <c r="P455">
        <v>4</v>
      </c>
      <c r="Q455" t="s">
        <v>355</v>
      </c>
      <c r="R455">
        <v>33</v>
      </c>
      <c r="S455" t="s">
        <v>396</v>
      </c>
      <c r="T455" t="s">
        <v>395</v>
      </c>
      <c r="U455" t="s">
        <v>397</v>
      </c>
      <c r="V455">
        <v>4000</v>
      </c>
      <c r="W455" t="s">
        <v>155</v>
      </c>
      <c r="X455">
        <v>4211</v>
      </c>
      <c r="Y455" t="s">
        <v>154</v>
      </c>
      <c r="Z455">
        <v>0</v>
      </c>
      <c r="AA455" t="s">
        <v>52</v>
      </c>
      <c r="AB455">
        <v>0</v>
      </c>
      <c r="AC455">
        <v>9360000</v>
      </c>
      <c r="AD455">
        <v>0</v>
      </c>
      <c r="AE455">
        <v>0</v>
      </c>
      <c r="AF455">
        <v>0</v>
      </c>
      <c r="AG455">
        <v>0</v>
      </c>
      <c r="AH455">
        <v>0</v>
      </c>
      <c r="AI455">
        <v>0</v>
      </c>
      <c r="AJ455">
        <v>0</v>
      </c>
      <c r="AK455">
        <v>0</v>
      </c>
      <c r="AL455">
        <v>0</v>
      </c>
      <c r="AM455">
        <v>9360000</v>
      </c>
      <c r="AN455">
        <v>-9360000</v>
      </c>
      <c r="AR455">
        <v>0</v>
      </c>
      <c r="AS455">
        <v>0</v>
      </c>
    </row>
    <row r="456" spans="1:46" hidden="1" x14ac:dyDescent="0.35">
      <c r="A456" t="str">
        <f t="shared" si="7"/>
        <v>1.1-00-2504_2557005_2542510</v>
      </c>
      <c r="B456" t="s">
        <v>97</v>
      </c>
      <c r="C456" t="s">
        <v>104</v>
      </c>
      <c r="D456" t="s">
        <v>59</v>
      </c>
      <c r="E456" t="s">
        <v>49</v>
      </c>
      <c r="F456">
        <v>1</v>
      </c>
      <c r="G456" t="s">
        <v>41</v>
      </c>
      <c r="H456">
        <v>1.3</v>
      </c>
      <c r="I456" t="s">
        <v>42</v>
      </c>
      <c r="J456" t="s">
        <v>43</v>
      </c>
      <c r="K456" t="s">
        <v>44</v>
      </c>
      <c r="L456" t="s">
        <v>45</v>
      </c>
      <c r="M456" t="s">
        <v>46</v>
      </c>
      <c r="N456" t="s">
        <v>47</v>
      </c>
      <c r="O456" t="s">
        <v>54</v>
      </c>
      <c r="P456">
        <v>5</v>
      </c>
      <c r="Q456" t="s">
        <v>55</v>
      </c>
      <c r="R456">
        <v>7</v>
      </c>
      <c r="S456" t="s">
        <v>56</v>
      </c>
      <c r="T456" t="s">
        <v>48</v>
      </c>
      <c r="U456" t="s">
        <v>57</v>
      </c>
      <c r="V456">
        <v>4000</v>
      </c>
      <c r="W456" t="s">
        <v>155</v>
      </c>
      <c r="X456">
        <v>4251</v>
      </c>
      <c r="Y456" t="s">
        <v>156</v>
      </c>
      <c r="Z456">
        <v>0</v>
      </c>
      <c r="AA456" t="s">
        <v>52</v>
      </c>
      <c r="AB456">
        <v>17150000</v>
      </c>
      <c r="AC456">
        <v>14000000</v>
      </c>
      <c r="AD456">
        <v>13480691.210000001</v>
      </c>
      <c r="AE456">
        <v>13480691.210000001</v>
      </c>
      <c r="AF456">
        <v>13480691.210000001</v>
      </c>
      <c r="AG456">
        <v>13480691.210000001</v>
      </c>
      <c r="AH456">
        <v>13480691.210000001</v>
      </c>
      <c r="AI456">
        <v>3669308.7899999991</v>
      </c>
      <c r="AJ456">
        <v>8000000</v>
      </c>
      <c r="AK456">
        <v>800000</v>
      </c>
      <c r="AL456">
        <v>0</v>
      </c>
      <c r="AM456">
        <v>5650000</v>
      </c>
      <c r="AN456">
        <v>3150000</v>
      </c>
      <c r="AR456">
        <v>17150000</v>
      </c>
      <c r="AS456">
        <v>3669308.7899999991</v>
      </c>
    </row>
    <row r="457" spans="1:46" hidden="1" x14ac:dyDescent="0.35">
      <c r="A457" t="str">
        <f t="shared" si="7"/>
        <v>1.1-00-2512_25751035_2543116</v>
      </c>
      <c r="B457" t="s">
        <v>97</v>
      </c>
      <c r="C457" t="s">
        <v>104</v>
      </c>
      <c r="D457" t="s">
        <v>59</v>
      </c>
      <c r="E457" t="s">
        <v>49</v>
      </c>
      <c r="F457">
        <v>3</v>
      </c>
      <c r="G457" t="s">
        <v>441</v>
      </c>
      <c r="H457">
        <v>3.2</v>
      </c>
      <c r="I457" t="s">
        <v>458</v>
      </c>
      <c r="J457" t="s">
        <v>459</v>
      </c>
      <c r="K457" t="s">
        <v>460</v>
      </c>
      <c r="L457" t="s">
        <v>364</v>
      </c>
      <c r="M457" t="s">
        <v>365</v>
      </c>
      <c r="N457" t="s">
        <v>445</v>
      </c>
      <c r="O457" t="s">
        <v>447</v>
      </c>
      <c r="P457">
        <v>7</v>
      </c>
      <c r="Q457" t="s">
        <v>448</v>
      </c>
      <c r="R457">
        <v>51</v>
      </c>
      <c r="S457" t="s">
        <v>462</v>
      </c>
      <c r="T457" t="s">
        <v>461</v>
      </c>
      <c r="U457" t="s">
        <v>463</v>
      </c>
      <c r="V457">
        <v>4000</v>
      </c>
      <c r="W457" t="s">
        <v>155</v>
      </c>
      <c r="X457">
        <v>4311</v>
      </c>
      <c r="Y457" t="s">
        <v>467</v>
      </c>
      <c r="Z457">
        <v>6</v>
      </c>
      <c r="AA457" t="s">
        <v>468</v>
      </c>
      <c r="AB457">
        <v>3500000</v>
      </c>
      <c r="AC457">
        <v>3499989.56</v>
      </c>
      <c r="AD457">
        <v>0</v>
      </c>
      <c r="AE457">
        <v>0</v>
      </c>
      <c r="AF457">
        <v>0</v>
      </c>
      <c r="AG457">
        <v>0</v>
      </c>
      <c r="AH457">
        <v>0</v>
      </c>
      <c r="AI457">
        <v>3500000</v>
      </c>
      <c r="AJ457">
        <v>0</v>
      </c>
      <c r="AK457">
        <v>10.44</v>
      </c>
      <c r="AL457">
        <v>0</v>
      </c>
      <c r="AM457">
        <v>0</v>
      </c>
      <c r="AN457">
        <v>10.44</v>
      </c>
      <c r="AR457">
        <v>3500000</v>
      </c>
      <c r="AS457">
        <v>3500000</v>
      </c>
    </row>
    <row r="458" spans="1:46" hidden="1" x14ac:dyDescent="0.35">
      <c r="A458" t="str">
        <f t="shared" si="7"/>
        <v>1.1-00-2512_25751035_25431124</v>
      </c>
      <c r="B458" t="s">
        <v>97</v>
      </c>
      <c r="C458" t="s">
        <v>104</v>
      </c>
      <c r="D458" t="s">
        <v>59</v>
      </c>
      <c r="E458" t="s">
        <v>49</v>
      </c>
      <c r="F458">
        <v>3</v>
      </c>
      <c r="G458" t="s">
        <v>441</v>
      </c>
      <c r="H458">
        <v>3.2</v>
      </c>
      <c r="I458" t="s">
        <v>458</v>
      </c>
      <c r="J458" t="s">
        <v>459</v>
      </c>
      <c r="K458" t="s">
        <v>460</v>
      </c>
      <c r="L458" t="s">
        <v>364</v>
      </c>
      <c r="M458" t="s">
        <v>365</v>
      </c>
      <c r="N458" t="s">
        <v>445</v>
      </c>
      <c r="O458" t="s">
        <v>447</v>
      </c>
      <c r="P458">
        <v>7</v>
      </c>
      <c r="Q458" t="s">
        <v>448</v>
      </c>
      <c r="R458">
        <v>51</v>
      </c>
      <c r="S458" t="s">
        <v>462</v>
      </c>
      <c r="T458" t="s">
        <v>461</v>
      </c>
      <c r="U458" t="s">
        <v>463</v>
      </c>
      <c r="V458">
        <v>4000</v>
      </c>
      <c r="W458" t="s">
        <v>155</v>
      </c>
      <c r="X458">
        <v>4311</v>
      </c>
      <c r="Y458" t="s">
        <v>467</v>
      </c>
      <c r="Z458">
        <v>24</v>
      </c>
      <c r="AA458" t="s">
        <v>470</v>
      </c>
      <c r="AB458">
        <v>350000</v>
      </c>
      <c r="AC458">
        <v>350031.32</v>
      </c>
      <c r="AD458">
        <v>153000</v>
      </c>
      <c r="AE458">
        <v>153000</v>
      </c>
      <c r="AF458">
        <v>153000</v>
      </c>
      <c r="AG458">
        <v>73000</v>
      </c>
      <c r="AH458">
        <v>73000</v>
      </c>
      <c r="AI458">
        <v>197000</v>
      </c>
      <c r="AJ458">
        <v>0</v>
      </c>
      <c r="AK458">
        <v>0</v>
      </c>
      <c r="AL458">
        <v>0</v>
      </c>
      <c r="AM458">
        <v>31.32</v>
      </c>
      <c r="AN458">
        <v>-31.32</v>
      </c>
      <c r="AR458">
        <v>350000</v>
      </c>
      <c r="AS458">
        <v>197000</v>
      </c>
    </row>
    <row r="459" spans="1:46" hidden="1" x14ac:dyDescent="0.35">
      <c r="A459" t="str">
        <f t="shared" si="7"/>
        <v>1.1-00-2512_25751035_25431125</v>
      </c>
      <c r="B459" t="s">
        <v>97</v>
      </c>
      <c r="C459" t="s">
        <v>104</v>
      </c>
      <c r="D459" t="s">
        <v>59</v>
      </c>
      <c r="E459" t="s">
        <v>49</v>
      </c>
      <c r="F459">
        <v>3</v>
      </c>
      <c r="G459" t="s">
        <v>441</v>
      </c>
      <c r="H459">
        <v>3.2</v>
      </c>
      <c r="I459" t="s">
        <v>458</v>
      </c>
      <c r="J459" t="s">
        <v>459</v>
      </c>
      <c r="K459" t="s">
        <v>460</v>
      </c>
      <c r="L459" t="s">
        <v>364</v>
      </c>
      <c r="M459" t="s">
        <v>365</v>
      </c>
      <c r="N459" t="s">
        <v>445</v>
      </c>
      <c r="O459" t="s">
        <v>447</v>
      </c>
      <c r="P459">
        <v>7</v>
      </c>
      <c r="Q459" t="s">
        <v>448</v>
      </c>
      <c r="R459">
        <v>51</v>
      </c>
      <c r="S459" t="s">
        <v>462</v>
      </c>
      <c r="T459" t="s">
        <v>461</v>
      </c>
      <c r="U459" t="s">
        <v>463</v>
      </c>
      <c r="V459">
        <v>4000</v>
      </c>
      <c r="W459" t="s">
        <v>155</v>
      </c>
      <c r="X459">
        <v>4311</v>
      </c>
      <c r="Y459" t="s">
        <v>467</v>
      </c>
      <c r="Z459">
        <v>25</v>
      </c>
      <c r="AA459" t="s">
        <v>471</v>
      </c>
      <c r="AB459">
        <v>200000</v>
      </c>
      <c r="AC459">
        <v>199989.56</v>
      </c>
      <c r="AD459">
        <v>85000</v>
      </c>
      <c r="AE459">
        <v>85000</v>
      </c>
      <c r="AF459">
        <v>85000</v>
      </c>
      <c r="AG459">
        <v>85000</v>
      </c>
      <c r="AH459">
        <v>85000</v>
      </c>
      <c r="AI459">
        <v>115000</v>
      </c>
      <c r="AJ459">
        <v>0</v>
      </c>
      <c r="AK459">
        <v>10.44</v>
      </c>
      <c r="AL459">
        <v>0</v>
      </c>
      <c r="AM459">
        <v>0</v>
      </c>
      <c r="AN459">
        <v>10.44</v>
      </c>
      <c r="AO459" s="1">
        <v>-50000</v>
      </c>
      <c r="AR459">
        <v>150000</v>
      </c>
      <c r="AS459">
        <v>65000</v>
      </c>
      <c r="AT459" t="s">
        <v>563</v>
      </c>
    </row>
    <row r="460" spans="1:46" hidden="1" x14ac:dyDescent="0.35">
      <c r="A460" t="str">
        <f t="shared" si="7"/>
        <v>1.1-00-2512_25751035_25431123</v>
      </c>
      <c r="B460" t="s">
        <v>97</v>
      </c>
      <c r="C460" t="s">
        <v>104</v>
      </c>
      <c r="D460" t="s">
        <v>59</v>
      </c>
      <c r="E460" t="s">
        <v>49</v>
      </c>
      <c r="F460">
        <v>3</v>
      </c>
      <c r="G460" t="s">
        <v>441</v>
      </c>
      <c r="H460">
        <v>3.2</v>
      </c>
      <c r="I460" t="s">
        <v>458</v>
      </c>
      <c r="J460" t="s">
        <v>459</v>
      </c>
      <c r="K460" t="s">
        <v>460</v>
      </c>
      <c r="L460" t="s">
        <v>364</v>
      </c>
      <c r="M460" t="s">
        <v>365</v>
      </c>
      <c r="N460" t="s">
        <v>445</v>
      </c>
      <c r="O460" t="s">
        <v>447</v>
      </c>
      <c r="P460">
        <v>7</v>
      </c>
      <c r="Q460" t="s">
        <v>448</v>
      </c>
      <c r="R460">
        <v>51</v>
      </c>
      <c r="S460" t="s">
        <v>462</v>
      </c>
      <c r="T460" t="s">
        <v>461</v>
      </c>
      <c r="U460" t="s">
        <v>463</v>
      </c>
      <c r="V460">
        <v>4000</v>
      </c>
      <c r="W460" t="s">
        <v>155</v>
      </c>
      <c r="X460">
        <v>4311</v>
      </c>
      <c r="Y460" t="s">
        <v>467</v>
      </c>
      <c r="Z460">
        <v>23</v>
      </c>
      <c r="AA460" t="s">
        <v>469</v>
      </c>
      <c r="AB460">
        <v>3200000</v>
      </c>
      <c r="AC460">
        <v>3199989.56</v>
      </c>
      <c r="AD460">
        <v>2727812.5</v>
      </c>
      <c r="AE460">
        <v>2727812.5</v>
      </c>
      <c r="AF460">
        <v>1679825</v>
      </c>
      <c r="AG460">
        <v>1679825</v>
      </c>
      <c r="AH460">
        <v>1679825</v>
      </c>
      <c r="AI460">
        <v>472187.5</v>
      </c>
      <c r="AJ460">
        <v>0</v>
      </c>
      <c r="AK460">
        <v>10.44</v>
      </c>
      <c r="AL460">
        <v>0</v>
      </c>
      <c r="AM460">
        <v>0</v>
      </c>
      <c r="AN460">
        <v>10.44</v>
      </c>
      <c r="AO460" s="1">
        <v>-472000</v>
      </c>
      <c r="AR460">
        <v>2728000</v>
      </c>
      <c r="AS460">
        <v>187.5</v>
      </c>
      <c r="AT460" t="s">
        <v>563</v>
      </c>
    </row>
    <row r="461" spans="1:46" hidden="1" x14ac:dyDescent="0.35">
      <c r="A461" t="str">
        <f t="shared" si="7"/>
        <v>1.1-00-2512_25752036_25435127</v>
      </c>
      <c r="B461" t="s">
        <v>97</v>
      </c>
      <c r="C461" t="s">
        <v>104</v>
      </c>
      <c r="D461" t="s">
        <v>59</v>
      </c>
      <c r="E461" t="s">
        <v>49</v>
      </c>
      <c r="F461">
        <v>3</v>
      </c>
      <c r="G461" t="s">
        <v>441</v>
      </c>
      <c r="H461">
        <v>3.1</v>
      </c>
      <c r="I461" t="s">
        <v>442</v>
      </c>
      <c r="J461" t="s">
        <v>443</v>
      </c>
      <c r="K461" t="s">
        <v>444</v>
      </c>
      <c r="L461" t="s">
        <v>60</v>
      </c>
      <c r="M461" t="s">
        <v>61</v>
      </c>
      <c r="N461" t="s">
        <v>445</v>
      </c>
      <c r="O461" t="s">
        <v>447</v>
      </c>
      <c r="P461">
        <v>7</v>
      </c>
      <c r="Q461" t="s">
        <v>448</v>
      </c>
      <c r="R461">
        <v>52</v>
      </c>
      <c r="S461" t="s">
        <v>454</v>
      </c>
      <c r="T461" t="s">
        <v>451</v>
      </c>
      <c r="U461" t="s">
        <v>455</v>
      </c>
      <c r="V461">
        <v>4000</v>
      </c>
      <c r="W461" t="s">
        <v>155</v>
      </c>
      <c r="X461">
        <v>4351</v>
      </c>
      <c r="Y461" t="s">
        <v>452</v>
      </c>
      <c r="Z461">
        <v>27</v>
      </c>
      <c r="AA461" t="s">
        <v>453</v>
      </c>
      <c r="AB461">
        <v>10000000</v>
      </c>
      <c r="AC461">
        <v>10000000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10000000</v>
      </c>
      <c r="AJ461">
        <v>0</v>
      </c>
      <c r="AK461">
        <v>0</v>
      </c>
      <c r="AL461">
        <v>0</v>
      </c>
      <c r="AM461">
        <v>0</v>
      </c>
      <c r="AN461">
        <v>0</v>
      </c>
      <c r="AR461">
        <v>10000000</v>
      </c>
      <c r="AS461">
        <v>10000000</v>
      </c>
    </row>
    <row r="462" spans="1:46" hidden="1" x14ac:dyDescent="0.35">
      <c r="A462" t="str">
        <f t="shared" si="7"/>
        <v>1.1-00-2512_25752036_25439126</v>
      </c>
      <c r="B462" t="s">
        <v>97</v>
      </c>
      <c r="C462" t="s">
        <v>104</v>
      </c>
      <c r="D462" t="s">
        <v>59</v>
      </c>
      <c r="E462" t="s">
        <v>49</v>
      </c>
      <c r="F462">
        <v>3</v>
      </c>
      <c r="G462" t="s">
        <v>441</v>
      </c>
      <c r="H462">
        <v>3.1</v>
      </c>
      <c r="I462" t="s">
        <v>442</v>
      </c>
      <c r="J462" t="s">
        <v>443</v>
      </c>
      <c r="K462" t="s">
        <v>444</v>
      </c>
      <c r="L462" t="s">
        <v>60</v>
      </c>
      <c r="M462" t="s">
        <v>61</v>
      </c>
      <c r="N462" t="s">
        <v>445</v>
      </c>
      <c r="O462" t="s">
        <v>447</v>
      </c>
      <c r="P462">
        <v>7</v>
      </c>
      <c r="Q462" t="s">
        <v>448</v>
      </c>
      <c r="R462">
        <v>52</v>
      </c>
      <c r="S462" t="s">
        <v>454</v>
      </c>
      <c r="T462" t="s">
        <v>451</v>
      </c>
      <c r="U462" t="s">
        <v>455</v>
      </c>
      <c r="V462">
        <v>4000</v>
      </c>
      <c r="W462" t="s">
        <v>155</v>
      </c>
      <c r="X462">
        <v>4391</v>
      </c>
      <c r="Y462" t="s">
        <v>456</v>
      </c>
      <c r="Z462">
        <v>26</v>
      </c>
      <c r="AA462" t="s">
        <v>457</v>
      </c>
      <c r="AB462">
        <v>500000</v>
      </c>
      <c r="AC462">
        <v>500000</v>
      </c>
      <c r="AD462">
        <v>496480</v>
      </c>
      <c r="AE462">
        <v>496480</v>
      </c>
      <c r="AF462">
        <v>0</v>
      </c>
      <c r="AG462">
        <v>0</v>
      </c>
      <c r="AH462">
        <v>0</v>
      </c>
      <c r="AI462">
        <v>3520</v>
      </c>
      <c r="AJ462">
        <v>0</v>
      </c>
      <c r="AK462">
        <v>0</v>
      </c>
      <c r="AL462">
        <v>0</v>
      </c>
      <c r="AM462">
        <v>0</v>
      </c>
      <c r="AN462">
        <v>0</v>
      </c>
      <c r="AR462">
        <v>500000</v>
      </c>
      <c r="AS462">
        <v>3520</v>
      </c>
    </row>
    <row r="463" spans="1:46" hidden="1" x14ac:dyDescent="0.35">
      <c r="A463" t="str">
        <f t="shared" si="7"/>
        <v>1.1-00-2510_25041031_2544110</v>
      </c>
      <c r="B463" t="s">
        <v>97</v>
      </c>
      <c r="C463" t="s">
        <v>104</v>
      </c>
      <c r="D463" t="s">
        <v>59</v>
      </c>
      <c r="E463" t="s">
        <v>49</v>
      </c>
      <c r="F463">
        <v>2</v>
      </c>
      <c r="G463" t="s">
        <v>86</v>
      </c>
      <c r="H463">
        <v>2.7</v>
      </c>
      <c r="I463" t="s">
        <v>393</v>
      </c>
      <c r="J463" t="s">
        <v>394</v>
      </c>
      <c r="K463" t="s">
        <v>393</v>
      </c>
      <c r="L463" t="s">
        <v>364</v>
      </c>
      <c r="M463" t="s">
        <v>365</v>
      </c>
      <c r="N463" t="s">
        <v>343</v>
      </c>
      <c r="O463" t="s">
        <v>345</v>
      </c>
      <c r="P463">
        <v>0</v>
      </c>
      <c r="Q463" t="s">
        <v>346</v>
      </c>
      <c r="R463">
        <v>41</v>
      </c>
      <c r="S463" t="s">
        <v>401</v>
      </c>
      <c r="T463" t="s">
        <v>366</v>
      </c>
      <c r="U463" t="s">
        <v>368</v>
      </c>
      <c r="V463">
        <v>4000</v>
      </c>
      <c r="W463" t="s">
        <v>155</v>
      </c>
      <c r="X463">
        <v>4411</v>
      </c>
      <c r="Y463" t="s">
        <v>402</v>
      </c>
      <c r="Z463">
        <v>0</v>
      </c>
      <c r="AA463" t="s">
        <v>52</v>
      </c>
      <c r="AB463">
        <v>22320394.5</v>
      </c>
      <c r="AC463">
        <v>55000000</v>
      </c>
      <c r="AD463">
        <v>9480000</v>
      </c>
      <c r="AE463">
        <v>9480000</v>
      </c>
      <c r="AF463">
        <v>9480000</v>
      </c>
      <c r="AG463">
        <v>8304000</v>
      </c>
      <c r="AH463">
        <v>8016000</v>
      </c>
      <c r="AI463">
        <v>12840394.5</v>
      </c>
      <c r="AJ463">
        <v>0</v>
      </c>
      <c r="AK463">
        <v>0</v>
      </c>
      <c r="AL463">
        <v>0</v>
      </c>
      <c r="AM463">
        <v>32679605.5</v>
      </c>
      <c r="AN463">
        <v>-32679605.5</v>
      </c>
      <c r="AR463">
        <v>22320394.5</v>
      </c>
      <c r="AS463">
        <v>12840394.5</v>
      </c>
    </row>
    <row r="464" spans="1:46" hidden="1" x14ac:dyDescent="0.35">
      <c r="A464" t="str">
        <f t="shared" si="7"/>
        <v>1.1-00-2510_25043031_2544110</v>
      </c>
      <c r="B464" t="s">
        <v>97</v>
      </c>
      <c r="C464" t="s">
        <v>104</v>
      </c>
      <c r="D464" t="s">
        <v>59</v>
      </c>
      <c r="E464" t="s">
        <v>49</v>
      </c>
      <c r="F464">
        <v>2</v>
      </c>
      <c r="G464" t="s">
        <v>86</v>
      </c>
      <c r="H464">
        <v>2.7</v>
      </c>
      <c r="I464" t="s">
        <v>393</v>
      </c>
      <c r="J464" t="s">
        <v>394</v>
      </c>
      <c r="K464" t="s">
        <v>393</v>
      </c>
      <c r="L464" t="s">
        <v>364</v>
      </c>
      <c r="M464" t="s">
        <v>365</v>
      </c>
      <c r="N464" t="s">
        <v>343</v>
      </c>
      <c r="O464" t="s">
        <v>345</v>
      </c>
      <c r="P464">
        <v>0</v>
      </c>
      <c r="Q464" t="s">
        <v>346</v>
      </c>
      <c r="R464">
        <v>43</v>
      </c>
      <c r="S464" t="s">
        <v>406</v>
      </c>
      <c r="T464" t="s">
        <v>366</v>
      </c>
      <c r="U464" t="s">
        <v>368</v>
      </c>
      <c r="V464">
        <v>4000</v>
      </c>
      <c r="W464" t="s">
        <v>155</v>
      </c>
      <c r="X464">
        <v>4411</v>
      </c>
      <c r="Y464" t="s">
        <v>402</v>
      </c>
      <c r="Z464">
        <v>0</v>
      </c>
      <c r="AA464" t="s">
        <v>52</v>
      </c>
      <c r="AB464">
        <v>12000000</v>
      </c>
      <c r="AC464">
        <v>12000000</v>
      </c>
      <c r="AD464">
        <v>0</v>
      </c>
      <c r="AE464">
        <v>0</v>
      </c>
      <c r="AF464">
        <v>0</v>
      </c>
      <c r="AG464">
        <v>0</v>
      </c>
      <c r="AH464">
        <v>0</v>
      </c>
      <c r="AI464">
        <v>12000000</v>
      </c>
      <c r="AJ464">
        <v>0</v>
      </c>
      <c r="AK464">
        <v>0</v>
      </c>
      <c r="AL464">
        <v>0</v>
      </c>
      <c r="AM464">
        <v>0</v>
      </c>
      <c r="AN464">
        <v>0</v>
      </c>
      <c r="AR464">
        <v>12000000</v>
      </c>
      <c r="AS464">
        <v>12000000</v>
      </c>
    </row>
    <row r="465" spans="1:46" hidden="1" x14ac:dyDescent="0.35">
      <c r="A465" t="str">
        <f t="shared" si="7"/>
        <v>1.1-00-2501_2541001_2544110</v>
      </c>
      <c r="B465" t="s">
        <v>97</v>
      </c>
      <c r="C465" t="s">
        <v>104</v>
      </c>
      <c r="D465" t="s">
        <v>59</v>
      </c>
      <c r="E465" t="s">
        <v>49</v>
      </c>
      <c r="F465">
        <v>2</v>
      </c>
      <c r="G465" t="s">
        <v>86</v>
      </c>
      <c r="H465">
        <v>2.7</v>
      </c>
      <c r="I465" t="s">
        <v>393</v>
      </c>
      <c r="J465" t="s">
        <v>394</v>
      </c>
      <c r="K465" t="s">
        <v>393</v>
      </c>
      <c r="L465" t="s">
        <v>60</v>
      </c>
      <c r="M465" t="s">
        <v>61</v>
      </c>
      <c r="N465" t="s">
        <v>421</v>
      </c>
      <c r="O465" t="s">
        <v>424</v>
      </c>
      <c r="P465">
        <v>4</v>
      </c>
      <c r="Q465" t="s">
        <v>355</v>
      </c>
      <c r="R465">
        <v>1</v>
      </c>
      <c r="S465" t="s">
        <v>427</v>
      </c>
      <c r="T465" t="s">
        <v>422</v>
      </c>
      <c r="U465" t="s">
        <v>426</v>
      </c>
      <c r="V465">
        <v>4000</v>
      </c>
      <c r="W465" t="s">
        <v>155</v>
      </c>
      <c r="X465">
        <v>4411</v>
      </c>
      <c r="Y465" t="s">
        <v>402</v>
      </c>
      <c r="Z465">
        <v>0</v>
      </c>
      <c r="AA465" t="s">
        <v>52</v>
      </c>
      <c r="AB465">
        <v>5799000</v>
      </c>
      <c r="AC465">
        <v>3799000</v>
      </c>
      <c r="AD465">
        <v>1531777</v>
      </c>
      <c r="AE465">
        <v>1531777</v>
      </c>
      <c r="AF465">
        <v>1531777</v>
      </c>
      <c r="AG465">
        <v>1436777</v>
      </c>
      <c r="AH465">
        <v>1371777</v>
      </c>
      <c r="AI465">
        <v>4267223</v>
      </c>
      <c r="AJ465">
        <v>2000000</v>
      </c>
      <c r="AK465">
        <v>0</v>
      </c>
      <c r="AL465">
        <v>0</v>
      </c>
      <c r="AM465">
        <v>0</v>
      </c>
      <c r="AN465">
        <v>2000000</v>
      </c>
      <c r="AR465">
        <v>5799000</v>
      </c>
      <c r="AS465">
        <v>4267223</v>
      </c>
    </row>
    <row r="466" spans="1:46" hidden="1" x14ac:dyDescent="0.35">
      <c r="A466" t="str">
        <f t="shared" si="7"/>
        <v>1.1-00-2512_25751035_25441157</v>
      </c>
      <c r="B466" t="s">
        <v>97</v>
      </c>
      <c r="C466" t="s">
        <v>104</v>
      </c>
      <c r="D466" t="s">
        <v>59</v>
      </c>
      <c r="E466" t="s">
        <v>49</v>
      </c>
      <c r="F466">
        <v>3</v>
      </c>
      <c r="G466" t="s">
        <v>441</v>
      </c>
      <c r="H466">
        <v>3.2</v>
      </c>
      <c r="I466" t="s">
        <v>458</v>
      </c>
      <c r="J466" t="s">
        <v>459</v>
      </c>
      <c r="K466" t="s">
        <v>460</v>
      </c>
      <c r="L466" t="s">
        <v>364</v>
      </c>
      <c r="M466" t="s">
        <v>365</v>
      </c>
      <c r="N466" t="s">
        <v>445</v>
      </c>
      <c r="O466" t="s">
        <v>447</v>
      </c>
      <c r="P466">
        <v>7</v>
      </c>
      <c r="Q466" t="s">
        <v>448</v>
      </c>
      <c r="R466">
        <v>51</v>
      </c>
      <c r="S466" t="s">
        <v>462</v>
      </c>
      <c r="T466" t="s">
        <v>461</v>
      </c>
      <c r="U466" t="s">
        <v>463</v>
      </c>
      <c r="V466">
        <v>4000</v>
      </c>
      <c r="W466" t="s">
        <v>155</v>
      </c>
      <c r="X466">
        <v>4411</v>
      </c>
      <c r="Y466" t="s">
        <v>402</v>
      </c>
      <c r="Z466">
        <v>57</v>
      </c>
      <c r="AA466" t="s">
        <v>472</v>
      </c>
      <c r="AB466">
        <v>2200000</v>
      </c>
      <c r="AC466">
        <v>0</v>
      </c>
      <c r="AD466">
        <v>170000</v>
      </c>
      <c r="AE466">
        <v>170000</v>
      </c>
      <c r="AF466">
        <v>170000</v>
      </c>
      <c r="AG466">
        <v>170000</v>
      </c>
      <c r="AH466">
        <v>170000</v>
      </c>
      <c r="AI466">
        <v>2030000</v>
      </c>
      <c r="AJ466">
        <v>0</v>
      </c>
      <c r="AK466">
        <v>3000000</v>
      </c>
      <c r="AL466">
        <v>0</v>
      </c>
      <c r="AM466">
        <v>800000</v>
      </c>
      <c r="AN466">
        <v>2200000</v>
      </c>
      <c r="AR466">
        <v>2200000</v>
      </c>
      <c r="AS466">
        <v>2030000</v>
      </c>
    </row>
    <row r="467" spans="1:46" hidden="1" x14ac:dyDescent="0.35">
      <c r="A467" t="str">
        <f t="shared" si="7"/>
        <v>1.1-00-2510_25045031_2544110</v>
      </c>
      <c r="B467" t="s">
        <v>97</v>
      </c>
      <c r="C467" t="s">
        <v>104</v>
      </c>
      <c r="D467" t="s">
        <v>59</v>
      </c>
      <c r="E467" t="s">
        <v>49</v>
      </c>
      <c r="F467">
        <v>2</v>
      </c>
      <c r="G467" t="s">
        <v>86</v>
      </c>
      <c r="H467">
        <v>2.7</v>
      </c>
      <c r="I467" t="s">
        <v>393</v>
      </c>
      <c r="J467" t="s">
        <v>394</v>
      </c>
      <c r="K467" t="s">
        <v>393</v>
      </c>
      <c r="L467" t="s">
        <v>364</v>
      </c>
      <c r="M467" t="s">
        <v>365</v>
      </c>
      <c r="N467" t="s">
        <v>343</v>
      </c>
      <c r="O467" t="s">
        <v>345</v>
      </c>
      <c r="P467">
        <v>0</v>
      </c>
      <c r="Q467" t="s">
        <v>346</v>
      </c>
      <c r="R467">
        <v>45</v>
      </c>
      <c r="S467" t="s">
        <v>409</v>
      </c>
      <c r="T467" t="s">
        <v>366</v>
      </c>
      <c r="U467" t="s">
        <v>368</v>
      </c>
      <c r="V467">
        <v>4000</v>
      </c>
      <c r="W467" t="s">
        <v>155</v>
      </c>
      <c r="X467">
        <v>4411</v>
      </c>
      <c r="Y467" t="s">
        <v>402</v>
      </c>
      <c r="Z467">
        <v>0</v>
      </c>
      <c r="AA467" t="s">
        <v>52</v>
      </c>
      <c r="AB467">
        <v>2000000</v>
      </c>
      <c r="AC467">
        <v>3500000</v>
      </c>
      <c r="AD467">
        <v>0</v>
      </c>
      <c r="AE467">
        <v>0</v>
      </c>
      <c r="AF467">
        <v>0</v>
      </c>
      <c r="AG467">
        <v>0</v>
      </c>
      <c r="AH467">
        <v>0</v>
      </c>
      <c r="AI467">
        <v>2000000</v>
      </c>
      <c r="AJ467">
        <v>0</v>
      </c>
      <c r="AK467">
        <v>0</v>
      </c>
      <c r="AL467">
        <v>0</v>
      </c>
      <c r="AM467">
        <v>1500000</v>
      </c>
      <c r="AN467">
        <v>-1500000</v>
      </c>
      <c r="AR467">
        <v>2000000</v>
      </c>
      <c r="AS467">
        <v>2000000</v>
      </c>
    </row>
    <row r="468" spans="1:46" hidden="1" x14ac:dyDescent="0.35">
      <c r="A468" t="str">
        <f t="shared" si="7"/>
        <v>1.1-00-2510_25057031_2544110</v>
      </c>
      <c r="B468" t="s">
        <v>97</v>
      </c>
      <c r="C468" t="s">
        <v>104</v>
      </c>
      <c r="D468" t="s">
        <v>59</v>
      </c>
      <c r="E468" t="s">
        <v>49</v>
      </c>
      <c r="F468">
        <v>2</v>
      </c>
      <c r="G468" t="s">
        <v>86</v>
      </c>
      <c r="H468">
        <v>2.7</v>
      </c>
      <c r="I468" t="s">
        <v>393</v>
      </c>
      <c r="J468" t="s">
        <v>394</v>
      </c>
      <c r="K468" t="s">
        <v>393</v>
      </c>
      <c r="L468" t="s">
        <v>364</v>
      </c>
      <c r="M468" t="s">
        <v>365</v>
      </c>
      <c r="N468" t="s">
        <v>343</v>
      </c>
      <c r="O468" t="s">
        <v>345</v>
      </c>
      <c r="P468">
        <v>0</v>
      </c>
      <c r="Q468" t="s">
        <v>346</v>
      </c>
      <c r="R468">
        <v>57</v>
      </c>
      <c r="S468" t="s">
        <v>410</v>
      </c>
      <c r="T468" t="s">
        <v>366</v>
      </c>
      <c r="U468" t="s">
        <v>368</v>
      </c>
      <c r="V468">
        <v>4000</v>
      </c>
      <c r="W468" t="s">
        <v>155</v>
      </c>
      <c r="X468">
        <v>4411</v>
      </c>
      <c r="Y468" t="s">
        <v>402</v>
      </c>
      <c r="Z468">
        <v>0</v>
      </c>
      <c r="AA468" t="s">
        <v>52</v>
      </c>
      <c r="AB468">
        <v>1500000</v>
      </c>
      <c r="AC468">
        <v>0</v>
      </c>
      <c r="AD468">
        <v>735000</v>
      </c>
      <c r="AE468">
        <v>735000</v>
      </c>
      <c r="AF468">
        <v>735000</v>
      </c>
      <c r="AG468">
        <v>735000</v>
      </c>
      <c r="AH468">
        <v>735000</v>
      </c>
      <c r="AI468">
        <v>765000</v>
      </c>
      <c r="AJ468">
        <v>0</v>
      </c>
      <c r="AK468">
        <v>1500000</v>
      </c>
      <c r="AL468">
        <v>0</v>
      </c>
      <c r="AM468">
        <v>0</v>
      </c>
      <c r="AN468">
        <v>1500000</v>
      </c>
      <c r="AR468">
        <v>1500000</v>
      </c>
      <c r="AS468">
        <v>765000</v>
      </c>
    </row>
    <row r="469" spans="1:46" hidden="1" x14ac:dyDescent="0.35">
      <c r="A469" t="str">
        <f t="shared" si="7"/>
        <v>1.1-00-2512_25753037_25441136</v>
      </c>
      <c r="B469" t="s">
        <v>97</v>
      </c>
      <c r="C469" t="s">
        <v>104</v>
      </c>
      <c r="D469" t="s">
        <v>59</v>
      </c>
      <c r="E469" t="s">
        <v>49</v>
      </c>
      <c r="F469">
        <v>3</v>
      </c>
      <c r="G469" t="s">
        <v>441</v>
      </c>
      <c r="H469">
        <v>3.7</v>
      </c>
      <c r="I469" t="s">
        <v>473</v>
      </c>
      <c r="J469" t="s">
        <v>474</v>
      </c>
      <c r="K469" t="s">
        <v>473</v>
      </c>
      <c r="L469" t="s">
        <v>60</v>
      </c>
      <c r="M469" t="s">
        <v>61</v>
      </c>
      <c r="N469" t="s">
        <v>445</v>
      </c>
      <c r="O469" t="s">
        <v>447</v>
      </c>
      <c r="P469">
        <v>7</v>
      </c>
      <c r="Q469" t="s">
        <v>448</v>
      </c>
      <c r="R469">
        <v>53</v>
      </c>
      <c r="S469" t="s">
        <v>477</v>
      </c>
      <c r="T469" t="s">
        <v>475</v>
      </c>
      <c r="U469" t="s">
        <v>478</v>
      </c>
      <c r="V469">
        <v>4000</v>
      </c>
      <c r="W469" t="s">
        <v>155</v>
      </c>
      <c r="X469">
        <v>4411</v>
      </c>
      <c r="Y469" t="s">
        <v>402</v>
      </c>
      <c r="Z469">
        <v>36</v>
      </c>
      <c r="AA469" t="s">
        <v>494</v>
      </c>
      <c r="AB469">
        <v>100000</v>
      </c>
      <c r="AC469">
        <v>100000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100000</v>
      </c>
      <c r="AJ469">
        <v>0</v>
      </c>
      <c r="AK469">
        <v>0</v>
      </c>
      <c r="AL469">
        <v>0</v>
      </c>
      <c r="AM469">
        <v>0</v>
      </c>
      <c r="AN469">
        <v>0</v>
      </c>
      <c r="AR469">
        <v>100000</v>
      </c>
      <c r="AS469">
        <v>100000</v>
      </c>
    </row>
    <row r="470" spans="1:46" hidden="1" x14ac:dyDescent="0.35">
      <c r="A470" t="str">
        <f t="shared" si="7"/>
        <v>1.1-00-2511_25346032_25441128</v>
      </c>
      <c r="B470" t="s">
        <v>97</v>
      </c>
      <c r="C470" t="s">
        <v>104</v>
      </c>
      <c r="D470" t="s">
        <v>59</v>
      </c>
      <c r="E470" t="s">
        <v>49</v>
      </c>
      <c r="F470">
        <v>2</v>
      </c>
      <c r="G470" t="s">
        <v>86</v>
      </c>
      <c r="H470">
        <v>2.7</v>
      </c>
      <c r="I470" t="s">
        <v>393</v>
      </c>
      <c r="J470" t="s">
        <v>394</v>
      </c>
      <c r="K470" t="s">
        <v>393</v>
      </c>
      <c r="L470" t="s">
        <v>60</v>
      </c>
      <c r="M470" t="s">
        <v>61</v>
      </c>
      <c r="N470" t="s">
        <v>163</v>
      </c>
      <c r="O470" t="s">
        <v>166</v>
      </c>
      <c r="P470">
        <v>3</v>
      </c>
      <c r="Q470" t="s">
        <v>306</v>
      </c>
      <c r="R470">
        <v>46</v>
      </c>
      <c r="S470" t="s">
        <v>435</v>
      </c>
      <c r="T470" t="s">
        <v>433</v>
      </c>
      <c r="U470" t="s">
        <v>436</v>
      </c>
      <c r="V470">
        <v>4000</v>
      </c>
      <c r="W470" t="s">
        <v>155</v>
      </c>
      <c r="X470">
        <v>4411</v>
      </c>
      <c r="Y470" t="s">
        <v>402</v>
      </c>
      <c r="Z470">
        <v>28</v>
      </c>
      <c r="AA470" t="s">
        <v>437</v>
      </c>
      <c r="AB470">
        <v>450000</v>
      </c>
      <c r="AC470">
        <v>300000</v>
      </c>
      <c r="AD470">
        <v>357335.68</v>
      </c>
      <c r="AE470">
        <v>357335.68</v>
      </c>
      <c r="AF470">
        <v>0</v>
      </c>
      <c r="AG470">
        <v>0</v>
      </c>
      <c r="AH470">
        <v>0</v>
      </c>
      <c r="AI470">
        <v>92664.320000000007</v>
      </c>
      <c r="AJ470">
        <v>0</v>
      </c>
      <c r="AK470">
        <v>150000</v>
      </c>
      <c r="AL470">
        <v>0</v>
      </c>
      <c r="AM470">
        <v>0</v>
      </c>
      <c r="AN470">
        <v>150000</v>
      </c>
      <c r="AR470">
        <v>450000</v>
      </c>
      <c r="AS470">
        <v>92664.320000000007</v>
      </c>
    </row>
    <row r="471" spans="1:46" hidden="1" x14ac:dyDescent="0.35">
      <c r="A471" t="str">
        <f t="shared" si="7"/>
        <v>1.1-00-2510_25044031_2544110</v>
      </c>
      <c r="B471" t="s">
        <v>97</v>
      </c>
      <c r="C471" t="s">
        <v>104</v>
      </c>
      <c r="D471" t="s">
        <v>59</v>
      </c>
      <c r="E471" t="s">
        <v>49</v>
      </c>
      <c r="F471">
        <v>2</v>
      </c>
      <c r="G471" t="s">
        <v>86</v>
      </c>
      <c r="H471">
        <v>2.7</v>
      </c>
      <c r="I471" t="s">
        <v>393</v>
      </c>
      <c r="J471" t="s">
        <v>394</v>
      </c>
      <c r="K471" t="s">
        <v>393</v>
      </c>
      <c r="L471" t="s">
        <v>364</v>
      </c>
      <c r="M471" t="s">
        <v>365</v>
      </c>
      <c r="N471" t="s">
        <v>343</v>
      </c>
      <c r="O471" t="s">
        <v>345</v>
      </c>
      <c r="P471">
        <v>0</v>
      </c>
      <c r="Q471" t="s">
        <v>346</v>
      </c>
      <c r="R471">
        <v>44</v>
      </c>
      <c r="S471" t="s">
        <v>408</v>
      </c>
      <c r="T471" t="s">
        <v>366</v>
      </c>
      <c r="U471" t="s">
        <v>368</v>
      </c>
      <c r="V471">
        <v>4000</v>
      </c>
      <c r="W471" t="s">
        <v>155</v>
      </c>
      <c r="X471">
        <v>4411</v>
      </c>
      <c r="Y471" t="s">
        <v>402</v>
      </c>
      <c r="Z471">
        <v>0</v>
      </c>
      <c r="AA471" t="s">
        <v>52</v>
      </c>
      <c r="AB471">
        <v>100738605.5</v>
      </c>
      <c r="AC471">
        <v>71000000</v>
      </c>
      <c r="AD471">
        <v>100738501.95999999</v>
      </c>
      <c r="AE471">
        <v>100738501.95999999</v>
      </c>
      <c r="AF471">
        <v>49101665.280000001</v>
      </c>
      <c r="AG471">
        <v>0</v>
      </c>
      <c r="AH471">
        <v>0</v>
      </c>
      <c r="AI471">
        <v>103.54000000655651</v>
      </c>
      <c r="AJ471">
        <v>0</v>
      </c>
      <c r="AK471">
        <v>29738605.5</v>
      </c>
      <c r="AL471">
        <v>0</v>
      </c>
      <c r="AM471">
        <v>0</v>
      </c>
      <c r="AN471">
        <v>29738605.5</v>
      </c>
      <c r="AR471">
        <v>100738605.5</v>
      </c>
      <c r="AS471">
        <v>103.54000000655651</v>
      </c>
    </row>
    <row r="472" spans="1:46" hidden="1" x14ac:dyDescent="0.35">
      <c r="A472" t="str">
        <f t="shared" si="7"/>
        <v>1.1-00-2510_25042031_2544210</v>
      </c>
      <c r="B472" t="s">
        <v>97</v>
      </c>
      <c r="C472" t="s">
        <v>104</v>
      </c>
      <c r="D472" t="s">
        <v>59</v>
      </c>
      <c r="E472" t="s">
        <v>49</v>
      </c>
      <c r="F472">
        <v>2</v>
      </c>
      <c r="G472" t="s">
        <v>86</v>
      </c>
      <c r="H472">
        <v>2.7</v>
      </c>
      <c r="I472" t="s">
        <v>393</v>
      </c>
      <c r="J472" t="s">
        <v>394</v>
      </c>
      <c r="K472" t="s">
        <v>393</v>
      </c>
      <c r="L472" t="s">
        <v>364</v>
      </c>
      <c r="M472" t="s">
        <v>365</v>
      </c>
      <c r="N472" t="s">
        <v>343</v>
      </c>
      <c r="O472" t="s">
        <v>345</v>
      </c>
      <c r="P472">
        <v>0</v>
      </c>
      <c r="Q472" t="s">
        <v>346</v>
      </c>
      <c r="R472">
        <v>42</v>
      </c>
      <c r="S472" t="s">
        <v>404</v>
      </c>
      <c r="T472" t="s">
        <v>366</v>
      </c>
      <c r="U472" t="s">
        <v>368</v>
      </c>
      <c r="V472">
        <v>4000</v>
      </c>
      <c r="W472" t="s">
        <v>155</v>
      </c>
      <c r="X472">
        <v>4421</v>
      </c>
      <c r="Y472" t="s">
        <v>403</v>
      </c>
      <c r="Z472">
        <v>0</v>
      </c>
      <c r="AA472" t="s">
        <v>52</v>
      </c>
      <c r="AB472">
        <v>200000</v>
      </c>
      <c r="AC472">
        <v>200000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200000</v>
      </c>
      <c r="AJ472">
        <v>0</v>
      </c>
      <c r="AK472">
        <v>0</v>
      </c>
      <c r="AL472">
        <v>0</v>
      </c>
      <c r="AM472">
        <v>0</v>
      </c>
      <c r="AN472">
        <v>0</v>
      </c>
      <c r="AR472">
        <v>200000</v>
      </c>
      <c r="AS472">
        <v>200000</v>
      </c>
    </row>
    <row r="473" spans="1:46" hidden="1" x14ac:dyDescent="0.35">
      <c r="A473" t="str">
        <f t="shared" si="7"/>
        <v>1.1-00-2510_25040031_2544310</v>
      </c>
      <c r="B473" t="s">
        <v>97</v>
      </c>
      <c r="C473" t="s">
        <v>104</v>
      </c>
      <c r="D473" t="s">
        <v>59</v>
      </c>
      <c r="E473" t="s">
        <v>49</v>
      </c>
      <c r="F473">
        <v>2</v>
      </c>
      <c r="G473" t="s">
        <v>86</v>
      </c>
      <c r="H473">
        <v>2.5</v>
      </c>
      <c r="I473" t="s">
        <v>361</v>
      </c>
      <c r="J473" t="s">
        <v>362</v>
      </c>
      <c r="K473" t="s">
        <v>363</v>
      </c>
      <c r="L473" t="s">
        <v>364</v>
      </c>
      <c r="M473" t="s">
        <v>365</v>
      </c>
      <c r="N473" t="s">
        <v>343</v>
      </c>
      <c r="O473" t="s">
        <v>345</v>
      </c>
      <c r="P473">
        <v>0</v>
      </c>
      <c r="Q473" t="s">
        <v>346</v>
      </c>
      <c r="R473">
        <v>40</v>
      </c>
      <c r="S473" t="s">
        <v>367</v>
      </c>
      <c r="T473" t="s">
        <v>366</v>
      </c>
      <c r="U473" t="s">
        <v>368</v>
      </c>
      <c r="V473">
        <v>4000</v>
      </c>
      <c r="W473" t="s">
        <v>155</v>
      </c>
      <c r="X473">
        <v>4431</v>
      </c>
      <c r="Y473" t="s">
        <v>369</v>
      </c>
      <c r="Z473">
        <v>0</v>
      </c>
      <c r="AA473" t="s">
        <v>52</v>
      </c>
      <c r="AB473">
        <v>3900000</v>
      </c>
      <c r="AC473">
        <v>3900000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3900000</v>
      </c>
      <c r="AJ473">
        <v>0</v>
      </c>
      <c r="AK473">
        <v>0</v>
      </c>
      <c r="AL473">
        <v>0</v>
      </c>
      <c r="AM473">
        <v>0</v>
      </c>
      <c r="AN473">
        <v>0</v>
      </c>
      <c r="AR473">
        <v>3900000</v>
      </c>
      <c r="AS473">
        <v>3900000</v>
      </c>
    </row>
    <row r="474" spans="1:46" hidden="1" x14ac:dyDescent="0.35">
      <c r="A474" t="str">
        <f t="shared" si="7"/>
        <v>1.1-00-2501_2541001_25445140</v>
      </c>
      <c r="B474" t="s">
        <v>97</v>
      </c>
      <c r="C474" t="s">
        <v>104</v>
      </c>
      <c r="D474" t="s">
        <v>59</v>
      </c>
      <c r="E474" t="s">
        <v>49</v>
      </c>
      <c r="F474">
        <v>2</v>
      </c>
      <c r="G474" t="s">
        <v>86</v>
      </c>
      <c r="H474">
        <v>2.7</v>
      </c>
      <c r="I474" t="s">
        <v>393</v>
      </c>
      <c r="J474" t="s">
        <v>394</v>
      </c>
      <c r="K474" t="s">
        <v>393</v>
      </c>
      <c r="L474" t="s">
        <v>60</v>
      </c>
      <c r="M474" t="s">
        <v>61</v>
      </c>
      <c r="N474" t="s">
        <v>421</v>
      </c>
      <c r="O474" t="s">
        <v>424</v>
      </c>
      <c r="P474">
        <v>4</v>
      </c>
      <c r="Q474" t="s">
        <v>355</v>
      </c>
      <c r="R474">
        <v>1</v>
      </c>
      <c r="S474" t="s">
        <v>427</v>
      </c>
      <c r="T474" t="s">
        <v>422</v>
      </c>
      <c r="U474" t="s">
        <v>426</v>
      </c>
      <c r="V474">
        <v>4000</v>
      </c>
      <c r="W474" t="s">
        <v>155</v>
      </c>
      <c r="X474">
        <v>4451</v>
      </c>
      <c r="Y474" t="s">
        <v>235</v>
      </c>
      <c r="Z474">
        <v>40</v>
      </c>
      <c r="AA474" t="s">
        <v>430</v>
      </c>
      <c r="AB474">
        <v>1000000</v>
      </c>
      <c r="AC474">
        <v>1000011.2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1000000</v>
      </c>
      <c r="AJ474">
        <v>0</v>
      </c>
      <c r="AK474">
        <v>0</v>
      </c>
      <c r="AL474">
        <v>0</v>
      </c>
      <c r="AM474">
        <v>11.2</v>
      </c>
      <c r="AN474">
        <v>-11.2</v>
      </c>
      <c r="AR474">
        <v>1000000</v>
      </c>
      <c r="AS474">
        <v>1000000</v>
      </c>
    </row>
    <row r="475" spans="1:46" hidden="1" x14ac:dyDescent="0.35">
      <c r="A475" t="str">
        <f t="shared" si="7"/>
        <v>1.1-00-2501_2541001_2544510</v>
      </c>
      <c r="B475" t="s">
        <v>97</v>
      </c>
      <c r="C475" t="s">
        <v>104</v>
      </c>
      <c r="D475" t="s">
        <v>59</v>
      </c>
      <c r="E475" t="s">
        <v>49</v>
      </c>
      <c r="F475">
        <v>2</v>
      </c>
      <c r="G475" t="s">
        <v>86</v>
      </c>
      <c r="H475">
        <v>2.7</v>
      </c>
      <c r="I475" t="s">
        <v>393</v>
      </c>
      <c r="J475" t="s">
        <v>394</v>
      </c>
      <c r="K475" t="s">
        <v>393</v>
      </c>
      <c r="L475" t="s">
        <v>60</v>
      </c>
      <c r="M475" t="s">
        <v>61</v>
      </c>
      <c r="N475" t="s">
        <v>421</v>
      </c>
      <c r="O475" t="s">
        <v>424</v>
      </c>
      <c r="P475">
        <v>4</v>
      </c>
      <c r="Q475" t="s">
        <v>355</v>
      </c>
      <c r="R475">
        <v>1</v>
      </c>
      <c r="S475" t="s">
        <v>427</v>
      </c>
      <c r="T475" t="s">
        <v>422</v>
      </c>
      <c r="U475" t="s">
        <v>426</v>
      </c>
      <c r="V475">
        <v>4000</v>
      </c>
      <c r="W475" t="s">
        <v>155</v>
      </c>
      <c r="X475">
        <v>4451</v>
      </c>
      <c r="Y475" t="s">
        <v>235</v>
      </c>
      <c r="Z475">
        <v>0</v>
      </c>
      <c r="AA475" t="s">
        <v>52</v>
      </c>
      <c r="AB475">
        <v>850000</v>
      </c>
      <c r="AC475">
        <v>910011.2</v>
      </c>
      <c r="AD475">
        <v>120000</v>
      </c>
      <c r="AE475">
        <v>120000</v>
      </c>
      <c r="AF475">
        <v>120000</v>
      </c>
      <c r="AG475">
        <v>120000</v>
      </c>
      <c r="AH475">
        <v>120000</v>
      </c>
      <c r="AI475">
        <v>730000</v>
      </c>
      <c r="AJ475">
        <v>0</v>
      </c>
      <c r="AK475">
        <v>11.2</v>
      </c>
      <c r="AL475">
        <v>0</v>
      </c>
      <c r="AM475">
        <v>60022.400000000001</v>
      </c>
      <c r="AN475">
        <v>-60011.199999999997</v>
      </c>
      <c r="AR475">
        <v>850000</v>
      </c>
      <c r="AS475">
        <v>730000</v>
      </c>
    </row>
    <row r="476" spans="1:46" hidden="1" x14ac:dyDescent="0.35">
      <c r="A476" t="str">
        <f t="shared" si="7"/>
        <v>1.1-00-2506_25514009_25445137</v>
      </c>
      <c r="B476" t="s">
        <v>97</v>
      </c>
      <c r="C476" t="s">
        <v>104</v>
      </c>
      <c r="D476" t="s">
        <v>59</v>
      </c>
      <c r="E476" t="s">
        <v>49</v>
      </c>
      <c r="F476">
        <v>1</v>
      </c>
      <c r="G476" t="s">
        <v>41</v>
      </c>
      <c r="H476">
        <v>1.3</v>
      </c>
      <c r="I476" t="s">
        <v>42</v>
      </c>
      <c r="J476" t="s">
        <v>43</v>
      </c>
      <c r="K476" t="s">
        <v>44</v>
      </c>
      <c r="L476" t="s">
        <v>60</v>
      </c>
      <c r="M476" t="s">
        <v>61</v>
      </c>
      <c r="N476" t="s">
        <v>220</v>
      </c>
      <c r="O476" t="s">
        <v>222</v>
      </c>
      <c r="P476">
        <v>5</v>
      </c>
      <c r="Q476" t="s">
        <v>55</v>
      </c>
      <c r="R476">
        <v>14</v>
      </c>
      <c r="S476" t="s">
        <v>230</v>
      </c>
      <c r="T476" t="s">
        <v>229</v>
      </c>
      <c r="U476" t="s">
        <v>231</v>
      </c>
      <c r="V476">
        <v>4000</v>
      </c>
      <c r="W476" t="s">
        <v>155</v>
      </c>
      <c r="X476">
        <v>4451</v>
      </c>
      <c r="Y476" t="s">
        <v>235</v>
      </c>
      <c r="Z476">
        <v>37</v>
      </c>
      <c r="AA476" t="s">
        <v>236</v>
      </c>
      <c r="AB476">
        <v>500000</v>
      </c>
      <c r="AC476">
        <v>500000</v>
      </c>
      <c r="AD476">
        <v>0</v>
      </c>
      <c r="AE476">
        <v>0</v>
      </c>
      <c r="AF476">
        <v>0</v>
      </c>
      <c r="AG476">
        <v>0</v>
      </c>
      <c r="AH476">
        <v>0</v>
      </c>
      <c r="AI476">
        <v>500000</v>
      </c>
      <c r="AJ476">
        <v>0</v>
      </c>
      <c r="AK476">
        <v>0</v>
      </c>
      <c r="AL476">
        <v>0</v>
      </c>
      <c r="AM476">
        <v>0</v>
      </c>
      <c r="AN476">
        <v>0</v>
      </c>
      <c r="AR476">
        <v>500000</v>
      </c>
      <c r="AS476">
        <v>500000</v>
      </c>
    </row>
    <row r="477" spans="1:46" hidden="1" x14ac:dyDescent="0.35">
      <c r="A477" t="str">
        <f t="shared" si="7"/>
        <v>1.1-00-2501_2541001_25445163</v>
      </c>
      <c r="B477" s="8" t="s">
        <v>97</v>
      </c>
      <c r="C477" s="8" t="s">
        <v>104</v>
      </c>
      <c r="D477" s="8" t="s">
        <v>59</v>
      </c>
      <c r="E477" s="8" t="s">
        <v>49</v>
      </c>
      <c r="F477" s="8">
        <v>2</v>
      </c>
      <c r="G477" s="8" t="s">
        <v>86</v>
      </c>
      <c r="H477" s="8">
        <v>2.7</v>
      </c>
      <c r="I477" s="8" t="s">
        <v>393</v>
      </c>
      <c r="J477" s="8" t="s">
        <v>394</v>
      </c>
      <c r="K477" s="8" t="s">
        <v>393</v>
      </c>
      <c r="L477" s="8" t="s">
        <v>60</v>
      </c>
      <c r="M477" s="8" t="s">
        <v>61</v>
      </c>
      <c r="N477" s="8" t="s">
        <v>421</v>
      </c>
      <c r="O477" s="8" t="s">
        <v>424</v>
      </c>
      <c r="P477" s="8">
        <v>4</v>
      </c>
      <c r="Q477" s="8" t="s">
        <v>355</v>
      </c>
      <c r="R477" s="8">
        <v>1</v>
      </c>
      <c r="S477" s="8" t="s">
        <v>427</v>
      </c>
      <c r="T477" s="8" t="s">
        <v>422</v>
      </c>
      <c r="U477" s="8" t="s">
        <v>426</v>
      </c>
      <c r="V477" s="8">
        <v>4000</v>
      </c>
      <c r="W477" s="8" t="s">
        <v>155</v>
      </c>
      <c r="X477" s="8">
        <v>4451</v>
      </c>
      <c r="Y477" s="8" t="s">
        <v>235</v>
      </c>
      <c r="Z477" s="8">
        <v>63</v>
      </c>
      <c r="AA477" s="8" t="s">
        <v>571</v>
      </c>
      <c r="AB477" s="8">
        <v>0</v>
      </c>
      <c r="AC477" s="8">
        <v>0</v>
      </c>
      <c r="AD477" s="8">
        <v>0</v>
      </c>
      <c r="AE477" s="8">
        <v>0</v>
      </c>
      <c r="AF477" s="8">
        <v>0</v>
      </c>
      <c r="AG477" s="8">
        <v>0</v>
      </c>
      <c r="AH477" s="8">
        <v>0</v>
      </c>
      <c r="AI477" s="8">
        <v>0</v>
      </c>
      <c r="AJ477" s="8"/>
      <c r="AK477" s="8"/>
      <c r="AL477" s="8"/>
      <c r="AM477" s="8"/>
      <c r="AN477" s="8"/>
      <c r="AO477" s="8"/>
      <c r="AP477" s="9">
        <v>500000</v>
      </c>
      <c r="AQ477" s="8"/>
      <c r="AR477" s="8">
        <v>500000</v>
      </c>
      <c r="AS477" s="8">
        <v>500000</v>
      </c>
      <c r="AT477" s="8" t="s">
        <v>572</v>
      </c>
    </row>
    <row r="478" spans="1:46" hidden="1" x14ac:dyDescent="0.35">
      <c r="A478" t="str">
        <f t="shared" si="7"/>
        <v>1.1-00-2501_2541001_25445139</v>
      </c>
      <c r="B478" t="s">
        <v>97</v>
      </c>
      <c r="C478" t="s">
        <v>104</v>
      </c>
      <c r="D478" t="s">
        <v>59</v>
      </c>
      <c r="E478" t="s">
        <v>49</v>
      </c>
      <c r="F478">
        <v>2</v>
      </c>
      <c r="G478" t="s">
        <v>86</v>
      </c>
      <c r="H478">
        <v>2.7</v>
      </c>
      <c r="I478" t="s">
        <v>393</v>
      </c>
      <c r="J478" t="s">
        <v>394</v>
      </c>
      <c r="K478" t="s">
        <v>393</v>
      </c>
      <c r="L478" t="s">
        <v>60</v>
      </c>
      <c r="M478" t="s">
        <v>61</v>
      </c>
      <c r="N478" t="s">
        <v>421</v>
      </c>
      <c r="O478" t="s">
        <v>424</v>
      </c>
      <c r="P478">
        <v>4</v>
      </c>
      <c r="Q478" t="s">
        <v>355</v>
      </c>
      <c r="R478">
        <v>1</v>
      </c>
      <c r="S478" t="s">
        <v>427</v>
      </c>
      <c r="T478" t="s">
        <v>422</v>
      </c>
      <c r="U478" t="s">
        <v>426</v>
      </c>
      <c r="V478">
        <v>4000</v>
      </c>
      <c r="W478" t="s">
        <v>155</v>
      </c>
      <c r="X478">
        <v>4451</v>
      </c>
      <c r="Y478" t="s">
        <v>235</v>
      </c>
      <c r="Z478">
        <v>39</v>
      </c>
      <c r="AA478" t="s">
        <v>429</v>
      </c>
      <c r="AB478">
        <v>300000</v>
      </c>
      <c r="AC478">
        <v>300000</v>
      </c>
      <c r="AD478">
        <v>0</v>
      </c>
      <c r="AE478">
        <v>0</v>
      </c>
      <c r="AF478">
        <v>0</v>
      </c>
      <c r="AG478">
        <v>0</v>
      </c>
      <c r="AH478">
        <v>0</v>
      </c>
      <c r="AI478">
        <v>300000</v>
      </c>
      <c r="AJ478">
        <v>0</v>
      </c>
      <c r="AK478">
        <v>0</v>
      </c>
      <c r="AL478">
        <v>0</v>
      </c>
      <c r="AM478">
        <v>0</v>
      </c>
      <c r="AN478">
        <v>0</v>
      </c>
      <c r="AR478">
        <v>300000</v>
      </c>
      <c r="AS478">
        <v>300000</v>
      </c>
    </row>
    <row r="479" spans="1:46" hidden="1" x14ac:dyDescent="0.35">
      <c r="A479" t="str">
        <f t="shared" si="7"/>
        <v>1.1-00-2501_2541001_25445138</v>
      </c>
      <c r="B479" t="s">
        <v>97</v>
      </c>
      <c r="C479" t="s">
        <v>104</v>
      </c>
      <c r="D479" t="s">
        <v>59</v>
      </c>
      <c r="E479" t="s">
        <v>49</v>
      </c>
      <c r="F479">
        <v>2</v>
      </c>
      <c r="G479" t="s">
        <v>86</v>
      </c>
      <c r="H479">
        <v>2.7</v>
      </c>
      <c r="I479" t="s">
        <v>393</v>
      </c>
      <c r="J479" t="s">
        <v>394</v>
      </c>
      <c r="K479" t="s">
        <v>393</v>
      </c>
      <c r="L479" t="s">
        <v>60</v>
      </c>
      <c r="M479" t="s">
        <v>61</v>
      </c>
      <c r="N479" t="s">
        <v>421</v>
      </c>
      <c r="O479" t="s">
        <v>424</v>
      </c>
      <c r="P479">
        <v>4</v>
      </c>
      <c r="Q479" t="s">
        <v>355</v>
      </c>
      <c r="R479">
        <v>1</v>
      </c>
      <c r="S479" t="s">
        <v>427</v>
      </c>
      <c r="T479" t="s">
        <v>422</v>
      </c>
      <c r="U479" t="s">
        <v>426</v>
      </c>
      <c r="V479">
        <v>4000</v>
      </c>
      <c r="W479" t="s">
        <v>155</v>
      </c>
      <c r="X479">
        <v>4451</v>
      </c>
      <c r="Y479" t="s">
        <v>235</v>
      </c>
      <c r="Z479">
        <v>38</v>
      </c>
      <c r="AA479" t="s">
        <v>428</v>
      </c>
      <c r="AB479">
        <v>240000</v>
      </c>
      <c r="AC479">
        <v>179977.60000000001</v>
      </c>
      <c r="AD479">
        <v>160000</v>
      </c>
      <c r="AE479">
        <v>160000</v>
      </c>
      <c r="AF479">
        <v>160000</v>
      </c>
      <c r="AG479">
        <v>160000</v>
      </c>
      <c r="AH479">
        <v>160000</v>
      </c>
      <c r="AI479">
        <v>80000</v>
      </c>
      <c r="AJ479">
        <v>0</v>
      </c>
      <c r="AK479">
        <v>60022.400000000001</v>
      </c>
      <c r="AL479">
        <v>0</v>
      </c>
      <c r="AM479">
        <v>0</v>
      </c>
      <c r="AN479">
        <v>60022.400000000001</v>
      </c>
      <c r="AR479">
        <v>240000</v>
      </c>
      <c r="AS479">
        <v>80000</v>
      </c>
    </row>
    <row r="480" spans="1:46" hidden="1" x14ac:dyDescent="0.35">
      <c r="A480" t="str">
        <f t="shared" si="7"/>
        <v>1.1-00-2501_2541001_25445155</v>
      </c>
      <c r="B480" t="s">
        <v>97</v>
      </c>
      <c r="C480" t="s">
        <v>104</v>
      </c>
      <c r="D480" t="s">
        <v>59</v>
      </c>
      <c r="E480" t="s">
        <v>49</v>
      </c>
      <c r="F480">
        <v>2</v>
      </c>
      <c r="G480" t="s">
        <v>86</v>
      </c>
      <c r="H480">
        <v>2.7</v>
      </c>
      <c r="I480" t="s">
        <v>393</v>
      </c>
      <c r="J480" t="s">
        <v>394</v>
      </c>
      <c r="K480" t="s">
        <v>393</v>
      </c>
      <c r="L480" t="s">
        <v>60</v>
      </c>
      <c r="M480" t="s">
        <v>61</v>
      </c>
      <c r="N480" t="s">
        <v>421</v>
      </c>
      <c r="O480" t="s">
        <v>424</v>
      </c>
      <c r="P480">
        <v>4</v>
      </c>
      <c r="Q480" t="s">
        <v>355</v>
      </c>
      <c r="R480">
        <v>1</v>
      </c>
      <c r="S480" t="s">
        <v>427</v>
      </c>
      <c r="T480" t="s">
        <v>422</v>
      </c>
      <c r="U480" t="s">
        <v>426</v>
      </c>
      <c r="V480">
        <v>4000</v>
      </c>
      <c r="W480" t="s">
        <v>155</v>
      </c>
      <c r="X480">
        <v>4451</v>
      </c>
      <c r="Y480" t="s">
        <v>235</v>
      </c>
      <c r="Z480">
        <v>55</v>
      </c>
      <c r="AA480" t="s">
        <v>431</v>
      </c>
      <c r="AB480">
        <v>60000</v>
      </c>
      <c r="AC480">
        <v>0</v>
      </c>
      <c r="AD480">
        <v>0</v>
      </c>
      <c r="AE480">
        <v>0</v>
      </c>
      <c r="AF480">
        <v>0</v>
      </c>
      <c r="AG480">
        <v>0</v>
      </c>
      <c r="AH480">
        <v>0</v>
      </c>
      <c r="AI480">
        <v>60000</v>
      </c>
      <c r="AJ480">
        <v>60000</v>
      </c>
      <c r="AK480">
        <v>0</v>
      </c>
      <c r="AL480">
        <v>0</v>
      </c>
      <c r="AM480">
        <v>0</v>
      </c>
      <c r="AN480">
        <v>60000</v>
      </c>
      <c r="AR480">
        <v>60000</v>
      </c>
      <c r="AS480">
        <v>60000</v>
      </c>
    </row>
    <row r="481" spans="1:45" hidden="1" x14ac:dyDescent="0.35">
      <c r="A481" t="str">
        <f t="shared" si="7"/>
        <v>1.1-00-2501_2542001_2544810</v>
      </c>
      <c r="B481" t="s">
        <v>97</v>
      </c>
      <c r="C481" t="s">
        <v>104</v>
      </c>
      <c r="D481" t="s">
        <v>59</v>
      </c>
      <c r="E481" t="s">
        <v>49</v>
      </c>
      <c r="F481">
        <v>2</v>
      </c>
      <c r="G481" t="s">
        <v>86</v>
      </c>
      <c r="H481">
        <v>2.7</v>
      </c>
      <c r="I481" t="s">
        <v>393</v>
      </c>
      <c r="J481" t="s">
        <v>394</v>
      </c>
      <c r="K481" t="s">
        <v>393</v>
      </c>
      <c r="L481" t="s">
        <v>419</v>
      </c>
      <c r="M481" t="s">
        <v>573</v>
      </c>
      <c r="N481" t="s">
        <v>421</v>
      </c>
      <c r="O481" t="s">
        <v>424</v>
      </c>
      <c r="P481">
        <v>4</v>
      </c>
      <c r="Q481" t="s">
        <v>355</v>
      </c>
      <c r="R481">
        <v>2</v>
      </c>
      <c r="S481" t="s">
        <v>425</v>
      </c>
      <c r="T481" t="s">
        <v>422</v>
      </c>
      <c r="U481" t="s">
        <v>426</v>
      </c>
      <c r="V481">
        <v>4000</v>
      </c>
      <c r="W481" t="s">
        <v>155</v>
      </c>
      <c r="X481">
        <v>4481</v>
      </c>
      <c r="Y481" t="s">
        <v>423</v>
      </c>
      <c r="Z481">
        <v>0</v>
      </c>
      <c r="AA481" t="s">
        <v>52</v>
      </c>
      <c r="AB481">
        <v>1000000</v>
      </c>
      <c r="AC481">
        <v>1000000</v>
      </c>
      <c r="AD481">
        <v>0</v>
      </c>
      <c r="AE481">
        <v>0</v>
      </c>
      <c r="AF481">
        <v>0</v>
      </c>
      <c r="AG481">
        <v>0</v>
      </c>
      <c r="AH481">
        <v>0</v>
      </c>
      <c r="AI481">
        <v>1000000</v>
      </c>
      <c r="AJ481">
        <v>0</v>
      </c>
      <c r="AK481">
        <v>0</v>
      </c>
      <c r="AL481">
        <v>0</v>
      </c>
      <c r="AM481">
        <v>0</v>
      </c>
      <c r="AN481">
        <v>0</v>
      </c>
      <c r="AR481">
        <v>1000000</v>
      </c>
      <c r="AS481">
        <v>1000000</v>
      </c>
    </row>
    <row r="482" spans="1:45" hidden="1" x14ac:dyDescent="0.35">
      <c r="A482" t="str">
        <f t="shared" si="7"/>
        <v>1.1-00-2509_25330022_2522210</v>
      </c>
      <c r="B482" t="s">
        <v>97</v>
      </c>
      <c r="C482" t="s">
        <v>104</v>
      </c>
      <c r="D482" t="s">
        <v>59</v>
      </c>
      <c r="E482" t="s">
        <v>49</v>
      </c>
      <c r="F482">
        <v>2</v>
      </c>
      <c r="G482" t="s">
        <v>86</v>
      </c>
      <c r="H482">
        <v>2.1</v>
      </c>
      <c r="I482" t="s">
        <v>297</v>
      </c>
      <c r="J482" t="s">
        <v>303</v>
      </c>
      <c r="K482" t="s">
        <v>304</v>
      </c>
      <c r="L482" t="s">
        <v>80</v>
      </c>
      <c r="M482" t="s">
        <v>81</v>
      </c>
      <c r="N482" t="s">
        <v>90</v>
      </c>
      <c r="O482" t="s">
        <v>93</v>
      </c>
      <c r="P482">
        <v>3</v>
      </c>
      <c r="Q482" t="s">
        <v>306</v>
      </c>
      <c r="R482">
        <v>30</v>
      </c>
      <c r="S482" t="s">
        <v>307</v>
      </c>
      <c r="T482" t="s">
        <v>305</v>
      </c>
      <c r="U482" t="s">
        <v>308</v>
      </c>
      <c r="V482">
        <v>2000</v>
      </c>
      <c r="W482" t="s">
        <v>102</v>
      </c>
      <c r="X482">
        <v>2221</v>
      </c>
      <c r="Y482" t="s">
        <v>263</v>
      </c>
      <c r="Z482">
        <v>0</v>
      </c>
      <c r="AA482" t="s">
        <v>52</v>
      </c>
      <c r="AB482">
        <v>800000</v>
      </c>
      <c r="AC482">
        <v>800000</v>
      </c>
      <c r="AD482">
        <v>799916.94</v>
      </c>
      <c r="AE482">
        <v>245794</v>
      </c>
      <c r="AF482">
        <v>245794</v>
      </c>
      <c r="AG482">
        <v>245794</v>
      </c>
      <c r="AH482">
        <v>245794</v>
      </c>
      <c r="AI482">
        <v>83.060000000055879</v>
      </c>
      <c r="AJ482">
        <v>0</v>
      </c>
      <c r="AK482">
        <v>0</v>
      </c>
      <c r="AL482">
        <v>0</v>
      </c>
      <c r="AM482">
        <v>0</v>
      </c>
      <c r="AN482">
        <v>0</v>
      </c>
      <c r="AR482">
        <v>800000</v>
      </c>
      <c r="AS482">
        <v>83.060000000055879</v>
      </c>
    </row>
    <row r="483" spans="1:45" hidden="1" x14ac:dyDescent="0.35">
      <c r="A483" t="str">
        <f t="shared" si="7"/>
        <v>1.1-00-2508_25224016_2556610</v>
      </c>
      <c r="B483" t="s">
        <v>97</v>
      </c>
      <c r="C483" t="s">
        <v>104</v>
      </c>
      <c r="D483" t="s">
        <v>59</v>
      </c>
      <c r="E483" t="s">
        <v>114</v>
      </c>
      <c r="F483">
        <v>2</v>
      </c>
      <c r="G483" t="s">
        <v>86</v>
      </c>
      <c r="H483">
        <v>2.2999999999999998</v>
      </c>
      <c r="I483" t="s">
        <v>328</v>
      </c>
      <c r="J483" t="s">
        <v>329</v>
      </c>
      <c r="K483" t="s">
        <v>330</v>
      </c>
      <c r="L483" t="s">
        <v>60</v>
      </c>
      <c r="M483" t="s">
        <v>61</v>
      </c>
      <c r="N483" t="s">
        <v>270</v>
      </c>
      <c r="O483" t="s">
        <v>272</v>
      </c>
      <c r="P483">
        <v>2</v>
      </c>
      <c r="Q483" t="s">
        <v>167</v>
      </c>
      <c r="R483">
        <v>24</v>
      </c>
      <c r="S483" t="s">
        <v>332</v>
      </c>
      <c r="T483" t="s">
        <v>331</v>
      </c>
      <c r="U483" t="s">
        <v>333</v>
      </c>
      <c r="V483">
        <v>5000</v>
      </c>
      <c r="W483" t="s">
        <v>115</v>
      </c>
      <c r="X483">
        <v>5661</v>
      </c>
      <c r="Y483" t="s">
        <v>334</v>
      </c>
      <c r="Z483">
        <v>0</v>
      </c>
      <c r="AA483" t="s">
        <v>52</v>
      </c>
      <c r="AB483">
        <v>500000</v>
      </c>
      <c r="AC483">
        <v>500000</v>
      </c>
      <c r="AD483">
        <v>499944.75</v>
      </c>
      <c r="AE483">
        <v>499944.75</v>
      </c>
      <c r="AF483">
        <v>0</v>
      </c>
      <c r="AG483">
        <v>0</v>
      </c>
      <c r="AH483">
        <v>0</v>
      </c>
      <c r="AI483">
        <v>55.25</v>
      </c>
      <c r="AJ483">
        <v>0</v>
      </c>
      <c r="AK483">
        <v>0</v>
      </c>
      <c r="AL483">
        <v>0</v>
      </c>
      <c r="AM483">
        <v>0</v>
      </c>
      <c r="AN483">
        <v>0</v>
      </c>
      <c r="AR483">
        <v>500000</v>
      </c>
      <c r="AS483">
        <v>55.25</v>
      </c>
    </row>
    <row r="484" spans="1:45" hidden="1" x14ac:dyDescent="0.35">
      <c r="A484" t="str">
        <f t="shared" si="7"/>
        <v>1.1-00-2508_25619013_2528210</v>
      </c>
      <c r="B484" t="s">
        <v>97</v>
      </c>
      <c r="C484" t="s">
        <v>104</v>
      </c>
      <c r="D484" t="s">
        <v>59</v>
      </c>
      <c r="E484" t="s">
        <v>49</v>
      </c>
      <c r="F484">
        <v>1</v>
      </c>
      <c r="G484" t="s">
        <v>41</v>
      </c>
      <c r="H484">
        <v>1.7</v>
      </c>
      <c r="I484" t="s">
        <v>77</v>
      </c>
      <c r="J484" t="s">
        <v>78</v>
      </c>
      <c r="K484" t="s">
        <v>79</v>
      </c>
      <c r="L484" t="s">
        <v>80</v>
      </c>
      <c r="M484" t="s">
        <v>81</v>
      </c>
      <c r="N484" t="s">
        <v>270</v>
      </c>
      <c r="O484" t="s">
        <v>272</v>
      </c>
      <c r="P484">
        <v>6</v>
      </c>
      <c r="Q484" t="s">
        <v>84</v>
      </c>
      <c r="R484">
        <v>19</v>
      </c>
      <c r="S484" t="s">
        <v>277</v>
      </c>
      <c r="T484" t="s">
        <v>271</v>
      </c>
      <c r="U484" t="s">
        <v>274</v>
      </c>
      <c r="V484">
        <v>2000</v>
      </c>
      <c r="W484" t="s">
        <v>102</v>
      </c>
      <c r="X484">
        <v>2821</v>
      </c>
      <c r="Y484" t="s">
        <v>279</v>
      </c>
      <c r="Z484">
        <v>0</v>
      </c>
      <c r="AA484" t="s">
        <v>52</v>
      </c>
      <c r="AB484">
        <v>2641259.6800000002</v>
      </c>
      <c r="AC484">
        <v>300000</v>
      </c>
      <c r="AD484">
        <v>2641241.48</v>
      </c>
      <c r="AE484">
        <v>2641241.48</v>
      </c>
      <c r="AF484">
        <v>2641241.48</v>
      </c>
      <c r="AG484">
        <v>2641241.48</v>
      </c>
      <c r="AH484">
        <v>2641241.48</v>
      </c>
      <c r="AI484">
        <v>18.200000000186265</v>
      </c>
      <c r="AJ484">
        <v>0</v>
      </c>
      <c r="AK484">
        <v>2700000</v>
      </c>
      <c r="AL484">
        <v>0</v>
      </c>
      <c r="AM484">
        <v>358740.32</v>
      </c>
      <c r="AN484">
        <v>2341259.6800000002</v>
      </c>
      <c r="AR484">
        <v>2641259.6800000002</v>
      </c>
      <c r="AS484">
        <v>18.200000000186265</v>
      </c>
    </row>
    <row r="485" spans="1:45" hidden="1" x14ac:dyDescent="0.35">
      <c r="A485" t="str">
        <f t="shared" si="7"/>
        <v>1.1-00-2508_25619013_2531610</v>
      </c>
      <c r="B485" t="s">
        <v>97</v>
      </c>
      <c r="C485" t="s">
        <v>104</v>
      </c>
      <c r="D485" t="s">
        <v>59</v>
      </c>
      <c r="E485" t="s">
        <v>49</v>
      </c>
      <c r="F485">
        <v>1</v>
      </c>
      <c r="G485" t="s">
        <v>41</v>
      </c>
      <c r="H485">
        <v>1.7</v>
      </c>
      <c r="I485" t="s">
        <v>77</v>
      </c>
      <c r="J485" t="s">
        <v>78</v>
      </c>
      <c r="K485" t="s">
        <v>79</v>
      </c>
      <c r="L485" t="s">
        <v>80</v>
      </c>
      <c r="M485" t="s">
        <v>81</v>
      </c>
      <c r="N485" t="s">
        <v>270</v>
      </c>
      <c r="O485" t="s">
        <v>272</v>
      </c>
      <c r="P485">
        <v>6</v>
      </c>
      <c r="Q485" t="s">
        <v>84</v>
      </c>
      <c r="R485">
        <v>19</v>
      </c>
      <c r="S485" t="s">
        <v>277</v>
      </c>
      <c r="T485" t="s">
        <v>271</v>
      </c>
      <c r="U485" t="s">
        <v>274</v>
      </c>
      <c r="V485">
        <v>3000</v>
      </c>
      <c r="W485" t="s">
        <v>50</v>
      </c>
      <c r="X485">
        <v>3161</v>
      </c>
      <c r="Y485" t="s">
        <v>201</v>
      </c>
      <c r="Z485">
        <v>0</v>
      </c>
      <c r="AA485" t="s">
        <v>52</v>
      </c>
      <c r="AB485">
        <v>411700</v>
      </c>
      <c r="AC485">
        <v>200000</v>
      </c>
      <c r="AD485">
        <v>411689.57</v>
      </c>
      <c r="AE485">
        <v>411689.57</v>
      </c>
      <c r="AF485">
        <v>217154.76</v>
      </c>
      <c r="AG485">
        <v>217154.76</v>
      </c>
      <c r="AH485">
        <v>217154.76</v>
      </c>
      <c r="AI485">
        <v>10.429999999993015</v>
      </c>
      <c r="AJ485">
        <v>0</v>
      </c>
      <c r="AK485">
        <v>211700</v>
      </c>
      <c r="AL485">
        <v>0</v>
      </c>
      <c r="AM485">
        <v>0</v>
      </c>
      <c r="AN485">
        <v>211700</v>
      </c>
      <c r="AR485">
        <v>411700</v>
      </c>
      <c r="AS485">
        <v>10.429999999993015</v>
      </c>
    </row>
    <row r="486" spans="1:45" hidden="1" x14ac:dyDescent="0.35">
      <c r="A486" s="8" t="str">
        <f t="shared" si="7"/>
        <v>2.6-06-2505_2559007_25511161</v>
      </c>
      <c r="B486" s="8" t="s">
        <v>553</v>
      </c>
      <c r="C486" s="8" t="s">
        <v>554</v>
      </c>
      <c r="D486" s="8" t="s">
        <v>40</v>
      </c>
      <c r="E486" s="8" t="s">
        <v>114</v>
      </c>
      <c r="F486" s="8">
        <v>1</v>
      </c>
      <c r="G486" s="8" t="s">
        <v>41</v>
      </c>
      <c r="H486" s="8">
        <v>1.3</v>
      </c>
      <c r="I486" s="8" t="s">
        <v>42</v>
      </c>
      <c r="J486" s="8" t="s">
        <v>43</v>
      </c>
      <c r="K486" s="8" t="s">
        <v>44</v>
      </c>
      <c r="L486" s="8" t="s">
        <v>60</v>
      </c>
      <c r="M486" s="8" t="s">
        <v>61</v>
      </c>
      <c r="N486" s="8" t="s">
        <v>62</v>
      </c>
      <c r="O486" s="8" t="s">
        <v>68</v>
      </c>
      <c r="P486" s="8">
        <v>5</v>
      </c>
      <c r="Q486" s="8" t="s">
        <v>55</v>
      </c>
      <c r="R486" s="8">
        <v>9</v>
      </c>
      <c r="S486" s="8" t="s">
        <v>186</v>
      </c>
      <c r="T486" s="8" t="s">
        <v>63</v>
      </c>
      <c r="U486" s="8" t="s">
        <v>69</v>
      </c>
      <c r="V486" s="8">
        <v>5000</v>
      </c>
      <c r="W486" s="8" t="s">
        <v>115</v>
      </c>
      <c r="X486" s="8">
        <v>5111</v>
      </c>
      <c r="Y486" s="8" t="s">
        <v>177</v>
      </c>
      <c r="Z486" s="8">
        <v>61</v>
      </c>
      <c r="AA486" s="8" t="s">
        <v>555</v>
      </c>
      <c r="AB486" s="8">
        <v>0</v>
      </c>
      <c r="AC486" s="8">
        <v>0</v>
      </c>
      <c r="AD486" s="8">
        <v>0</v>
      </c>
      <c r="AE486" s="8">
        <v>0</v>
      </c>
      <c r="AF486" s="8">
        <v>0</v>
      </c>
      <c r="AG486" s="8">
        <v>0</v>
      </c>
      <c r="AH486" s="8">
        <v>0</v>
      </c>
      <c r="AI486" s="8">
        <v>0</v>
      </c>
      <c r="AP486" s="1">
        <v>17500</v>
      </c>
      <c r="AR486">
        <v>17500</v>
      </c>
      <c r="AS486">
        <v>17500</v>
      </c>
    </row>
    <row r="487" spans="1:45" hidden="1" x14ac:dyDescent="0.35">
      <c r="A487" t="str">
        <f t="shared" si="7"/>
        <v>1.1-00-2509_25330022_2538210</v>
      </c>
      <c r="B487" t="s">
        <v>97</v>
      </c>
      <c r="C487" t="s">
        <v>104</v>
      </c>
      <c r="D487" t="s">
        <v>59</v>
      </c>
      <c r="E487" t="s">
        <v>49</v>
      </c>
      <c r="F487">
        <v>2</v>
      </c>
      <c r="G487" t="s">
        <v>86</v>
      </c>
      <c r="H487">
        <v>2.1</v>
      </c>
      <c r="I487" t="s">
        <v>297</v>
      </c>
      <c r="J487" t="s">
        <v>303</v>
      </c>
      <c r="K487" t="s">
        <v>304</v>
      </c>
      <c r="L487" t="s">
        <v>80</v>
      </c>
      <c r="M487" t="s">
        <v>81</v>
      </c>
      <c r="N487" t="s">
        <v>90</v>
      </c>
      <c r="O487" t="s">
        <v>93</v>
      </c>
      <c r="P487">
        <v>3</v>
      </c>
      <c r="Q487" t="s">
        <v>306</v>
      </c>
      <c r="R487">
        <v>30</v>
      </c>
      <c r="S487" t="s">
        <v>307</v>
      </c>
      <c r="T487" t="s">
        <v>305</v>
      </c>
      <c r="U487" t="s">
        <v>308</v>
      </c>
      <c r="V487">
        <v>3000</v>
      </c>
      <c r="W487" t="s">
        <v>50</v>
      </c>
      <c r="X487">
        <v>3821</v>
      </c>
      <c r="Y487" t="s">
        <v>184</v>
      </c>
      <c r="Z487">
        <v>0</v>
      </c>
      <c r="AA487" t="s">
        <v>52</v>
      </c>
      <c r="AB487">
        <v>200000</v>
      </c>
      <c r="AC487">
        <v>200000</v>
      </c>
      <c r="AD487">
        <v>199993.28</v>
      </c>
      <c r="AE487">
        <v>0</v>
      </c>
      <c r="AF487">
        <v>0</v>
      </c>
      <c r="AG487">
        <v>0</v>
      </c>
      <c r="AH487">
        <v>0</v>
      </c>
      <c r="AI487">
        <v>6.7200000000011642</v>
      </c>
      <c r="AJ487">
        <v>0</v>
      </c>
      <c r="AK487">
        <v>0</v>
      </c>
      <c r="AL487">
        <v>0</v>
      </c>
      <c r="AM487">
        <v>0</v>
      </c>
      <c r="AN487">
        <v>0</v>
      </c>
      <c r="AR487">
        <v>200000</v>
      </c>
      <c r="AS487">
        <v>6.7200000000011642</v>
      </c>
    </row>
    <row r="488" spans="1:45" hidden="1" x14ac:dyDescent="0.35">
      <c r="A488" s="8" t="str">
        <f t="shared" si="7"/>
        <v>2.6-06-2510_25065048_25512160</v>
      </c>
      <c r="B488" s="8" t="s">
        <v>553</v>
      </c>
      <c r="C488" s="8" t="s">
        <v>554</v>
      </c>
      <c r="D488" s="8" t="s">
        <v>40</v>
      </c>
      <c r="E488" s="8" t="s">
        <v>114</v>
      </c>
      <c r="F488" s="8">
        <v>2</v>
      </c>
      <c r="G488" s="8" t="s">
        <v>86</v>
      </c>
      <c r="H488" s="8">
        <v>2.7</v>
      </c>
      <c r="I488" s="8" t="s">
        <v>393</v>
      </c>
      <c r="J488" s="8" t="s">
        <v>394</v>
      </c>
      <c r="K488" s="8" t="s">
        <v>393</v>
      </c>
      <c r="L488" s="8" t="s">
        <v>341</v>
      </c>
      <c r="M488" s="8" t="s">
        <v>342</v>
      </c>
      <c r="N488" s="8" t="s">
        <v>343</v>
      </c>
      <c r="O488" s="8" t="s">
        <v>345</v>
      </c>
      <c r="P488" s="8">
        <v>0</v>
      </c>
      <c r="Q488" s="8" t="s">
        <v>346</v>
      </c>
      <c r="R488" s="8">
        <v>65</v>
      </c>
      <c r="S488" s="8" t="s">
        <v>560</v>
      </c>
      <c r="T488" s="8" t="s">
        <v>561</v>
      </c>
      <c r="U488" s="8" t="s">
        <v>560</v>
      </c>
      <c r="V488" s="8">
        <v>5000</v>
      </c>
      <c r="W488" s="8" t="s">
        <v>115</v>
      </c>
      <c r="X488" s="8">
        <v>5121</v>
      </c>
      <c r="Y488" s="8" t="s">
        <v>187</v>
      </c>
      <c r="Z488" s="8">
        <v>60</v>
      </c>
      <c r="AA488" s="8" t="s">
        <v>559</v>
      </c>
      <c r="AB488" s="8">
        <v>0</v>
      </c>
      <c r="AC488" s="8">
        <v>0</v>
      </c>
      <c r="AD488" s="8">
        <v>0</v>
      </c>
      <c r="AE488" s="8">
        <v>0</v>
      </c>
      <c r="AF488" s="8">
        <v>0</v>
      </c>
      <c r="AG488" s="8">
        <v>0</v>
      </c>
      <c r="AH488" s="8">
        <v>0</v>
      </c>
      <c r="AI488" s="8">
        <v>0</v>
      </c>
      <c r="AP488" s="1">
        <v>11500</v>
      </c>
      <c r="AR488">
        <v>11500</v>
      </c>
      <c r="AS488">
        <v>11500</v>
      </c>
    </row>
    <row r="489" spans="1:45" hidden="1" x14ac:dyDescent="0.35">
      <c r="A489" s="8" t="str">
        <f t="shared" si="7"/>
        <v>2.6-06-2510_25065048_25512161</v>
      </c>
      <c r="B489" s="8" t="s">
        <v>553</v>
      </c>
      <c r="C489" s="8" t="s">
        <v>554</v>
      </c>
      <c r="D489" s="8" t="s">
        <v>40</v>
      </c>
      <c r="E489" s="8" t="s">
        <v>114</v>
      </c>
      <c r="F489" s="8">
        <v>2</v>
      </c>
      <c r="G489" s="8" t="s">
        <v>86</v>
      </c>
      <c r="H489" s="8">
        <v>2.7</v>
      </c>
      <c r="I489" s="8" t="s">
        <v>393</v>
      </c>
      <c r="J489" s="8" t="s">
        <v>394</v>
      </c>
      <c r="K489" s="8" t="s">
        <v>393</v>
      </c>
      <c r="L489" s="8" t="s">
        <v>341</v>
      </c>
      <c r="M489" s="8" t="s">
        <v>342</v>
      </c>
      <c r="N489" s="8" t="s">
        <v>343</v>
      </c>
      <c r="O489" s="8" t="s">
        <v>345</v>
      </c>
      <c r="P489" s="8">
        <v>0</v>
      </c>
      <c r="Q489" s="8" t="s">
        <v>346</v>
      </c>
      <c r="R489" s="8">
        <v>65</v>
      </c>
      <c r="S489" s="8" t="s">
        <v>560</v>
      </c>
      <c r="T489" s="8" t="s">
        <v>561</v>
      </c>
      <c r="U489" s="8" t="s">
        <v>560</v>
      </c>
      <c r="V489" s="8">
        <v>5000</v>
      </c>
      <c r="W489" s="8" t="s">
        <v>115</v>
      </c>
      <c r="X489" s="8">
        <v>5121</v>
      </c>
      <c r="Y489" s="8" t="s">
        <v>187</v>
      </c>
      <c r="Z489" s="8">
        <v>61</v>
      </c>
      <c r="AA489" s="8" t="s">
        <v>555</v>
      </c>
      <c r="AB489" s="8">
        <v>0</v>
      </c>
      <c r="AC489" s="8">
        <v>0</v>
      </c>
      <c r="AD489" s="8">
        <v>0</v>
      </c>
      <c r="AE489" s="8">
        <v>0</v>
      </c>
      <c r="AF489" s="8">
        <v>0</v>
      </c>
      <c r="AG489" s="8">
        <v>0</v>
      </c>
      <c r="AH489" s="8">
        <v>0</v>
      </c>
      <c r="AI489" s="8">
        <v>0</v>
      </c>
      <c r="AP489" s="1">
        <v>2500</v>
      </c>
      <c r="AR489">
        <v>2500</v>
      </c>
      <c r="AS489">
        <v>2500</v>
      </c>
    </row>
    <row r="490" spans="1:45" hidden="1" x14ac:dyDescent="0.35">
      <c r="A490" t="str">
        <f t="shared" si="7"/>
        <v>1.1-00-2508_25619013_2529610</v>
      </c>
      <c r="B490" t="s">
        <v>97</v>
      </c>
      <c r="C490" t="s">
        <v>104</v>
      </c>
      <c r="D490" t="s">
        <v>59</v>
      </c>
      <c r="E490" t="s">
        <v>49</v>
      </c>
      <c r="F490">
        <v>1</v>
      </c>
      <c r="G490" t="s">
        <v>41</v>
      </c>
      <c r="H490">
        <v>1.7</v>
      </c>
      <c r="I490" t="s">
        <v>77</v>
      </c>
      <c r="J490" t="s">
        <v>78</v>
      </c>
      <c r="K490" t="s">
        <v>79</v>
      </c>
      <c r="L490" t="s">
        <v>80</v>
      </c>
      <c r="M490" t="s">
        <v>81</v>
      </c>
      <c r="N490" t="s">
        <v>270</v>
      </c>
      <c r="O490" t="s">
        <v>272</v>
      </c>
      <c r="P490">
        <v>6</v>
      </c>
      <c r="Q490" t="s">
        <v>84</v>
      </c>
      <c r="R490">
        <v>19</v>
      </c>
      <c r="S490" t="s">
        <v>277</v>
      </c>
      <c r="T490" t="s">
        <v>271</v>
      </c>
      <c r="U490" t="s">
        <v>274</v>
      </c>
      <c r="V490">
        <v>2000</v>
      </c>
      <c r="W490" t="s">
        <v>102</v>
      </c>
      <c r="X490">
        <v>2961</v>
      </c>
      <c r="Y490" t="s">
        <v>137</v>
      </c>
      <c r="Z490">
        <v>0</v>
      </c>
      <c r="AA490" t="s">
        <v>52</v>
      </c>
      <c r="AB490">
        <v>973.28</v>
      </c>
      <c r="AC490">
        <v>0</v>
      </c>
      <c r="AD490">
        <v>967.28</v>
      </c>
      <c r="AE490">
        <v>967.28</v>
      </c>
      <c r="AF490">
        <v>967.28</v>
      </c>
      <c r="AG490">
        <v>967.28</v>
      </c>
      <c r="AH490">
        <v>967.28</v>
      </c>
      <c r="AI490">
        <v>6</v>
      </c>
      <c r="AJ490">
        <v>0</v>
      </c>
      <c r="AK490">
        <v>973.28</v>
      </c>
      <c r="AL490">
        <v>0</v>
      </c>
      <c r="AM490">
        <v>0</v>
      </c>
      <c r="AN490">
        <v>973.28</v>
      </c>
      <c r="AR490">
        <v>973.28</v>
      </c>
      <c r="AS490">
        <v>6</v>
      </c>
    </row>
    <row r="491" spans="1:45" hidden="1" x14ac:dyDescent="0.35">
      <c r="A491" t="str">
        <f t="shared" si="7"/>
        <v>1.1-00-2505_2559007_2531610</v>
      </c>
      <c r="B491" t="s">
        <v>97</v>
      </c>
      <c r="C491" t="s">
        <v>104</v>
      </c>
      <c r="D491" t="s">
        <v>59</v>
      </c>
      <c r="E491" t="s">
        <v>49</v>
      </c>
      <c r="F491">
        <v>1</v>
      </c>
      <c r="G491" t="s">
        <v>41</v>
      </c>
      <c r="H491">
        <v>1.3</v>
      </c>
      <c r="I491" t="s">
        <v>42</v>
      </c>
      <c r="J491" t="s">
        <v>43</v>
      </c>
      <c r="K491" t="s">
        <v>44</v>
      </c>
      <c r="L491" t="s">
        <v>60</v>
      </c>
      <c r="M491" t="s">
        <v>61</v>
      </c>
      <c r="N491" t="s">
        <v>62</v>
      </c>
      <c r="O491" t="s">
        <v>68</v>
      </c>
      <c r="P491">
        <v>5</v>
      </c>
      <c r="Q491" t="s">
        <v>55</v>
      </c>
      <c r="R491">
        <v>9</v>
      </c>
      <c r="S491" t="s">
        <v>186</v>
      </c>
      <c r="T491" t="s">
        <v>63</v>
      </c>
      <c r="U491" t="s">
        <v>69</v>
      </c>
      <c r="V491">
        <v>3000</v>
      </c>
      <c r="W491" t="s">
        <v>50</v>
      </c>
      <c r="X491">
        <v>3161</v>
      </c>
      <c r="Y491" t="s">
        <v>201</v>
      </c>
      <c r="Z491">
        <v>0</v>
      </c>
      <c r="AA491" t="s">
        <v>52</v>
      </c>
      <c r="AB491">
        <v>2641206</v>
      </c>
      <c r="AC491">
        <v>2800000</v>
      </c>
      <c r="AD491">
        <v>2641205.16</v>
      </c>
      <c r="AE491">
        <v>2641205.16</v>
      </c>
      <c r="AF491">
        <v>1386793.92</v>
      </c>
      <c r="AG491">
        <v>1386793.92</v>
      </c>
      <c r="AH491">
        <v>1386793.92</v>
      </c>
      <c r="AI491">
        <v>0.83999999985098839</v>
      </c>
      <c r="AJ491">
        <v>0</v>
      </c>
      <c r="AK491">
        <v>0</v>
      </c>
      <c r="AL491">
        <v>0</v>
      </c>
      <c r="AM491">
        <v>158794</v>
      </c>
      <c r="AN491">
        <v>-158794</v>
      </c>
      <c r="AR491">
        <v>2641206</v>
      </c>
      <c r="AS491">
        <v>0.83999999985098839</v>
      </c>
    </row>
    <row r="492" spans="1:45" hidden="1" x14ac:dyDescent="0.35">
      <c r="A492" t="str">
        <f t="shared" si="7"/>
        <v>1.1-00-2510_25037029_2533410</v>
      </c>
      <c r="B492" t="s">
        <v>97</v>
      </c>
      <c r="C492" t="s">
        <v>104</v>
      </c>
      <c r="D492" t="s">
        <v>59</v>
      </c>
      <c r="E492" t="s">
        <v>49</v>
      </c>
      <c r="F492">
        <v>2</v>
      </c>
      <c r="G492" t="s">
        <v>86</v>
      </c>
      <c r="H492">
        <v>2.4</v>
      </c>
      <c r="I492" t="s">
        <v>338</v>
      </c>
      <c r="J492" t="s">
        <v>339</v>
      </c>
      <c r="K492" t="s">
        <v>340</v>
      </c>
      <c r="L492" t="s">
        <v>341</v>
      </c>
      <c r="M492" t="s">
        <v>342</v>
      </c>
      <c r="N492" t="s">
        <v>343</v>
      </c>
      <c r="O492" t="s">
        <v>345</v>
      </c>
      <c r="P492">
        <v>0</v>
      </c>
      <c r="Q492" t="s">
        <v>346</v>
      </c>
      <c r="R492">
        <v>37</v>
      </c>
      <c r="S492" t="s">
        <v>347</v>
      </c>
      <c r="T492" t="s">
        <v>344</v>
      </c>
      <c r="U492" t="s">
        <v>348</v>
      </c>
      <c r="V492">
        <v>3000</v>
      </c>
      <c r="W492" t="s">
        <v>50</v>
      </c>
      <c r="X492">
        <v>3341</v>
      </c>
      <c r="Y492" t="s">
        <v>205</v>
      </c>
      <c r="Z492">
        <v>0</v>
      </c>
      <c r="AA492" t="s">
        <v>52</v>
      </c>
      <c r="AB492">
        <v>212976.68</v>
      </c>
      <c r="AC492">
        <v>0</v>
      </c>
      <c r="AD492">
        <v>212976.09</v>
      </c>
      <c r="AE492">
        <v>212976.09</v>
      </c>
      <c r="AF492">
        <v>0</v>
      </c>
      <c r="AG492">
        <v>0</v>
      </c>
      <c r="AH492">
        <v>0</v>
      </c>
      <c r="AI492">
        <v>0.58999999999650754</v>
      </c>
      <c r="AJ492">
        <v>0</v>
      </c>
      <c r="AK492">
        <v>212976.68</v>
      </c>
      <c r="AL492">
        <v>0</v>
      </c>
      <c r="AM492">
        <v>0</v>
      </c>
      <c r="AN492">
        <v>212976.68</v>
      </c>
      <c r="AR492">
        <v>212976.68</v>
      </c>
      <c r="AS492">
        <v>0.58999999999650754</v>
      </c>
    </row>
    <row r="493" spans="1:45" hidden="1" x14ac:dyDescent="0.35">
      <c r="A493" t="str">
        <f t="shared" si="7"/>
        <v>1.1-00-2504_2555004_2551510</v>
      </c>
      <c r="B493" t="s">
        <v>97</v>
      </c>
      <c r="C493" t="s">
        <v>104</v>
      </c>
      <c r="D493" t="s">
        <v>59</v>
      </c>
      <c r="E493" t="s">
        <v>49</v>
      </c>
      <c r="F493">
        <v>1</v>
      </c>
      <c r="G493" t="s">
        <v>41</v>
      </c>
      <c r="H493">
        <v>1.3</v>
      </c>
      <c r="I493" t="s">
        <v>42</v>
      </c>
      <c r="J493" t="s">
        <v>43</v>
      </c>
      <c r="K493" t="s">
        <v>44</v>
      </c>
      <c r="L493" t="s">
        <v>45</v>
      </c>
      <c r="M493" t="s">
        <v>46</v>
      </c>
      <c r="N493" t="s">
        <v>47</v>
      </c>
      <c r="O493" t="s">
        <v>54</v>
      </c>
      <c r="P493">
        <v>5</v>
      </c>
      <c r="Q493" t="s">
        <v>55</v>
      </c>
      <c r="R493">
        <v>5</v>
      </c>
      <c r="S493" t="s">
        <v>117</v>
      </c>
      <c r="T493" t="s">
        <v>113</v>
      </c>
      <c r="U493" t="s">
        <v>118</v>
      </c>
      <c r="V493">
        <v>5000</v>
      </c>
      <c r="W493" t="s">
        <v>115</v>
      </c>
      <c r="X493">
        <v>5151</v>
      </c>
      <c r="Y493" t="s">
        <v>151</v>
      </c>
      <c r="Z493">
        <v>0</v>
      </c>
      <c r="AA493" t="s">
        <v>52</v>
      </c>
      <c r="AB493">
        <v>569400</v>
      </c>
      <c r="AC493">
        <v>1000000</v>
      </c>
      <c r="AD493">
        <v>140274.76</v>
      </c>
      <c r="AE493">
        <v>0</v>
      </c>
      <c r="AF493">
        <v>0</v>
      </c>
      <c r="AG493">
        <v>0</v>
      </c>
      <c r="AH493">
        <v>0</v>
      </c>
      <c r="AI493">
        <v>429125.24</v>
      </c>
      <c r="AJ493">
        <v>0</v>
      </c>
      <c r="AK493">
        <v>0</v>
      </c>
      <c r="AL493">
        <v>0</v>
      </c>
      <c r="AM493">
        <v>430600</v>
      </c>
      <c r="AN493">
        <v>-430600</v>
      </c>
      <c r="AR493">
        <v>569400</v>
      </c>
      <c r="AS493">
        <v>429125.24</v>
      </c>
    </row>
    <row r="494" spans="1:45" hidden="1" x14ac:dyDescent="0.35">
      <c r="A494" s="8" t="str">
        <f t="shared" si="7"/>
        <v>2.6-05-2514_25555039_25515159</v>
      </c>
      <c r="B494" s="8" t="s">
        <v>564</v>
      </c>
      <c r="C494" s="8" t="s">
        <v>565</v>
      </c>
      <c r="D494" s="8" t="s">
        <v>40</v>
      </c>
      <c r="E494" s="8" t="s">
        <v>114</v>
      </c>
      <c r="F494" s="8">
        <v>3</v>
      </c>
      <c r="G494" s="8" t="s">
        <v>441</v>
      </c>
      <c r="H494" s="8">
        <v>3.8</v>
      </c>
      <c r="I494" s="8" t="s">
        <v>495</v>
      </c>
      <c r="J494" s="8" t="s">
        <v>496</v>
      </c>
      <c r="K494" s="8" t="s">
        <v>497</v>
      </c>
      <c r="L494" s="8" t="s">
        <v>60</v>
      </c>
      <c r="M494" s="8" t="s">
        <v>61</v>
      </c>
      <c r="N494" s="8" t="s">
        <v>498</v>
      </c>
      <c r="O494" s="8" t="s">
        <v>500</v>
      </c>
      <c r="P494" s="8">
        <v>5</v>
      </c>
      <c r="Q494" s="8" t="s">
        <v>55</v>
      </c>
      <c r="R494" s="8">
        <v>55</v>
      </c>
      <c r="S494" s="8" t="s">
        <v>501</v>
      </c>
      <c r="T494" s="8" t="s">
        <v>499</v>
      </c>
      <c r="U494" s="8" t="s">
        <v>502</v>
      </c>
      <c r="V494" s="8">
        <v>5000</v>
      </c>
      <c r="W494" s="8" t="s">
        <v>115</v>
      </c>
      <c r="X494" s="8">
        <v>5151</v>
      </c>
      <c r="Y494" s="8" t="s">
        <v>151</v>
      </c>
      <c r="Z494" s="8">
        <v>59</v>
      </c>
      <c r="AA494" s="8" t="s">
        <v>566</v>
      </c>
      <c r="AB494" s="8">
        <v>0</v>
      </c>
      <c r="AC494" s="8">
        <v>0</v>
      </c>
      <c r="AD494" s="8">
        <v>0</v>
      </c>
      <c r="AE494" s="8">
        <v>0</v>
      </c>
      <c r="AF494" s="8">
        <v>0</v>
      </c>
      <c r="AG494" s="8">
        <v>0</v>
      </c>
      <c r="AH494" s="8">
        <v>0</v>
      </c>
      <c r="AI494" s="8">
        <v>0</v>
      </c>
      <c r="AP494" s="1">
        <v>199670.06</v>
      </c>
      <c r="AR494">
        <v>199670.06</v>
      </c>
      <c r="AS494">
        <v>199670.06</v>
      </c>
    </row>
    <row r="495" spans="1:45" hidden="1" x14ac:dyDescent="0.35">
      <c r="A495" s="8" t="str">
        <f t="shared" si="7"/>
        <v>2.6-06-2514_25555039_25515160</v>
      </c>
      <c r="B495" s="8" t="s">
        <v>553</v>
      </c>
      <c r="C495" s="8" t="s">
        <v>554</v>
      </c>
      <c r="D495" s="8" t="s">
        <v>40</v>
      </c>
      <c r="E495" s="8" t="s">
        <v>114</v>
      </c>
      <c r="F495" s="8">
        <v>3</v>
      </c>
      <c r="G495" s="8" t="s">
        <v>441</v>
      </c>
      <c r="H495" s="8">
        <v>3.8</v>
      </c>
      <c r="I495" s="8" t="s">
        <v>495</v>
      </c>
      <c r="J495" s="8" t="s">
        <v>496</v>
      </c>
      <c r="K495" s="8" t="s">
        <v>497</v>
      </c>
      <c r="L495" s="8" t="s">
        <v>60</v>
      </c>
      <c r="M495" s="8" t="s">
        <v>61</v>
      </c>
      <c r="N495" s="8" t="s">
        <v>498</v>
      </c>
      <c r="O495" s="8" t="s">
        <v>500</v>
      </c>
      <c r="P495" s="8">
        <v>5</v>
      </c>
      <c r="Q495" s="8" t="s">
        <v>55</v>
      </c>
      <c r="R495" s="8">
        <v>55</v>
      </c>
      <c r="S495" s="8" t="s">
        <v>501</v>
      </c>
      <c r="T495" s="8" t="s">
        <v>499</v>
      </c>
      <c r="U495" s="8" t="s">
        <v>502</v>
      </c>
      <c r="V495" s="8">
        <v>5000</v>
      </c>
      <c r="W495" s="8" t="s">
        <v>115</v>
      </c>
      <c r="X495" s="8">
        <v>5151</v>
      </c>
      <c r="Y495" s="8" t="s">
        <v>151</v>
      </c>
      <c r="Z495" s="8">
        <v>60</v>
      </c>
      <c r="AA495" s="8" t="s">
        <v>559</v>
      </c>
      <c r="AB495" s="8">
        <v>0</v>
      </c>
      <c r="AC495" s="8">
        <v>0</v>
      </c>
      <c r="AD495" s="8">
        <v>0</v>
      </c>
      <c r="AE495" s="8">
        <v>0</v>
      </c>
      <c r="AF495" s="8">
        <v>0</v>
      </c>
      <c r="AG495" s="8">
        <v>0</v>
      </c>
      <c r="AH495" s="8">
        <v>0</v>
      </c>
      <c r="AI495" s="8">
        <v>0</v>
      </c>
      <c r="AP495" s="1">
        <v>58000</v>
      </c>
      <c r="AR495">
        <v>58000</v>
      </c>
      <c r="AS495">
        <v>58000</v>
      </c>
    </row>
    <row r="496" spans="1:45" hidden="1" x14ac:dyDescent="0.35">
      <c r="A496" s="8" t="str">
        <f t="shared" si="7"/>
        <v>2.6-06-2514_25555039_25515161</v>
      </c>
      <c r="B496" s="8" t="s">
        <v>553</v>
      </c>
      <c r="C496" s="8" t="s">
        <v>554</v>
      </c>
      <c r="D496" s="8" t="s">
        <v>40</v>
      </c>
      <c r="E496" s="8" t="s">
        <v>114</v>
      </c>
      <c r="F496" s="8">
        <v>3</v>
      </c>
      <c r="G496" s="8" t="s">
        <v>441</v>
      </c>
      <c r="H496" s="8">
        <v>3.8</v>
      </c>
      <c r="I496" s="8" t="s">
        <v>495</v>
      </c>
      <c r="J496" s="8" t="s">
        <v>496</v>
      </c>
      <c r="K496" s="8" t="s">
        <v>497</v>
      </c>
      <c r="L496" s="8" t="s">
        <v>60</v>
      </c>
      <c r="M496" s="8" t="s">
        <v>61</v>
      </c>
      <c r="N496" s="8" t="s">
        <v>498</v>
      </c>
      <c r="O496" s="8" t="s">
        <v>500</v>
      </c>
      <c r="P496" s="8">
        <v>5</v>
      </c>
      <c r="Q496" s="8" t="s">
        <v>55</v>
      </c>
      <c r="R496" s="8">
        <v>55</v>
      </c>
      <c r="S496" s="8" t="s">
        <v>501</v>
      </c>
      <c r="T496" s="8" t="s">
        <v>499</v>
      </c>
      <c r="U496" s="8" t="s">
        <v>502</v>
      </c>
      <c r="V496" s="8">
        <v>5000</v>
      </c>
      <c r="W496" s="8" t="s">
        <v>115</v>
      </c>
      <c r="X496" s="8">
        <v>5151</v>
      </c>
      <c r="Y496" s="8" t="s">
        <v>151</v>
      </c>
      <c r="Z496" s="8">
        <v>61</v>
      </c>
      <c r="AA496" s="8" t="s">
        <v>555</v>
      </c>
      <c r="AB496" s="8">
        <v>0</v>
      </c>
      <c r="AC496" s="8">
        <v>0</v>
      </c>
      <c r="AD496" s="8">
        <v>0</v>
      </c>
      <c r="AE496" s="8">
        <v>0</v>
      </c>
      <c r="AF496" s="8">
        <v>0</v>
      </c>
      <c r="AG496" s="8">
        <v>0</v>
      </c>
      <c r="AH496" s="8">
        <v>0</v>
      </c>
      <c r="AI496" s="8">
        <v>0</v>
      </c>
      <c r="AP496" s="1">
        <v>27000</v>
      </c>
      <c r="AR496">
        <v>27000</v>
      </c>
      <c r="AS496">
        <v>27000</v>
      </c>
    </row>
    <row r="497" spans="1:45" hidden="1" x14ac:dyDescent="0.35">
      <c r="A497" t="str">
        <f t="shared" si="7"/>
        <v>1.1-00-2509_25129021_2533210</v>
      </c>
      <c r="B497" t="s">
        <v>97</v>
      </c>
      <c r="C497" t="s">
        <v>104</v>
      </c>
      <c r="D497" t="s">
        <v>59</v>
      </c>
      <c r="E497" t="s">
        <v>49</v>
      </c>
      <c r="F497">
        <v>2</v>
      </c>
      <c r="G497" t="s">
        <v>86</v>
      </c>
      <c r="H497">
        <v>2.2000000000000002</v>
      </c>
      <c r="I497" t="s">
        <v>87</v>
      </c>
      <c r="J497" t="s">
        <v>88</v>
      </c>
      <c r="K497" t="s">
        <v>89</v>
      </c>
      <c r="L497" t="s">
        <v>60</v>
      </c>
      <c r="M497" t="s">
        <v>61</v>
      </c>
      <c r="N497" t="s">
        <v>90</v>
      </c>
      <c r="O497" t="s">
        <v>93</v>
      </c>
      <c r="P497">
        <v>1</v>
      </c>
      <c r="Q497" t="s">
        <v>94</v>
      </c>
      <c r="R497">
        <v>29</v>
      </c>
      <c r="S497" t="s">
        <v>95</v>
      </c>
      <c r="T497" t="s">
        <v>91</v>
      </c>
      <c r="U497" t="s">
        <v>96</v>
      </c>
      <c r="V497">
        <v>3000</v>
      </c>
      <c r="W497" t="s">
        <v>50</v>
      </c>
      <c r="X497">
        <v>3321</v>
      </c>
      <c r="Y497" t="s">
        <v>313</v>
      </c>
      <c r="Z497">
        <v>0</v>
      </c>
      <c r="AA497" t="s">
        <v>52</v>
      </c>
      <c r="AB497">
        <v>17536580</v>
      </c>
      <c r="AC497">
        <v>5400000</v>
      </c>
      <c r="AD497">
        <v>17536579.559999999</v>
      </c>
      <c r="AE497">
        <v>8356292</v>
      </c>
      <c r="AF497">
        <v>0</v>
      </c>
      <c r="AG497">
        <v>0</v>
      </c>
      <c r="AH497">
        <v>0</v>
      </c>
      <c r="AI497">
        <v>0.44000000134110451</v>
      </c>
      <c r="AJ497">
        <v>0</v>
      </c>
      <c r="AK497">
        <v>12136580</v>
      </c>
      <c r="AL497">
        <v>0</v>
      </c>
      <c r="AM497">
        <v>0</v>
      </c>
      <c r="AN497">
        <v>12136580</v>
      </c>
      <c r="AR497">
        <v>17536580</v>
      </c>
      <c r="AS497">
        <v>0.44000000134110451</v>
      </c>
    </row>
    <row r="498" spans="1:45" hidden="1" x14ac:dyDescent="0.35">
      <c r="A498" t="str">
        <f t="shared" si="7"/>
        <v>1.1-00-2508_25619013_2521210</v>
      </c>
      <c r="B498" t="s">
        <v>97</v>
      </c>
      <c r="C498" t="s">
        <v>104</v>
      </c>
      <c r="D498" t="s">
        <v>59</v>
      </c>
      <c r="E498" t="s">
        <v>49</v>
      </c>
      <c r="F498">
        <v>1</v>
      </c>
      <c r="G498" t="s">
        <v>41</v>
      </c>
      <c r="H498">
        <v>1.7</v>
      </c>
      <c r="I498" t="s">
        <v>77</v>
      </c>
      <c r="J498" t="s">
        <v>78</v>
      </c>
      <c r="K498" t="s">
        <v>79</v>
      </c>
      <c r="L498" t="s">
        <v>80</v>
      </c>
      <c r="M498" t="s">
        <v>81</v>
      </c>
      <c r="N498" t="s">
        <v>270</v>
      </c>
      <c r="O498" t="s">
        <v>272</v>
      </c>
      <c r="P498">
        <v>6</v>
      </c>
      <c r="Q498" t="s">
        <v>84</v>
      </c>
      <c r="R498">
        <v>19</v>
      </c>
      <c r="S498" t="s">
        <v>277</v>
      </c>
      <c r="T498" t="s">
        <v>271</v>
      </c>
      <c r="U498" t="s">
        <v>274</v>
      </c>
      <c r="V498">
        <v>2000</v>
      </c>
      <c r="W498" t="s">
        <v>102</v>
      </c>
      <c r="X498">
        <v>2121</v>
      </c>
      <c r="Y498" t="s">
        <v>278</v>
      </c>
      <c r="Z498">
        <v>0</v>
      </c>
      <c r="AA498" t="s">
        <v>52</v>
      </c>
      <c r="AB498">
        <v>180</v>
      </c>
      <c r="AC498">
        <v>0</v>
      </c>
      <c r="AD498">
        <v>180</v>
      </c>
      <c r="AE498">
        <v>180</v>
      </c>
      <c r="AF498">
        <v>180</v>
      </c>
      <c r="AG498">
        <v>180</v>
      </c>
      <c r="AH498">
        <v>180</v>
      </c>
      <c r="AI498">
        <v>0</v>
      </c>
      <c r="AJ498">
        <v>0</v>
      </c>
      <c r="AK498">
        <v>180</v>
      </c>
      <c r="AL498">
        <v>0</v>
      </c>
      <c r="AM498">
        <v>0</v>
      </c>
      <c r="AN498">
        <v>180</v>
      </c>
      <c r="AR498">
        <v>180</v>
      </c>
      <c r="AS498">
        <v>0</v>
      </c>
    </row>
    <row r="499" spans="1:45" hidden="1" x14ac:dyDescent="0.35">
      <c r="A499" t="str">
        <f t="shared" si="7"/>
        <v>1.1-00-2506_25516011_2521410</v>
      </c>
      <c r="B499" t="s">
        <v>97</v>
      </c>
      <c r="C499" t="s">
        <v>104</v>
      </c>
      <c r="D499" t="s">
        <v>59</v>
      </c>
      <c r="E499" t="s">
        <v>49</v>
      </c>
      <c r="F499">
        <v>1</v>
      </c>
      <c r="G499" t="s">
        <v>41</v>
      </c>
      <c r="H499">
        <v>1.3</v>
      </c>
      <c r="I499" t="s">
        <v>42</v>
      </c>
      <c r="J499" t="s">
        <v>43</v>
      </c>
      <c r="K499" t="s">
        <v>44</v>
      </c>
      <c r="L499" t="s">
        <v>60</v>
      </c>
      <c r="M499" t="s">
        <v>61</v>
      </c>
      <c r="N499" t="s">
        <v>220</v>
      </c>
      <c r="O499" t="s">
        <v>222</v>
      </c>
      <c r="P499">
        <v>5</v>
      </c>
      <c r="Q499" t="s">
        <v>55</v>
      </c>
      <c r="R499">
        <v>16</v>
      </c>
      <c r="S499" t="s">
        <v>241</v>
      </c>
      <c r="T499" t="s">
        <v>240</v>
      </c>
      <c r="U499" t="s">
        <v>242</v>
      </c>
      <c r="V499">
        <v>2000</v>
      </c>
      <c r="W499" t="s">
        <v>102</v>
      </c>
      <c r="X499">
        <v>2141</v>
      </c>
      <c r="Y499" t="s">
        <v>125</v>
      </c>
      <c r="Z499">
        <v>0</v>
      </c>
      <c r="AA499" t="s">
        <v>52</v>
      </c>
      <c r="AB499">
        <v>0</v>
      </c>
      <c r="AC499">
        <v>0</v>
      </c>
      <c r="AD499">
        <v>0</v>
      </c>
      <c r="AE499">
        <v>0</v>
      </c>
      <c r="AF499">
        <v>0</v>
      </c>
      <c r="AG499">
        <v>0</v>
      </c>
      <c r="AH499">
        <v>0</v>
      </c>
      <c r="AI499">
        <v>0</v>
      </c>
      <c r="AJ499">
        <v>0</v>
      </c>
      <c r="AK499">
        <v>0</v>
      </c>
      <c r="AL499">
        <v>0</v>
      </c>
      <c r="AM499">
        <v>0</v>
      </c>
      <c r="AN499">
        <v>0</v>
      </c>
      <c r="AR499">
        <v>0</v>
      </c>
      <c r="AS499">
        <v>0</v>
      </c>
    </row>
    <row r="500" spans="1:45" hidden="1" x14ac:dyDescent="0.35">
      <c r="A500" t="str">
        <f t="shared" si="7"/>
        <v>1.1-00-2510_25036028_2524110</v>
      </c>
      <c r="B500" t="s">
        <v>97</v>
      </c>
      <c r="C500" t="s">
        <v>104</v>
      </c>
      <c r="D500" t="s">
        <v>59</v>
      </c>
      <c r="E500" t="s">
        <v>49</v>
      </c>
      <c r="F500">
        <v>2</v>
      </c>
      <c r="G500" t="s">
        <v>86</v>
      </c>
      <c r="H500">
        <v>2.7</v>
      </c>
      <c r="I500" t="s">
        <v>393</v>
      </c>
      <c r="J500" t="s">
        <v>394</v>
      </c>
      <c r="K500" t="s">
        <v>393</v>
      </c>
      <c r="L500" t="s">
        <v>341</v>
      </c>
      <c r="M500" t="s">
        <v>342</v>
      </c>
      <c r="N500" t="s">
        <v>343</v>
      </c>
      <c r="O500" t="s">
        <v>345</v>
      </c>
      <c r="P500">
        <v>0</v>
      </c>
      <c r="Q500" t="s">
        <v>346</v>
      </c>
      <c r="R500">
        <v>36</v>
      </c>
      <c r="S500" t="s">
        <v>412</v>
      </c>
      <c r="T500" t="s">
        <v>411</v>
      </c>
      <c r="U500" t="s">
        <v>413</v>
      </c>
      <c r="V500">
        <v>2000</v>
      </c>
      <c r="W500" t="s">
        <v>102</v>
      </c>
      <c r="X500">
        <v>2411</v>
      </c>
      <c r="Y500" t="s">
        <v>191</v>
      </c>
      <c r="Z500">
        <v>0</v>
      </c>
      <c r="AA500" t="s">
        <v>52</v>
      </c>
      <c r="AB500">
        <v>0</v>
      </c>
      <c r="AC500">
        <v>40000</v>
      </c>
      <c r="AD500">
        <v>0</v>
      </c>
      <c r="AE500">
        <v>0</v>
      </c>
      <c r="AF500">
        <v>0</v>
      </c>
      <c r="AG500">
        <v>0</v>
      </c>
      <c r="AH500">
        <v>0</v>
      </c>
      <c r="AI500">
        <v>0</v>
      </c>
      <c r="AJ500">
        <v>0</v>
      </c>
      <c r="AK500">
        <v>0</v>
      </c>
      <c r="AL500">
        <v>0</v>
      </c>
      <c r="AM500">
        <v>40000</v>
      </c>
      <c r="AN500">
        <v>-40000</v>
      </c>
      <c r="AR500">
        <v>0</v>
      </c>
      <c r="AS500">
        <v>0</v>
      </c>
    </row>
    <row r="501" spans="1:45" hidden="1" x14ac:dyDescent="0.35">
      <c r="A501" s="8" t="str">
        <f t="shared" si="7"/>
        <v>2.6-06-2510_25065048_25519161</v>
      </c>
      <c r="B501" s="8" t="s">
        <v>553</v>
      </c>
      <c r="C501" s="8" t="s">
        <v>554</v>
      </c>
      <c r="D501" s="8" t="s">
        <v>40</v>
      </c>
      <c r="E501" s="8" t="s">
        <v>114</v>
      </c>
      <c r="F501" s="8">
        <v>2</v>
      </c>
      <c r="G501" s="8" t="s">
        <v>86</v>
      </c>
      <c r="H501" s="8">
        <v>2.7</v>
      </c>
      <c r="I501" s="8" t="s">
        <v>393</v>
      </c>
      <c r="J501" s="8" t="s">
        <v>394</v>
      </c>
      <c r="K501" s="8" t="s">
        <v>393</v>
      </c>
      <c r="L501" s="8" t="s">
        <v>341</v>
      </c>
      <c r="M501" s="8" t="s">
        <v>342</v>
      </c>
      <c r="N501" s="8" t="s">
        <v>343</v>
      </c>
      <c r="O501" s="8" t="s">
        <v>345</v>
      </c>
      <c r="P501" s="8">
        <v>0</v>
      </c>
      <c r="Q501" s="8" t="s">
        <v>346</v>
      </c>
      <c r="R501" s="8">
        <v>65</v>
      </c>
      <c r="S501" s="8" t="s">
        <v>560</v>
      </c>
      <c r="T501" s="8" t="s">
        <v>561</v>
      </c>
      <c r="U501" s="8" t="s">
        <v>560</v>
      </c>
      <c r="V501" s="8">
        <v>5000</v>
      </c>
      <c r="W501" s="8" t="s">
        <v>115</v>
      </c>
      <c r="X501" s="8">
        <v>5191</v>
      </c>
      <c r="Y501" s="8" t="s">
        <v>116</v>
      </c>
      <c r="Z501" s="8">
        <v>61</v>
      </c>
      <c r="AA501" s="8" t="s">
        <v>555</v>
      </c>
      <c r="AB501" s="8">
        <v>0</v>
      </c>
      <c r="AC501" s="8">
        <v>0</v>
      </c>
      <c r="AD501" s="8">
        <v>0</v>
      </c>
      <c r="AE501" s="8">
        <v>0</v>
      </c>
      <c r="AF501" s="8">
        <v>0</v>
      </c>
      <c r="AG501" s="8">
        <v>0</v>
      </c>
      <c r="AH501" s="8">
        <v>0</v>
      </c>
      <c r="AI501" s="8">
        <v>0</v>
      </c>
      <c r="AP501" s="1">
        <v>18000</v>
      </c>
      <c r="AR501">
        <v>18000</v>
      </c>
      <c r="AS501">
        <v>18000</v>
      </c>
    </row>
    <row r="502" spans="1:45" hidden="1" x14ac:dyDescent="0.35">
      <c r="A502" t="str">
        <f t="shared" si="7"/>
        <v>1.1-00-2504_2555004_2551910</v>
      </c>
      <c r="B502" t="s">
        <v>97</v>
      </c>
      <c r="C502" t="s">
        <v>104</v>
      </c>
      <c r="D502" t="s">
        <v>59</v>
      </c>
      <c r="E502" t="s">
        <v>114</v>
      </c>
      <c r="F502">
        <v>1</v>
      </c>
      <c r="G502" t="s">
        <v>41</v>
      </c>
      <c r="H502">
        <v>1.3</v>
      </c>
      <c r="I502" t="s">
        <v>42</v>
      </c>
      <c r="J502" t="s">
        <v>43</v>
      </c>
      <c r="K502" t="s">
        <v>44</v>
      </c>
      <c r="L502" t="s">
        <v>45</v>
      </c>
      <c r="M502" t="s">
        <v>46</v>
      </c>
      <c r="N502" t="s">
        <v>47</v>
      </c>
      <c r="O502" t="s">
        <v>54</v>
      </c>
      <c r="P502">
        <v>5</v>
      </c>
      <c r="Q502" t="s">
        <v>55</v>
      </c>
      <c r="R502">
        <v>5</v>
      </c>
      <c r="S502" t="s">
        <v>117</v>
      </c>
      <c r="T502" t="s">
        <v>113</v>
      </c>
      <c r="U502" t="s">
        <v>118</v>
      </c>
      <c r="V502">
        <v>5000</v>
      </c>
      <c r="W502" t="s">
        <v>115</v>
      </c>
      <c r="X502">
        <v>5191</v>
      </c>
      <c r="Y502" t="s">
        <v>116</v>
      </c>
      <c r="Z502">
        <v>0</v>
      </c>
      <c r="AA502" t="s">
        <v>52</v>
      </c>
      <c r="AB502">
        <v>418000</v>
      </c>
      <c r="AC502">
        <v>0</v>
      </c>
      <c r="AD502">
        <v>400303.01</v>
      </c>
      <c r="AE502">
        <v>400303.01</v>
      </c>
      <c r="AF502">
        <v>42976.61</v>
      </c>
      <c r="AG502">
        <v>42976.61</v>
      </c>
      <c r="AH502">
        <v>42976.61</v>
      </c>
      <c r="AI502">
        <v>17696.989999999991</v>
      </c>
      <c r="AJ502">
        <v>0</v>
      </c>
      <c r="AK502">
        <v>418000</v>
      </c>
      <c r="AL502">
        <v>0</v>
      </c>
      <c r="AM502">
        <v>0</v>
      </c>
      <c r="AN502">
        <v>418000</v>
      </c>
      <c r="AR502">
        <v>418000</v>
      </c>
      <c r="AS502">
        <v>17696.989999999991</v>
      </c>
    </row>
    <row r="503" spans="1:45" hidden="1" x14ac:dyDescent="0.35">
      <c r="A503" t="str">
        <f t="shared" si="7"/>
        <v>1.1-00-2509_25129021_2524910</v>
      </c>
      <c r="B503" t="s">
        <v>97</v>
      </c>
      <c r="C503" t="s">
        <v>104</v>
      </c>
      <c r="D503" t="s">
        <v>59</v>
      </c>
      <c r="E503" t="s">
        <v>49</v>
      </c>
      <c r="F503">
        <v>2</v>
      </c>
      <c r="G503" t="s">
        <v>86</v>
      </c>
      <c r="H503">
        <v>2.2000000000000002</v>
      </c>
      <c r="I503" t="s">
        <v>87</v>
      </c>
      <c r="J503" t="s">
        <v>88</v>
      </c>
      <c r="K503" t="s">
        <v>89</v>
      </c>
      <c r="L503" t="s">
        <v>60</v>
      </c>
      <c r="M503" t="s">
        <v>61</v>
      </c>
      <c r="N503" t="s">
        <v>90</v>
      </c>
      <c r="O503" t="s">
        <v>93</v>
      </c>
      <c r="P503">
        <v>1</v>
      </c>
      <c r="Q503" t="s">
        <v>94</v>
      </c>
      <c r="R503">
        <v>29</v>
      </c>
      <c r="S503" t="s">
        <v>95</v>
      </c>
      <c r="T503" t="s">
        <v>91</v>
      </c>
      <c r="U503" t="s">
        <v>96</v>
      </c>
      <c r="V503">
        <v>2000</v>
      </c>
      <c r="W503" t="s">
        <v>102</v>
      </c>
      <c r="X503">
        <v>2491</v>
      </c>
      <c r="Y503" t="s">
        <v>195</v>
      </c>
      <c r="Z503">
        <v>0</v>
      </c>
      <c r="AA503" t="s">
        <v>52</v>
      </c>
      <c r="AB503">
        <v>0</v>
      </c>
      <c r="AC503">
        <v>9000</v>
      </c>
      <c r="AD503">
        <v>0</v>
      </c>
      <c r="AE503">
        <v>0</v>
      </c>
      <c r="AF503">
        <v>0</v>
      </c>
      <c r="AG503">
        <v>0</v>
      </c>
      <c r="AH503">
        <v>0</v>
      </c>
      <c r="AI503">
        <v>0</v>
      </c>
      <c r="AJ503">
        <v>0</v>
      </c>
      <c r="AK503">
        <v>0</v>
      </c>
      <c r="AL503">
        <v>0</v>
      </c>
      <c r="AM503">
        <v>9000</v>
      </c>
      <c r="AN503">
        <v>-9000</v>
      </c>
      <c r="AR503">
        <v>0</v>
      </c>
      <c r="AS503">
        <v>0</v>
      </c>
    </row>
    <row r="504" spans="1:45" hidden="1" x14ac:dyDescent="0.35">
      <c r="A504" t="str">
        <f t="shared" si="7"/>
        <v>1.1-00-2510_25036028_2524910</v>
      </c>
      <c r="B504" t="s">
        <v>97</v>
      </c>
      <c r="C504" t="s">
        <v>104</v>
      </c>
      <c r="D504" t="s">
        <v>59</v>
      </c>
      <c r="E504" t="s">
        <v>49</v>
      </c>
      <c r="F504">
        <v>2</v>
      </c>
      <c r="G504" t="s">
        <v>86</v>
      </c>
      <c r="H504">
        <v>2.7</v>
      </c>
      <c r="I504" t="s">
        <v>393</v>
      </c>
      <c r="J504" t="s">
        <v>394</v>
      </c>
      <c r="K504" t="s">
        <v>393</v>
      </c>
      <c r="L504" t="s">
        <v>341</v>
      </c>
      <c r="M504" t="s">
        <v>342</v>
      </c>
      <c r="N504" t="s">
        <v>343</v>
      </c>
      <c r="O504" t="s">
        <v>345</v>
      </c>
      <c r="P504">
        <v>0</v>
      </c>
      <c r="Q504" t="s">
        <v>346</v>
      </c>
      <c r="R504">
        <v>36</v>
      </c>
      <c r="S504" t="s">
        <v>412</v>
      </c>
      <c r="T504" t="s">
        <v>411</v>
      </c>
      <c r="U504" t="s">
        <v>413</v>
      </c>
      <c r="V504">
        <v>2000</v>
      </c>
      <c r="W504" t="s">
        <v>102</v>
      </c>
      <c r="X504">
        <v>2491</v>
      </c>
      <c r="Y504" t="s">
        <v>195</v>
      </c>
      <c r="Z504">
        <v>0</v>
      </c>
      <c r="AA504" t="s">
        <v>52</v>
      </c>
      <c r="AB504">
        <v>0</v>
      </c>
      <c r="AC504">
        <v>260000</v>
      </c>
      <c r="AD504">
        <v>0</v>
      </c>
      <c r="AE504">
        <v>0</v>
      </c>
      <c r="AF504">
        <v>0</v>
      </c>
      <c r="AG504">
        <v>0</v>
      </c>
      <c r="AH504">
        <v>0</v>
      </c>
      <c r="AI504">
        <v>0</v>
      </c>
      <c r="AJ504">
        <v>300000</v>
      </c>
      <c r="AK504">
        <v>0</v>
      </c>
      <c r="AL504">
        <v>0</v>
      </c>
      <c r="AM504">
        <v>560000</v>
      </c>
      <c r="AN504">
        <v>-260000</v>
      </c>
      <c r="AR504">
        <v>0</v>
      </c>
      <c r="AS504">
        <v>0</v>
      </c>
    </row>
    <row r="505" spans="1:45" hidden="1" x14ac:dyDescent="0.35">
      <c r="A505" t="str">
        <f t="shared" si="7"/>
        <v>1.1-00-2509_25129021_2525110</v>
      </c>
      <c r="B505" t="s">
        <v>97</v>
      </c>
      <c r="C505" t="s">
        <v>104</v>
      </c>
      <c r="D505" t="s">
        <v>59</v>
      </c>
      <c r="E505" t="s">
        <v>49</v>
      </c>
      <c r="F505">
        <v>2</v>
      </c>
      <c r="G505" t="s">
        <v>86</v>
      </c>
      <c r="H505">
        <v>2.2000000000000002</v>
      </c>
      <c r="I505" t="s">
        <v>87</v>
      </c>
      <c r="J505" t="s">
        <v>88</v>
      </c>
      <c r="K505" t="s">
        <v>89</v>
      </c>
      <c r="L505" t="s">
        <v>60</v>
      </c>
      <c r="M505" t="s">
        <v>61</v>
      </c>
      <c r="N505" t="s">
        <v>90</v>
      </c>
      <c r="O505" t="s">
        <v>93</v>
      </c>
      <c r="P505">
        <v>1</v>
      </c>
      <c r="Q505" t="s">
        <v>94</v>
      </c>
      <c r="R505">
        <v>29</v>
      </c>
      <c r="S505" t="s">
        <v>95</v>
      </c>
      <c r="T505" t="s">
        <v>91</v>
      </c>
      <c r="U505" t="s">
        <v>96</v>
      </c>
      <c r="V505">
        <v>2000</v>
      </c>
      <c r="W505" t="s">
        <v>102</v>
      </c>
      <c r="X505">
        <v>2511</v>
      </c>
      <c r="Y505" t="s">
        <v>311</v>
      </c>
      <c r="Z505">
        <v>0</v>
      </c>
      <c r="AA505" t="s">
        <v>52</v>
      </c>
      <c r="AB505">
        <v>2195010</v>
      </c>
      <c r="AC505">
        <v>2500000</v>
      </c>
      <c r="AD505">
        <v>2195010</v>
      </c>
      <c r="AE505">
        <v>2195010</v>
      </c>
      <c r="AF505">
        <v>262392</v>
      </c>
      <c r="AG505">
        <v>0</v>
      </c>
      <c r="AH505">
        <v>0</v>
      </c>
      <c r="AI505">
        <v>0</v>
      </c>
      <c r="AJ505">
        <v>0</v>
      </c>
      <c r="AK505">
        <v>0</v>
      </c>
      <c r="AL505">
        <v>0</v>
      </c>
      <c r="AM505">
        <v>304990</v>
      </c>
      <c r="AN505">
        <v>-304990</v>
      </c>
      <c r="AR505">
        <v>2195010</v>
      </c>
      <c r="AS505">
        <v>0</v>
      </c>
    </row>
    <row r="506" spans="1:45" hidden="1" x14ac:dyDescent="0.35">
      <c r="A506" t="str">
        <f t="shared" si="7"/>
        <v>1.1-00-2511_25163045_2525110</v>
      </c>
      <c r="B506" t="s">
        <v>97</v>
      </c>
      <c r="C506" t="s">
        <v>104</v>
      </c>
      <c r="D506" t="s">
        <v>59</v>
      </c>
      <c r="E506" t="s">
        <v>49</v>
      </c>
      <c r="F506">
        <v>2</v>
      </c>
      <c r="G506" t="s">
        <v>86</v>
      </c>
      <c r="H506">
        <v>2.2000000000000002</v>
      </c>
      <c r="I506" t="s">
        <v>87</v>
      </c>
      <c r="J506" t="s">
        <v>88</v>
      </c>
      <c r="K506" t="s">
        <v>89</v>
      </c>
      <c r="L506" t="s">
        <v>60</v>
      </c>
      <c r="M506" t="s">
        <v>61</v>
      </c>
      <c r="N506" t="s">
        <v>163</v>
      </c>
      <c r="O506" t="s">
        <v>166</v>
      </c>
      <c r="P506">
        <v>1</v>
      </c>
      <c r="Q506" t="s">
        <v>94</v>
      </c>
      <c r="R506">
        <v>63</v>
      </c>
      <c r="S506" t="s">
        <v>318</v>
      </c>
      <c r="T506" t="s">
        <v>316</v>
      </c>
      <c r="U506" t="s">
        <v>319</v>
      </c>
      <c r="V506">
        <v>2000</v>
      </c>
      <c r="W506" t="s">
        <v>102</v>
      </c>
      <c r="X506">
        <v>2511</v>
      </c>
      <c r="Y506" t="s">
        <v>311</v>
      </c>
      <c r="Z506">
        <v>0</v>
      </c>
      <c r="AA506" t="s">
        <v>52</v>
      </c>
      <c r="AB506">
        <v>0</v>
      </c>
      <c r="AC506">
        <v>0</v>
      </c>
      <c r="AD506">
        <v>0</v>
      </c>
      <c r="AE506">
        <v>0</v>
      </c>
      <c r="AF506">
        <v>0</v>
      </c>
      <c r="AG506">
        <v>0</v>
      </c>
      <c r="AH506">
        <v>0</v>
      </c>
      <c r="AI506">
        <v>0</v>
      </c>
      <c r="AJ506">
        <v>0</v>
      </c>
      <c r="AK506">
        <v>0</v>
      </c>
      <c r="AL506">
        <v>0</v>
      </c>
      <c r="AM506">
        <v>0</v>
      </c>
      <c r="AN506">
        <v>0</v>
      </c>
      <c r="AR506">
        <v>0</v>
      </c>
      <c r="AS506">
        <v>0</v>
      </c>
    </row>
    <row r="507" spans="1:45" hidden="1" x14ac:dyDescent="0.35">
      <c r="A507" t="str">
        <f t="shared" si="7"/>
        <v>1.1-00-2509_25129021_2525510</v>
      </c>
      <c r="B507" t="s">
        <v>97</v>
      </c>
      <c r="C507" t="s">
        <v>104</v>
      </c>
      <c r="D507" t="s">
        <v>59</v>
      </c>
      <c r="E507" t="s">
        <v>49</v>
      </c>
      <c r="F507">
        <v>2</v>
      </c>
      <c r="G507" t="s">
        <v>86</v>
      </c>
      <c r="H507">
        <v>2.2000000000000002</v>
      </c>
      <c r="I507" t="s">
        <v>87</v>
      </c>
      <c r="J507" t="s">
        <v>88</v>
      </c>
      <c r="K507" t="s">
        <v>89</v>
      </c>
      <c r="L507" t="s">
        <v>60</v>
      </c>
      <c r="M507" t="s">
        <v>61</v>
      </c>
      <c r="N507" t="s">
        <v>90</v>
      </c>
      <c r="O507" t="s">
        <v>93</v>
      </c>
      <c r="P507">
        <v>1</v>
      </c>
      <c r="Q507" t="s">
        <v>94</v>
      </c>
      <c r="R507">
        <v>29</v>
      </c>
      <c r="S507" t="s">
        <v>95</v>
      </c>
      <c r="T507" t="s">
        <v>91</v>
      </c>
      <c r="U507" t="s">
        <v>96</v>
      </c>
      <c r="V507">
        <v>2000</v>
      </c>
      <c r="W507" t="s">
        <v>102</v>
      </c>
      <c r="X507">
        <v>2551</v>
      </c>
      <c r="Y507" t="s">
        <v>312</v>
      </c>
      <c r="Z507">
        <v>0</v>
      </c>
      <c r="AA507" t="s">
        <v>52</v>
      </c>
      <c r="AB507">
        <v>0</v>
      </c>
      <c r="AC507">
        <v>400000</v>
      </c>
      <c r="AD507">
        <v>0</v>
      </c>
      <c r="AE507">
        <v>0</v>
      </c>
      <c r="AF507">
        <v>0</v>
      </c>
      <c r="AG507">
        <v>0</v>
      </c>
      <c r="AH507">
        <v>0</v>
      </c>
      <c r="AI507">
        <v>0</v>
      </c>
      <c r="AJ507">
        <v>0</v>
      </c>
      <c r="AK507">
        <v>0</v>
      </c>
      <c r="AL507">
        <v>0</v>
      </c>
      <c r="AM507">
        <v>400000</v>
      </c>
      <c r="AN507">
        <v>-400000</v>
      </c>
      <c r="AR507">
        <v>0</v>
      </c>
      <c r="AS507">
        <v>0</v>
      </c>
    </row>
    <row r="508" spans="1:45" hidden="1" x14ac:dyDescent="0.35">
      <c r="A508" t="str">
        <f t="shared" si="7"/>
        <v>1.1-00-2504_2555004_2552110</v>
      </c>
      <c r="B508" t="s">
        <v>97</v>
      </c>
      <c r="C508" t="s">
        <v>104</v>
      </c>
      <c r="D508" t="s">
        <v>59</v>
      </c>
      <c r="E508" t="s">
        <v>114</v>
      </c>
      <c r="F508">
        <v>1</v>
      </c>
      <c r="G508" t="s">
        <v>41</v>
      </c>
      <c r="H508">
        <v>1.3</v>
      </c>
      <c r="I508" t="s">
        <v>42</v>
      </c>
      <c r="J508" t="s">
        <v>43</v>
      </c>
      <c r="K508" t="s">
        <v>44</v>
      </c>
      <c r="L508" t="s">
        <v>45</v>
      </c>
      <c r="M508" t="s">
        <v>46</v>
      </c>
      <c r="N508" t="s">
        <v>47</v>
      </c>
      <c r="O508" t="s">
        <v>54</v>
      </c>
      <c r="P508">
        <v>5</v>
      </c>
      <c r="Q508" t="s">
        <v>55</v>
      </c>
      <c r="R508">
        <v>5</v>
      </c>
      <c r="S508" t="s">
        <v>117</v>
      </c>
      <c r="T508" t="s">
        <v>113</v>
      </c>
      <c r="U508" t="s">
        <v>118</v>
      </c>
      <c r="V508">
        <v>5000</v>
      </c>
      <c r="W508" t="s">
        <v>115</v>
      </c>
      <c r="X508">
        <v>5211</v>
      </c>
      <c r="Y508" t="s">
        <v>119</v>
      </c>
      <c r="Z508">
        <v>0</v>
      </c>
      <c r="AA508" t="s">
        <v>52</v>
      </c>
      <c r="AB508">
        <v>12600</v>
      </c>
      <c r="AC508">
        <v>0</v>
      </c>
      <c r="AD508">
        <v>12057.99</v>
      </c>
      <c r="AE508">
        <v>12057.99</v>
      </c>
      <c r="AF508">
        <v>12057.99</v>
      </c>
      <c r="AG508">
        <v>12057.99</v>
      </c>
      <c r="AH508">
        <v>12057.99</v>
      </c>
      <c r="AI508">
        <v>542.01000000000022</v>
      </c>
      <c r="AJ508">
        <v>0</v>
      </c>
      <c r="AK508">
        <v>12600</v>
      </c>
      <c r="AL508">
        <v>0</v>
      </c>
      <c r="AM508">
        <v>0</v>
      </c>
      <c r="AN508">
        <v>12600</v>
      </c>
      <c r="AR508">
        <v>12600</v>
      </c>
      <c r="AS508">
        <v>542.01000000000022</v>
      </c>
    </row>
    <row r="509" spans="1:45" hidden="1" x14ac:dyDescent="0.35">
      <c r="A509" t="str">
        <f t="shared" si="7"/>
        <v>1.1-00-2506_25514009_2525910</v>
      </c>
      <c r="B509" t="s">
        <v>97</v>
      </c>
      <c r="C509" t="s">
        <v>104</v>
      </c>
      <c r="D509" t="s">
        <v>59</v>
      </c>
      <c r="E509" t="s">
        <v>49</v>
      </c>
      <c r="F509">
        <v>1</v>
      </c>
      <c r="G509" t="s">
        <v>41</v>
      </c>
      <c r="H509">
        <v>1.3</v>
      </c>
      <c r="I509" t="s">
        <v>42</v>
      </c>
      <c r="J509" t="s">
        <v>43</v>
      </c>
      <c r="K509" t="s">
        <v>44</v>
      </c>
      <c r="L509" t="s">
        <v>60</v>
      </c>
      <c r="M509" t="s">
        <v>61</v>
      </c>
      <c r="N509" t="s">
        <v>220</v>
      </c>
      <c r="O509" t="s">
        <v>222</v>
      </c>
      <c r="P509">
        <v>5</v>
      </c>
      <c r="Q509" t="s">
        <v>55</v>
      </c>
      <c r="R509">
        <v>14</v>
      </c>
      <c r="S509" t="s">
        <v>230</v>
      </c>
      <c r="T509" t="s">
        <v>229</v>
      </c>
      <c r="U509" t="s">
        <v>231</v>
      </c>
      <c r="V509">
        <v>2000</v>
      </c>
      <c r="W509" t="s">
        <v>102</v>
      </c>
      <c r="X509">
        <v>2591</v>
      </c>
      <c r="Y509" t="s">
        <v>232</v>
      </c>
      <c r="Z509">
        <v>0</v>
      </c>
      <c r="AA509" t="s">
        <v>52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  <c r="AH509">
        <v>0</v>
      </c>
      <c r="AI509">
        <v>0</v>
      </c>
      <c r="AJ509">
        <v>0</v>
      </c>
      <c r="AK509">
        <v>0</v>
      </c>
      <c r="AL509">
        <v>0</v>
      </c>
      <c r="AM509">
        <v>0</v>
      </c>
      <c r="AN509">
        <v>0</v>
      </c>
      <c r="AR509">
        <v>0</v>
      </c>
      <c r="AS509">
        <v>0</v>
      </c>
    </row>
    <row r="510" spans="1:45" hidden="1" x14ac:dyDescent="0.35">
      <c r="A510" t="str">
        <f t="shared" si="7"/>
        <v>1.1-00-2511_25346032_2525917</v>
      </c>
      <c r="B510" t="s">
        <v>97</v>
      </c>
      <c r="C510" t="s">
        <v>104</v>
      </c>
      <c r="D510" t="s">
        <v>59</v>
      </c>
      <c r="E510" t="s">
        <v>49</v>
      </c>
      <c r="F510">
        <v>2</v>
      </c>
      <c r="G510" t="s">
        <v>86</v>
      </c>
      <c r="H510">
        <v>2.7</v>
      </c>
      <c r="I510" t="s">
        <v>393</v>
      </c>
      <c r="J510" t="s">
        <v>394</v>
      </c>
      <c r="K510" t="s">
        <v>393</v>
      </c>
      <c r="L510" t="s">
        <v>60</v>
      </c>
      <c r="M510" t="s">
        <v>61</v>
      </c>
      <c r="N510" t="s">
        <v>163</v>
      </c>
      <c r="O510" t="s">
        <v>166</v>
      </c>
      <c r="P510">
        <v>3</v>
      </c>
      <c r="Q510" t="s">
        <v>306</v>
      </c>
      <c r="R510">
        <v>46</v>
      </c>
      <c r="S510" t="s">
        <v>435</v>
      </c>
      <c r="T510" t="s">
        <v>433</v>
      </c>
      <c r="U510" t="s">
        <v>436</v>
      </c>
      <c r="V510">
        <v>2000</v>
      </c>
      <c r="W510" t="s">
        <v>102</v>
      </c>
      <c r="X510">
        <v>2591</v>
      </c>
      <c r="Y510" t="s">
        <v>232</v>
      </c>
      <c r="Z510">
        <v>7</v>
      </c>
      <c r="AA510" t="s">
        <v>233</v>
      </c>
      <c r="AB510">
        <v>0</v>
      </c>
      <c r="AC510">
        <v>4000000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0</v>
      </c>
      <c r="AJ510">
        <v>0</v>
      </c>
      <c r="AK510">
        <v>0</v>
      </c>
      <c r="AL510">
        <v>0</v>
      </c>
      <c r="AM510">
        <v>4000000</v>
      </c>
      <c r="AN510">
        <v>-4000000</v>
      </c>
      <c r="AR510">
        <v>0</v>
      </c>
      <c r="AS510">
        <v>0</v>
      </c>
    </row>
    <row r="511" spans="1:45" hidden="1" x14ac:dyDescent="0.35">
      <c r="A511" t="str">
        <f t="shared" si="7"/>
        <v>1.1-00-2510_25036028_2527210</v>
      </c>
      <c r="B511" t="s">
        <v>97</v>
      </c>
      <c r="C511" t="s">
        <v>104</v>
      </c>
      <c r="D511" t="s">
        <v>59</v>
      </c>
      <c r="E511" t="s">
        <v>49</v>
      </c>
      <c r="F511">
        <v>2</v>
      </c>
      <c r="G511" t="s">
        <v>86</v>
      </c>
      <c r="H511">
        <v>2.7</v>
      </c>
      <c r="I511" t="s">
        <v>393</v>
      </c>
      <c r="J511" t="s">
        <v>394</v>
      </c>
      <c r="K511" t="s">
        <v>393</v>
      </c>
      <c r="L511" t="s">
        <v>341</v>
      </c>
      <c r="M511" t="s">
        <v>342</v>
      </c>
      <c r="N511" t="s">
        <v>343</v>
      </c>
      <c r="O511" t="s">
        <v>345</v>
      </c>
      <c r="P511">
        <v>0</v>
      </c>
      <c r="Q511" t="s">
        <v>346</v>
      </c>
      <c r="R511">
        <v>36</v>
      </c>
      <c r="S511" t="s">
        <v>412</v>
      </c>
      <c r="T511" t="s">
        <v>411</v>
      </c>
      <c r="U511" t="s">
        <v>413</v>
      </c>
      <c r="V511">
        <v>2000</v>
      </c>
      <c r="W511" t="s">
        <v>102</v>
      </c>
      <c r="X511">
        <v>2721</v>
      </c>
      <c r="Y511" t="s">
        <v>131</v>
      </c>
      <c r="Z511">
        <v>0</v>
      </c>
      <c r="AA511" t="s">
        <v>52</v>
      </c>
      <c r="AB511">
        <v>8832.43</v>
      </c>
      <c r="AC511">
        <v>0</v>
      </c>
      <c r="AD511">
        <v>8832.43</v>
      </c>
      <c r="AE511">
        <v>8832.43</v>
      </c>
      <c r="AF511">
        <v>8832.43</v>
      </c>
      <c r="AG511">
        <v>0</v>
      </c>
      <c r="AH511">
        <v>0</v>
      </c>
      <c r="AI511">
        <v>0</v>
      </c>
      <c r="AJ511">
        <v>0</v>
      </c>
      <c r="AK511">
        <v>8832.43</v>
      </c>
      <c r="AL511">
        <v>0</v>
      </c>
      <c r="AM511">
        <v>0</v>
      </c>
      <c r="AN511">
        <v>8832.43</v>
      </c>
      <c r="AR511">
        <v>8832.43</v>
      </c>
      <c r="AS511">
        <v>0</v>
      </c>
    </row>
    <row r="512" spans="1:45" hidden="1" x14ac:dyDescent="0.35">
      <c r="A512" t="str">
        <f t="shared" si="7"/>
        <v>1.1-00-2510_25036028_2527310</v>
      </c>
      <c r="B512" t="s">
        <v>97</v>
      </c>
      <c r="C512" t="s">
        <v>104</v>
      </c>
      <c r="D512" t="s">
        <v>59</v>
      </c>
      <c r="E512" t="s">
        <v>49</v>
      </c>
      <c r="F512">
        <v>2</v>
      </c>
      <c r="G512" t="s">
        <v>86</v>
      </c>
      <c r="H512">
        <v>2.7</v>
      </c>
      <c r="I512" t="s">
        <v>393</v>
      </c>
      <c r="J512" t="s">
        <v>394</v>
      </c>
      <c r="K512" t="s">
        <v>393</v>
      </c>
      <c r="L512" t="s">
        <v>341</v>
      </c>
      <c r="M512" t="s">
        <v>342</v>
      </c>
      <c r="N512" t="s">
        <v>343</v>
      </c>
      <c r="O512" t="s">
        <v>345</v>
      </c>
      <c r="P512">
        <v>0</v>
      </c>
      <c r="Q512" t="s">
        <v>346</v>
      </c>
      <c r="R512">
        <v>36</v>
      </c>
      <c r="S512" t="s">
        <v>412</v>
      </c>
      <c r="T512" t="s">
        <v>411</v>
      </c>
      <c r="U512" t="s">
        <v>413</v>
      </c>
      <c r="V512">
        <v>2000</v>
      </c>
      <c r="W512" t="s">
        <v>102</v>
      </c>
      <c r="X512">
        <v>2731</v>
      </c>
      <c r="Y512" t="s">
        <v>415</v>
      </c>
      <c r="Z512">
        <v>0</v>
      </c>
      <c r="AA512" t="s">
        <v>52</v>
      </c>
      <c r="AB512">
        <v>0</v>
      </c>
      <c r="AC512">
        <v>20000</v>
      </c>
      <c r="AD512">
        <v>0</v>
      </c>
      <c r="AE512">
        <v>0</v>
      </c>
      <c r="AF512">
        <v>0</v>
      </c>
      <c r="AG512">
        <v>0</v>
      </c>
      <c r="AH512">
        <v>0</v>
      </c>
      <c r="AI512">
        <v>0</v>
      </c>
      <c r="AJ512">
        <v>0</v>
      </c>
      <c r="AK512">
        <v>0</v>
      </c>
      <c r="AL512">
        <v>0</v>
      </c>
      <c r="AM512">
        <v>20000</v>
      </c>
      <c r="AN512">
        <v>-20000</v>
      </c>
      <c r="AR512">
        <v>0</v>
      </c>
      <c r="AS512">
        <v>0</v>
      </c>
    </row>
    <row r="513" spans="1:45" hidden="1" x14ac:dyDescent="0.35">
      <c r="A513" t="str">
        <f t="shared" si="7"/>
        <v>1.1-00-2508_25620014_2528310</v>
      </c>
      <c r="B513" t="s">
        <v>97</v>
      </c>
      <c r="C513" t="s">
        <v>104</v>
      </c>
      <c r="D513" t="s">
        <v>59</v>
      </c>
      <c r="E513" t="s">
        <v>49</v>
      </c>
      <c r="F513">
        <v>1</v>
      </c>
      <c r="G513" t="s">
        <v>41</v>
      </c>
      <c r="H513">
        <v>1.7</v>
      </c>
      <c r="I513" t="s">
        <v>77</v>
      </c>
      <c r="J513" t="s">
        <v>291</v>
      </c>
      <c r="K513" t="s">
        <v>292</v>
      </c>
      <c r="L513" t="s">
        <v>80</v>
      </c>
      <c r="M513" t="s">
        <v>81</v>
      </c>
      <c r="N513" t="s">
        <v>270</v>
      </c>
      <c r="O513" t="s">
        <v>272</v>
      </c>
      <c r="P513">
        <v>6</v>
      </c>
      <c r="Q513" t="s">
        <v>84</v>
      </c>
      <c r="R513">
        <v>20</v>
      </c>
      <c r="S513" t="s">
        <v>295</v>
      </c>
      <c r="T513" t="s">
        <v>293</v>
      </c>
      <c r="U513" t="s">
        <v>296</v>
      </c>
      <c r="V513">
        <v>2000</v>
      </c>
      <c r="W513" t="s">
        <v>102</v>
      </c>
      <c r="X513">
        <v>2831</v>
      </c>
      <c r="Y513" t="s">
        <v>294</v>
      </c>
      <c r="Z513">
        <v>0</v>
      </c>
      <c r="AA513" t="s">
        <v>52</v>
      </c>
      <c r="AB513">
        <v>0</v>
      </c>
      <c r="AC513">
        <v>500000</v>
      </c>
      <c r="AD513">
        <v>0</v>
      </c>
      <c r="AE513">
        <v>0</v>
      </c>
      <c r="AF513">
        <v>0</v>
      </c>
      <c r="AG513">
        <v>0</v>
      </c>
      <c r="AH513">
        <v>0</v>
      </c>
      <c r="AI513">
        <v>0</v>
      </c>
      <c r="AJ513">
        <v>0</v>
      </c>
      <c r="AK513">
        <v>0</v>
      </c>
      <c r="AL513">
        <v>0</v>
      </c>
      <c r="AM513">
        <v>500000</v>
      </c>
      <c r="AN513">
        <v>-500000</v>
      </c>
      <c r="AR513">
        <v>0</v>
      </c>
      <c r="AS513">
        <v>0</v>
      </c>
    </row>
    <row r="514" spans="1:45" hidden="1" x14ac:dyDescent="0.35">
      <c r="A514" t="str">
        <f t="shared" si="7"/>
        <v>1.1-00-2508_25619013_2529210</v>
      </c>
      <c r="B514" t="s">
        <v>97</v>
      </c>
      <c r="C514" t="s">
        <v>104</v>
      </c>
      <c r="D514" t="s">
        <v>59</v>
      </c>
      <c r="E514" t="s">
        <v>49</v>
      </c>
      <c r="F514">
        <v>1</v>
      </c>
      <c r="G514" t="s">
        <v>41</v>
      </c>
      <c r="H514">
        <v>1.7</v>
      </c>
      <c r="I514" t="s">
        <v>77</v>
      </c>
      <c r="J514" t="s">
        <v>78</v>
      </c>
      <c r="K514" t="s">
        <v>79</v>
      </c>
      <c r="L514" t="s">
        <v>80</v>
      </c>
      <c r="M514" t="s">
        <v>81</v>
      </c>
      <c r="N514" t="s">
        <v>270</v>
      </c>
      <c r="O514" t="s">
        <v>272</v>
      </c>
      <c r="P514">
        <v>6</v>
      </c>
      <c r="Q514" t="s">
        <v>84</v>
      </c>
      <c r="R514">
        <v>19</v>
      </c>
      <c r="S514" t="s">
        <v>277</v>
      </c>
      <c r="T514" t="s">
        <v>271</v>
      </c>
      <c r="U514" t="s">
        <v>274</v>
      </c>
      <c r="V514">
        <v>2000</v>
      </c>
      <c r="W514" t="s">
        <v>102</v>
      </c>
      <c r="X514">
        <v>2921</v>
      </c>
      <c r="Y514" t="s">
        <v>134</v>
      </c>
      <c r="Z514">
        <v>0</v>
      </c>
      <c r="AA514" t="s">
        <v>52</v>
      </c>
      <c r="AB514">
        <v>218.74</v>
      </c>
      <c r="AC514">
        <v>0</v>
      </c>
      <c r="AD514">
        <v>218.74</v>
      </c>
      <c r="AE514">
        <v>218.74</v>
      </c>
      <c r="AF514">
        <v>218.74</v>
      </c>
      <c r="AG514">
        <v>218.74</v>
      </c>
      <c r="AH514">
        <v>218.74</v>
      </c>
      <c r="AI514">
        <v>0</v>
      </c>
      <c r="AJ514">
        <v>0</v>
      </c>
      <c r="AK514">
        <v>218.74</v>
      </c>
      <c r="AL514">
        <v>0</v>
      </c>
      <c r="AM514">
        <v>0</v>
      </c>
      <c r="AN514">
        <v>218.74</v>
      </c>
      <c r="AR514">
        <v>218.74</v>
      </c>
      <c r="AS514">
        <v>0</v>
      </c>
    </row>
    <row r="515" spans="1:45" hidden="1" x14ac:dyDescent="0.35">
      <c r="A515" t="str">
        <f t="shared" ref="A515:A568" si="8">CONCATENATE(B515,N515,P515,R515,T515,X515,Z515)</f>
        <v>1.1-00-2506_25514009_2529410</v>
      </c>
      <c r="B515" t="s">
        <v>97</v>
      </c>
      <c r="C515" t="s">
        <v>104</v>
      </c>
      <c r="D515" t="s">
        <v>59</v>
      </c>
      <c r="E515" t="s">
        <v>49</v>
      </c>
      <c r="F515">
        <v>1</v>
      </c>
      <c r="G515" t="s">
        <v>41</v>
      </c>
      <c r="H515">
        <v>1.3</v>
      </c>
      <c r="I515" t="s">
        <v>42</v>
      </c>
      <c r="J515" t="s">
        <v>43</v>
      </c>
      <c r="K515" t="s">
        <v>44</v>
      </c>
      <c r="L515" t="s">
        <v>60</v>
      </c>
      <c r="M515" t="s">
        <v>61</v>
      </c>
      <c r="N515" t="s">
        <v>220</v>
      </c>
      <c r="O515" t="s">
        <v>222</v>
      </c>
      <c r="P515">
        <v>5</v>
      </c>
      <c r="Q515" t="s">
        <v>55</v>
      </c>
      <c r="R515">
        <v>14</v>
      </c>
      <c r="S515" t="s">
        <v>230</v>
      </c>
      <c r="T515" t="s">
        <v>229</v>
      </c>
      <c r="U515" t="s">
        <v>231</v>
      </c>
      <c r="V515">
        <v>2000</v>
      </c>
      <c r="W515" t="s">
        <v>102</v>
      </c>
      <c r="X515">
        <v>2941</v>
      </c>
      <c r="Y515" t="s">
        <v>136</v>
      </c>
      <c r="Z515">
        <v>0</v>
      </c>
      <c r="AA515" t="s">
        <v>52</v>
      </c>
      <c r="AB515">
        <v>0</v>
      </c>
      <c r="AC515">
        <v>0</v>
      </c>
      <c r="AD515">
        <v>0</v>
      </c>
      <c r="AE515">
        <v>0</v>
      </c>
      <c r="AF515">
        <v>0</v>
      </c>
      <c r="AG515">
        <v>0</v>
      </c>
      <c r="AH515">
        <v>0</v>
      </c>
      <c r="AI515">
        <v>0</v>
      </c>
      <c r="AJ515">
        <v>0</v>
      </c>
      <c r="AK515">
        <v>0</v>
      </c>
      <c r="AL515">
        <v>0</v>
      </c>
      <c r="AM515">
        <v>0</v>
      </c>
      <c r="AN515">
        <v>0</v>
      </c>
      <c r="AR515">
        <v>0</v>
      </c>
      <c r="AS515">
        <v>0</v>
      </c>
    </row>
    <row r="516" spans="1:45" hidden="1" x14ac:dyDescent="0.35">
      <c r="A516" t="str">
        <f t="shared" si="8"/>
        <v>1.1-00-2509_25129021_2529810</v>
      </c>
      <c r="B516" t="s">
        <v>97</v>
      </c>
      <c r="C516" t="s">
        <v>104</v>
      </c>
      <c r="D516" t="s">
        <v>59</v>
      </c>
      <c r="E516" t="s">
        <v>49</v>
      </c>
      <c r="F516">
        <v>2</v>
      </c>
      <c r="G516" t="s">
        <v>86</v>
      </c>
      <c r="H516">
        <v>2.2000000000000002</v>
      </c>
      <c r="I516" t="s">
        <v>87</v>
      </c>
      <c r="J516" t="s">
        <v>88</v>
      </c>
      <c r="K516" t="s">
        <v>89</v>
      </c>
      <c r="L516" t="s">
        <v>60</v>
      </c>
      <c r="M516" t="s">
        <v>61</v>
      </c>
      <c r="N516" t="s">
        <v>90</v>
      </c>
      <c r="O516" t="s">
        <v>93</v>
      </c>
      <c r="P516">
        <v>1</v>
      </c>
      <c r="Q516" t="s">
        <v>94</v>
      </c>
      <c r="R516">
        <v>29</v>
      </c>
      <c r="S516" t="s">
        <v>95</v>
      </c>
      <c r="T516" t="s">
        <v>91</v>
      </c>
      <c r="U516" t="s">
        <v>96</v>
      </c>
      <c r="V516">
        <v>2000</v>
      </c>
      <c r="W516" t="s">
        <v>102</v>
      </c>
      <c r="X516">
        <v>2981</v>
      </c>
      <c r="Y516" t="s">
        <v>199</v>
      </c>
      <c r="Z516">
        <v>0</v>
      </c>
      <c r="AA516" t="s">
        <v>52</v>
      </c>
      <c r="AB516">
        <v>812000</v>
      </c>
      <c r="AC516">
        <v>264000</v>
      </c>
      <c r="AD516">
        <v>812000</v>
      </c>
      <c r="AE516">
        <v>812000</v>
      </c>
      <c r="AF516">
        <v>812000</v>
      </c>
      <c r="AG516">
        <v>812000</v>
      </c>
      <c r="AH516">
        <v>812000</v>
      </c>
      <c r="AI516">
        <v>0</v>
      </c>
      <c r="AJ516">
        <v>0</v>
      </c>
      <c r="AK516">
        <v>581839</v>
      </c>
      <c r="AL516">
        <v>0</v>
      </c>
      <c r="AM516">
        <v>33839</v>
      </c>
      <c r="AN516">
        <v>548000</v>
      </c>
      <c r="AR516">
        <v>812000</v>
      </c>
      <c r="AS516">
        <v>0</v>
      </c>
    </row>
    <row r="517" spans="1:45" hidden="1" x14ac:dyDescent="0.35">
      <c r="A517" t="str">
        <f t="shared" si="8"/>
        <v>1.1-00-2514_25555039_2532310</v>
      </c>
      <c r="B517" t="s">
        <v>97</v>
      </c>
      <c r="C517" t="s">
        <v>104</v>
      </c>
      <c r="D517" t="s">
        <v>59</v>
      </c>
      <c r="E517" t="s">
        <v>49</v>
      </c>
      <c r="F517">
        <v>3</v>
      </c>
      <c r="G517" t="s">
        <v>441</v>
      </c>
      <c r="H517">
        <v>3.8</v>
      </c>
      <c r="I517" t="s">
        <v>495</v>
      </c>
      <c r="J517" t="s">
        <v>496</v>
      </c>
      <c r="K517" t="s">
        <v>497</v>
      </c>
      <c r="L517" t="s">
        <v>60</v>
      </c>
      <c r="M517" t="s">
        <v>61</v>
      </c>
      <c r="N517" t="s">
        <v>498</v>
      </c>
      <c r="O517" t="s">
        <v>500</v>
      </c>
      <c r="P517">
        <v>5</v>
      </c>
      <c r="Q517" t="s">
        <v>55</v>
      </c>
      <c r="R517">
        <v>55</v>
      </c>
      <c r="S517" t="s">
        <v>501</v>
      </c>
      <c r="T517" t="s">
        <v>499</v>
      </c>
      <c r="U517" t="s">
        <v>502</v>
      </c>
      <c r="V517">
        <v>3000</v>
      </c>
      <c r="W517" t="s">
        <v>50</v>
      </c>
      <c r="X517">
        <v>3231</v>
      </c>
      <c r="Y517" t="s">
        <v>504</v>
      </c>
      <c r="Z517">
        <v>0</v>
      </c>
      <c r="AA517" t="s">
        <v>52</v>
      </c>
      <c r="AB517">
        <v>23000000</v>
      </c>
      <c r="AC517">
        <v>6900000</v>
      </c>
      <c r="AD517">
        <v>23000000</v>
      </c>
      <c r="AE517">
        <v>0</v>
      </c>
      <c r="AF517">
        <v>0</v>
      </c>
      <c r="AG517">
        <v>0</v>
      </c>
      <c r="AH517">
        <v>0</v>
      </c>
      <c r="AI517">
        <v>0</v>
      </c>
      <c r="AJ517">
        <v>0</v>
      </c>
      <c r="AK517">
        <v>16100000</v>
      </c>
      <c r="AL517">
        <v>0</v>
      </c>
      <c r="AM517">
        <v>0</v>
      </c>
      <c r="AN517">
        <v>16100000</v>
      </c>
      <c r="AR517">
        <v>23000000</v>
      </c>
      <c r="AS517">
        <v>0</v>
      </c>
    </row>
    <row r="518" spans="1:45" hidden="1" x14ac:dyDescent="0.35">
      <c r="A518" t="str">
        <f t="shared" si="8"/>
        <v>1.1-00-2505_2559007_2532510</v>
      </c>
      <c r="B518" t="s">
        <v>97</v>
      </c>
      <c r="C518" t="s">
        <v>104</v>
      </c>
      <c r="D518" t="s">
        <v>59</v>
      </c>
      <c r="E518" t="s">
        <v>49</v>
      </c>
      <c r="F518">
        <v>1</v>
      </c>
      <c r="G518" t="s">
        <v>41</v>
      </c>
      <c r="H518">
        <v>1.3</v>
      </c>
      <c r="I518" t="s">
        <v>42</v>
      </c>
      <c r="J518" t="s">
        <v>43</v>
      </c>
      <c r="K518" t="s">
        <v>44</v>
      </c>
      <c r="L518" t="s">
        <v>60</v>
      </c>
      <c r="M518" t="s">
        <v>61</v>
      </c>
      <c r="N518" t="s">
        <v>62</v>
      </c>
      <c r="O518" t="s">
        <v>68</v>
      </c>
      <c r="P518">
        <v>5</v>
      </c>
      <c r="Q518" t="s">
        <v>55</v>
      </c>
      <c r="R518">
        <v>9</v>
      </c>
      <c r="S518" t="s">
        <v>186</v>
      </c>
      <c r="T518" t="s">
        <v>63</v>
      </c>
      <c r="U518" t="s">
        <v>69</v>
      </c>
      <c r="V518">
        <v>3000</v>
      </c>
      <c r="W518" t="s">
        <v>50</v>
      </c>
      <c r="X518">
        <v>3251</v>
      </c>
      <c r="Y518" t="s">
        <v>203</v>
      </c>
      <c r="Z518">
        <v>0</v>
      </c>
      <c r="AA518" t="s">
        <v>52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  <c r="AH518">
        <v>0</v>
      </c>
      <c r="AI518">
        <v>0</v>
      </c>
      <c r="AJ518">
        <v>58450847.689999998</v>
      </c>
      <c r="AK518">
        <v>5649152.3099999996</v>
      </c>
      <c r="AL518">
        <v>0</v>
      </c>
      <c r="AM518">
        <v>64100000</v>
      </c>
      <c r="AN518">
        <v>0</v>
      </c>
      <c r="AR518">
        <v>0</v>
      </c>
      <c r="AS518">
        <v>0</v>
      </c>
    </row>
    <row r="519" spans="1:45" hidden="1" x14ac:dyDescent="0.35">
      <c r="A519" t="str">
        <f t="shared" si="8"/>
        <v>1.1-00-2511_25163045_2532610</v>
      </c>
      <c r="B519" t="s">
        <v>97</v>
      </c>
      <c r="C519" t="s">
        <v>104</v>
      </c>
      <c r="D519" t="s">
        <v>59</v>
      </c>
      <c r="E519" t="s">
        <v>49</v>
      </c>
      <c r="F519">
        <v>2</v>
      </c>
      <c r="G519" t="s">
        <v>86</v>
      </c>
      <c r="H519">
        <v>2.2000000000000002</v>
      </c>
      <c r="I519" t="s">
        <v>87</v>
      </c>
      <c r="J519" t="s">
        <v>88</v>
      </c>
      <c r="K519" t="s">
        <v>89</v>
      </c>
      <c r="L519" t="s">
        <v>60</v>
      </c>
      <c r="M519" t="s">
        <v>61</v>
      </c>
      <c r="N519" t="s">
        <v>163</v>
      </c>
      <c r="O519" t="s">
        <v>166</v>
      </c>
      <c r="P519">
        <v>1</v>
      </c>
      <c r="Q519" t="s">
        <v>94</v>
      </c>
      <c r="R519">
        <v>63</v>
      </c>
      <c r="S519" t="s">
        <v>318</v>
      </c>
      <c r="T519" t="s">
        <v>316</v>
      </c>
      <c r="U519" t="s">
        <v>319</v>
      </c>
      <c r="V519">
        <v>3000</v>
      </c>
      <c r="W519" t="s">
        <v>50</v>
      </c>
      <c r="X519">
        <v>3261</v>
      </c>
      <c r="Y519" t="s">
        <v>204</v>
      </c>
      <c r="Z519">
        <v>0</v>
      </c>
      <c r="AA519" t="s">
        <v>52</v>
      </c>
      <c r="AB519">
        <v>0</v>
      </c>
      <c r="AC519">
        <v>0</v>
      </c>
      <c r="AD519">
        <v>0</v>
      </c>
      <c r="AE519">
        <v>0</v>
      </c>
      <c r="AF519">
        <v>0</v>
      </c>
      <c r="AG519">
        <v>0</v>
      </c>
      <c r="AH519">
        <v>0</v>
      </c>
      <c r="AI519">
        <v>0</v>
      </c>
      <c r="AJ519">
        <v>0</v>
      </c>
      <c r="AK519">
        <v>0</v>
      </c>
      <c r="AL519">
        <v>0</v>
      </c>
      <c r="AM519">
        <v>0</v>
      </c>
      <c r="AN519">
        <v>0</v>
      </c>
      <c r="AR519">
        <v>0</v>
      </c>
      <c r="AS519">
        <v>0</v>
      </c>
    </row>
    <row r="520" spans="1:45" hidden="1" x14ac:dyDescent="0.35">
      <c r="A520" t="str">
        <f t="shared" si="8"/>
        <v>1.1-00-2505_2559007_2532910</v>
      </c>
      <c r="B520" t="s">
        <v>97</v>
      </c>
      <c r="C520" t="s">
        <v>104</v>
      </c>
      <c r="D520" t="s">
        <v>59</v>
      </c>
      <c r="E520" t="s">
        <v>49</v>
      </c>
      <c r="F520">
        <v>1</v>
      </c>
      <c r="G520" t="s">
        <v>41</v>
      </c>
      <c r="H520">
        <v>1.3</v>
      </c>
      <c r="I520" t="s">
        <v>42</v>
      </c>
      <c r="J520" t="s">
        <v>43</v>
      </c>
      <c r="K520" t="s">
        <v>44</v>
      </c>
      <c r="L520" t="s">
        <v>60</v>
      </c>
      <c r="M520" t="s">
        <v>61</v>
      </c>
      <c r="N520" t="s">
        <v>62</v>
      </c>
      <c r="O520" t="s">
        <v>68</v>
      </c>
      <c r="P520">
        <v>5</v>
      </c>
      <c r="Q520" t="s">
        <v>55</v>
      </c>
      <c r="R520">
        <v>9</v>
      </c>
      <c r="S520" t="s">
        <v>186</v>
      </c>
      <c r="T520" t="s">
        <v>63</v>
      </c>
      <c r="U520" t="s">
        <v>69</v>
      </c>
      <c r="V520">
        <v>3000</v>
      </c>
      <c r="W520" t="s">
        <v>50</v>
      </c>
      <c r="X520">
        <v>3291</v>
      </c>
      <c r="Y520" t="s">
        <v>140</v>
      </c>
      <c r="Z520">
        <v>0</v>
      </c>
      <c r="AA520" t="s">
        <v>52</v>
      </c>
      <c r="AB520">
        <v>22330</v>
      </c>
      <c r="AC520">
        <v>0</v>
      </c>
      <c r="AD520">
        <v>22330</v>
      </c>
      <c r="AE520">
        <v>22330</v>
      </c>
      <c r="AF520">
        <v>0</v>
      </c>
      <c r="AG520">
        <v>0</v>
      </c>
      <c r="AH520">
        <v>0</v>
      </c>
      <c r="AI520">
        <v>0</v>
      </c>
      <c r="AJ520">
        <v>0</v>
      </c>
      <c r="AK520">
        <v>22330</v>
      </c>
      <c r="AL520">
        <v>0</v>
      </c>
      <c r="AM520">
        <v>0</v>
      </c>
      <c r="AN520">
        <v>22330</v>
      </c>
      <c r="AR520">
        <v>22330</v>
      </c>
      <c r="AS520">
        <v>0</v>
      </c>
    </row>
    <row r="521" spans="1:45" hidden="1" x14ac:dyDescent="0.35">
      <c r="A521" t="str">
        <f t="shared" si="8"/>
        <v>1.1-00-2509_25226018_2532910</v>
      </c>
      <c r="B521" t="s">
        <v>97</v>
      </c>
      <c r="C521" t="s">
        <v>104</v>
      </c>
      <c r="D521" t="s">
        <v>59</v>
      </c>
      <c r="E521" t="s">
        <v>49</v>
      </c>
      <c r="F521">
        <v>2</v>
      </c>
      <c r="G521" t="s">
        <v>86</v>
      </c>
      <c r="H521">
        <v>2.2000000000000002</v>
      </c>
      <c r="I521" t="s">
        <v>87</v>
      </c>
      <c r="J521" t="s">
        <v>322</v>
      </c>
      <c r="K521" t="s">
        <v>323</v>
      </c>
      <c r="L521" t="s">
        <v>60</v>
      </c>
      <c r="M521" t="s">
        <v>61</v>
      </c>
      <c r="N521" t="s">
        <v>90</v>
      </c>
      <c r="O521" t="s">
        <v>93</v>
      </c>
      <c r="P521">
        <v>2</v>
      </c>
      <c r="Q521" t="s">
        <v>167</v>
      </c>
      <c r="R521">
        <v>26</v>
      </c>
      <c r="S521" t="s">
        <v>325</v>
      </c>
      <c r="T521" t="s">
        <v>324</v>
      </c>
      <c r="U521" t="s">
        <v>326</v>
      </c>
      <c r="V521">
        <v>3000</v>
      </c>
      <c r="W521" t="s">
        <v>50</v>
      </c>
      <c r="X521">
        <v>3291</v>
      </c>
      <c r="Y521" t="s">
        <v>140</v>
      </c>
      <c r="Z521">
        <v>0</v>
      </c>
      <c r="AA521" t="s">
        <v>52</v>
      </c>
      <c r="AB521">
        <v>0</v>
      </c>
      <c r="AC521">
        <v>0</v>
      </c>
      <c r="AD521">
        <v>0</v>
      </c>
      <c r="AE521">
        <v>0</v>
      </c>
      <c r="AF521">
        <v>0</v>
      </c>
      <c r="AG521">
        <v>0</v>
      </c>
      <c r="AH521">
        <v>0</v>
      </c>
      <c r="AI521">
        <v>0</v>
      </c>
      <c r="AJ521">
        <v>0</v>
      </c>
      <c r="AK521">
        <v>0</v>
      </c>
      <c r="AL521">
        <v>0</v>
      </c>
      <c r="AM521">
        <v>0</v>
      </c>
      <c r="AN521">
        <v>0</v>
      </c>
      <c r="AR521">
        <v>0</v>
      </c>
      <c r="AS521">
        <v>0</v>
      </c>
    </row>
    <row r="522" spans="1:45" hidden="1" x14ac:dyDescent="0.35">
      <c r="A522" t="str">
        <f t="shared" si="8"/>
        <v>1.1-00-2509_25129021_2533110</v>
      </c>
      <c r="B522" t="s">
        <v>97</v>
      </c>
      <c r="C522" t="s">
        <v>104</v>
      </c>
      <c r="D522" t="s">
        <v>59</v>
      </c>
      <c r="E522" t="s">
        <v>49</v>
      </c>
      <c r="F522">
        <v>2</v>
      </c>
      <c r="G522" t="s">
        <v>86</v>
      </c>
      <c r="H522">
        <v>2.2000000000000002</v>
      </c>
      <c r="I522" t="s">
        <v>87</v>
      </c>
      <c r="J522" t="s">
        <v>88</v>
      </c>
      <c r="K522" t="s">
        <v>89</v>
      </c>
      <c r="L522" t="s">
        <v>60</v>
      </c>
      <c r="M522" t="s">
        <v>61</v>
      </c>
      <c r="N522" t="s">
        <v>90</v>
      </c>
      <c r="O522" t="s">
        <v>93</v>
      </c>
      <c r="P522">
        <v>1</v>
      </c>
      <c r="Q522" t="s">
        <v>94</v>
      </c>
      <c r="R522">
        <v>29</v>
      </c>
      <c r="S522" t="s">
        <v>95</v>
      </c>
      <c r="T522" t="s">
        <v>91</v>
      </c>
      <c r="U522" t="s">
        <v>96</v>
      </c>
      <c r="V522">
        <v>3000</v>
      </c>
      <c r="W522" t="s">
        <v>50</v>
      </c>
      <c r="X522">
        <v>3311</v>
      </c>
      <c r="Y522" t="s">
        <v>109</v>
      </c>
      <c r="Z522">
        <v>0</v>
      </c>
      <c r="AA522" t="s">
        <v>52</v>
      </c>
      <c r="AB522">
        <v>0</v>
      </c>
      <c r="AC522">
        <v>3150000</v>
      </c>
      <c r="AD522">
        <v>0</v>
      </c>
      <c r="AE522">
        <v>0</v>
      </c>
      <c r="AF522">
        <v>0</v>
      </c>
      <c r="AG522">
        <v>0</v>
      </c>
      <c r="AH522">
        <v>0</v>
      </c>
      <c r="AI522">
        <v>0</v>
      </c>
      <c r="AJ522">
        <v>0</v>
      </c>
      <c r="AK522">
        <v>0</v>
      </c>
      <c r="AL522">
        <v>0</v>
      </c>
      <c r="AM522">
        <v>3150000</v>
      </c>
      <c r="AN522">
        <v>-3150000</v>
      </c>
      <c r="AR522">
        <v>0</v>
      </c>
      <c r="AS522">
        <v>0</v>
      </c>
    </row>
    <row r="523" spans="1:45" hidden="1" x14ac:dyDescent="0.35">
      <c r="A523" t="str">
        <f t="shared" si="8"/>
        <v>1.1-00-2511_25163045_2533110</v>
      </c>
      <c r="B523" t="s">
        <v>97</v>
      </c>
      <c r="C523" t="s">
        <v>104</v>
      </c>
      <c r="D523" t="s">
        <v>59</v>
      </c>
      <c r="E523" t="s">
        <v>49</v>
      </c>
      <c r="F523">
        <v>2</v>
      </c>
      <c r="G523" t="s">
        <v>86</v>
      </c>
      <c r="H523">
        <v>2.2000000000000002</v>
      </c>
      <c r="I523" t="s">
        <v>87</v>
      </c>
      <c r="J523" t="s">
        <v>88</v>
      </c>
      <c r="K523" t="s">
        <v>89</v>
      </c>
      <c r="L523" t="s">
        <v>60</v>
      </c>
      <c r="M523" t="s">
        <v>61</v>
      </c>
      <c r="N523" t="s">
        <v>163</v>
      </c>
      <c r="O523" t="s">
        <v>166</v>
      </c>
      <c r="P523">
        <v>1</v>
      </c>
      <c r="Q523" t="s">
        <v>94</v>
      </c>
      <c r="R523">
        <v>63</v>
      </c>
      <c r="S523" t="s">
        <v>318</v>
      </c>
      <c r="T523" t="s">
        <v>316</v>
      </c>
      <c r="U523" t="s">
        <v>319</v>
      </c>
      <c r="V523">
        <v>3000</v>
      </c>
      <c r="W523" t="s">
        <v>50</v>
      </c>
      <c r="X523">
        <v>3311</v>
      </c>
      <c r="Y523" t="s">
        <v>109</v>
      </c>
      <c r="Z523">
        <v>0</v>
      </c>
      <c r="AA523" t="s">
        <v>52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  <c r="AH523">
        <v>0</v>
      </c>
      <c r="AI523">
        <v>0</v>
      </c>
      <c r="AJ523">
        <v>0</v>
      </c>
      <c r="AK523">
        <v>0</v>
      </c>
      <c r="AL523">
        <v>0</v>
      </c>
      <c r="AM523">
        <v>0</v>
      </c>
      <c r="AN523">
        <v>0</v>
      </c>
      <c r="AR523">
        <v>0</v>
      </c>
      <c r="AS523">
        <v>0</v>
      </c>
    </row>
    <row r="524" spans="1:45" hidden="1" x14ac:dyDescent="0.35">
      <c r="A524" t="str">
        <f t="shared" si="8"/>
        <v>1.1-00-2511_25364047_2533310</v>
      </c>
      <c r="B524" t="s">
        <v>97</v>
      </c>
      <c r="C524" t="s">
        <v>104</v>
      </c>
      <c r="D524" t="s">
        <v>59</v>
      </c>
      <c r="E524" t="s">
        <v>49</v>
      </c>
      <c r="F524">
        <v>2</v>
      </c>
      <c r="G524" t="s">
        <v>86</v>
      </c>
      <c r="H524">
        <v>2.7</v>
      </c>
      <c r="I524" t="s">
        <v>393</v>
      </c>
      <c r="J524" t="s">
        <v>394</v>
      </c>
      <c r="K524" t="s">
        <v>393</v>
      </c>
      <c r="L524" t="s">
        <v>60</v>
      </c>
      <c r="M524" t="s">
        <v>61</v>
      </c>
      <c r="N524" t="s">
        <v>163</v>
      </c>
      <c r="O524" t="s">
        <v>166</v>
      </c>
      <c r="P524">
        <v>3</v>
      </c>
      <c r="Q524" t="s">
        <v>306</v>
      </c>
      <c r="R524">
        <v>64</v>
      </c>
      <c r="S524" t="s">
        <v>439</v>
      </c>
      <c r="T524" t="s">
        <v>438</v>
      </c>
      <c r="U524" t="s">
        <v>440</v>
      </c>
      <c r="V524">
        <v>3000</v>
      </c>
      <c r="W524" t="s">
        <v>50</v>
      </c>
      <c r="X524">
        <v>3331</v>
      </c>
      <c r="Y524" t="s">
        <v>141</v>
      </c>
      <c r="Z524">
        <v>0</v>
      </c>
      <c r="AA524" t="s">
        <v>52</v>
      </c>
      <c r="AB524">
        <v>3770000</v>
      </c>
      <c r="AC524">
        <v>0</v>
      </c>
      <c r="AD524">
        <v>6577497.6600000001</v>
      </c>
      <c r="AE524">
        <v>2888400</v>
      </c>
      <c r="AF524">
        <v>0</v>
      </c>
      <c r="AG524">
        <v>0</v>
      </c>
      <c r="AH524">
        <v>0</v>
      </c>
      <c r="AI524">
        <v>-2807497.66</v>
      </c>
      <c r="AJ524">
        <v>0</v>
      </c>
      <c r="AK524">
        <v>3770000</v>
      </c>
      <c r="AL524">
        <v>0</v>
      </c>
      <c r="AM524">
        <v>0</v>
      </c>
      <c r="AN524">
        <v>3770000</v>
      </c>
      <c r="AP524" s="1">
        <v>2807497.66</v>
      </c>
      <c r="AR524">
        <v>6577497.6600000001</v>
      </c>
      <c r="AS524">
        <v>0</v>
      </c>
    </row>
    <row r="525" spans="1:45" hidden="1" x14ac:dyDescent="0.35">
      <c r="A525" t="str">
        <f t="shared" si="8"/>
        <v>1.1-00-2508_25620014_2533410</v>
      </c>
      <c r="B525" t="s">
        <v>97</v>
      </c>
      <c r="C525" t="s">
        <v>104</v>
      </c>
      <c r="D525" t="s">
        <v>59</v>
      </c>
      <c r="E525" t="s">
        <v>49</v>
      </c>
      <c r="F525">
        <v>1</v>
      </c>
      <c r="G525" t="s">
        <v>41</v>
      </c>
      <c r="H525">
        <v>1.7</v>
      </c>
      <c r="I525" t="s">
        <v>77</v>
      </c>
      <c r="J525" t="s">
        <v>291</v>
      </c>
      <c r="K525" t="s">
        <v>292</v>
      </c>
      <c r="L525" t="s">
        <v>80</v>
      </c>
      <c r="M525" t="s">
        <v>81</v>
      </c>
      <c r="N525" t="s">
        <v>270</v>
      </c>
      <c r="O525" t="s">
        <v>272</v>
      </c>
      <c r="P525">
        <v>6</v>
      </c>
      <c r="Q525" t="s">
        <v>84</v>
      </c>
      <c r="R525">
        <v>20</v>
      </c>
      <c r="S525" t="s">
        <v>295</v>
      </c>
      <c r="T525" t="s">
        <v>293</v>
      </c>
      <c r="U525" t="s">
        <v>296</v>
      </c>
      <c r="V525">
        <v>3000</v>
      </c>
      <c r="W525" t="s">
        <v>50</v>
      </c>
      <c r="X525">
        <v>3341</v>
      </c>
      <c r="Y525" t="s">
        <v>205</v>
      </c>
      <c r="Z525">
        <v>0</v>
      </c>
      <c r="AA525" t="s">
        <v>52</v>
      </c>
      <c r="AB525">
        <v>0</v>
      </c>
      <c r="AC525">
        <v>500000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0</v>
      </c>
      <c r="AJ525">
        <v>0</v>
      </c>
      <c r="AK525">
        <v>0</v>
      </c>
      <c r="AL525">
        <v>0</v>
      </c>
      <c r="AM525">
        <v>500000</v>
      </c>
      <c r="AN525">
        <v>-500000</v>
      </c>
      <c r="AR525">
        <v>0</v>
      </c>
      <c r="AS525">
        <v>0</v>
      </c>
    </row>
    <row r="526" spans="1:45" hidden="1" x14ac:dyDescent="0.35">
      <c r="A526" t="str">
        <f t="shared" si="8"/>
        <v>1.1-00-2510_25043031_2533510</v>
      </c>
      <c r="B526" t="s">
        <v>97</v>
      </c>
      <c r="C526" t="s">
        <v>104</v>
      </c>
      <c r="D526" t="s">
        <v>59</v>
      </c>
      <c r="E526" t="s">
        <v>49</v>
      </c>
      <c r="F526">
        <v>2</v>
      </c>
      <c r="G526" t="s">
        <v>86</v>
      </c>
      <c r="H526">
        <v>2.7</v>
      </c>
      <c r="I526" t="s">
        <v>393</v>
      </c>
      <c r="J526" t="s">
        <v>394</v>
      </c>
      <c r="K526" t="s">
        <v>393</v>
      </c>
      <c r="L526" t="s">
        <v>364</v>
      </c>
      <c r="M526" t="s">
        <v>365</v>
      </c>
      <c r="N526" t="s">
        <v>343</v>
      </c>
      <c r="O526" t="s">
        <v>345</v>
      </c>
      <c r="P526">
        <v>0</v>
      </c>
      <c r="Q526" t="s">
        <v>346</v>
      </c>
      <c r="R526">
        <v>43</v>
      </c>
      <c r="S526" t="s">
        <v>406</v>
      </c>
      <c r="T526" t="s">
        <v>366</v>
      </c>
      <c r="U526" t="s">
        <v>368</v>
      </c>
      <c r="V526">
        <v>3000</v>
      </c>
      <c r="W526" t="s">
        <v>50</v>
      </c>
      <c r="X526">
        <v>3351</v>
      </c>
      <c r="Y526" t="s">
        <v>405</v>
      </c>
      <c r="Z526">
        <v>0</v>
      </c>
      <c r="AA526" t="s">
        <v>52</v>
      </c>
      <c r="AB526">
        <v>0</v>
      </c>
      <c r="AC526">
        <v>516780</v>
      </c>
      <c r="AD526">
        <v>0</v>
      </c>
      <c r="AE526">
        <v>0</v>
      </c>
      <c r="AF526">
        <v>0</v>
      </c>
      <c r="AG526">
        <v>0</v>
      </c>
      <c r="AH526">
        <v>0</v>
      </c>
      <c r="AI526">
        <v>0</v>
      </c>
      <c r="AJ526">
        <v>0</v>
      </c>
      <c r="AK526">
        <v>0</v>
      </c>
      <c r="AL526">
        <v>0</v>
      </c>
      <c r="AM526">
        <v>516780</v>
      </c>
      <c r="AN526">
        <v>-516780</v>
      </c>
      <c r="AR526">
        <v>0</v>
      </c>
      <c r="AS526">
        <v>0</v>
      </c>
    </row>
    <row r="527" spans="1:45" hidden="1" x14ac:dyDescent="0.35">
      <c r="A527" t="str">
        <f t="shared" si="8"/>
        <v>1.1-00-2514_25556039_2533610</v>
      </c>
      <c r="B527" t="s">
        <v>97</v>
      </c>
      <c r="C527" t="s">
        <v>104</v>
      </c>
      <c r="D527" t="s">
        <v>59</v>
      </c>
      <c r="E527" t="s">
        <v>49</v>
      </c>
      <c r="F527">
        <v>3</v>
      </c>
      <c r="G527" t="s">
        <v>441</v>
      </c>
      <c r="H527">
        <v>3.8</v>
      </c>
      <c r="I527" t="s">
        <v>495</v>
      </c>
      <c r="J527" t="s">
        <v>496</v>
      </c>
      <c r="K527" t="s">
        <v>497</v>
      </c>
      <c r="L527" t="s">
        <v>60</v>
      </c>
      <c r="M527" t="s">
        <v>61</v>
      </c>
      <c r="N527" t="s">
        <v>498</v>
      </c>
      <c r="O527" t="s">
        <v>500</v>
      </c>
      <c r="P527">
        <v>5</v>
      </c>
      <c r="Q527" t="s">
        <v>55</v>
      </c>
      <c r="R527">
        <v>56</v>
      </c>
      <c r="S527" t="s">
        <v>507</v>
      </c>
      <c r="T527" t="s">
        <v>499</v>
      </c>
      <c r="U527" t="s">
        <v>502</v>
      </c>
      <c r="V527">
        <v>3000</v>
      </c>
      <c r="W527" t="s">
        <v>50</v>
      </c>
      <c r="X527">
        <v>3361</v>
      </c>
      <c r="Y527" t="s">
        <v>142</v>
      </c>
      <c r="Z527">
        <v>0</v>
      </c>
      <c r="AA527" t="s">
        <v>52</v>
      </c>
      <c r="AB527">
        <v>0</v>
      </c>
      <c r="AC527">
        <v>818496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0</v>
      </c>
      <c r="AJ527">
        <v>0</v>
      </c>
      <c r="AK527">
        <v>0</v>
      </c>
      <c r="AL527">
        <v>0</v>
      </c>
      <c r="AM527">
        <v>818496</v>
      </c>
      <c r="AN527">
        <v>-818496</v>
      </c>
      <c r="AR527">
        <v>0</v>
      </c>
      <c r="AS527">
        <v>0</v>
      </c>
    </row>
    <row r="528" spans="1:45" hidden="1" x14ac:dyDescent="0.35">
      <c r="A528" t="str">
        <f t="shared" si="8"/>
        <v>1.1-00-2505_2559007_2534510</v>
      </c>
      <c r="B528" t="s">
        <v>97</v>
      </c>
      <c r="C528" t="s">
        <v>104</v>
      </c>
      <c r="D528" t="s">
        <v>59</v>
      </c>
      <c r="E528" t="s">
        <v>49</v>
      </c>
      <c r="F528">
        <v>1</v>
      </c>
      <c r="G528" t="s">
        <v>41</v>
      </c>
      <c r="H528">
        <v>1.3</v>
      </c>
      <c r="I528" t="s">
        <v>42</v>
      </c>
      <c r="J528" t="s">
        <v>43</v>
      </c>
      <c r="K528" t="s">
        <v>44</v>
      </c>
      <c r="L528" t="s">
        <v>60</v>
      </c>
      <c r="M528" t="s">
        <v>61</v>
      </c>
      <c r="N528" t="s">
        <v>62</v>
      </c>
      <c r="O528" t="s">
        <v>68</v>
      </c>
      <c r="P528">
        <v>5</v>
      </c>
      <c r="Q528" t="s">
        <v>55</v>
      </c>
      <c r="R528">
        <v>9</v>
      </c>
      <c r="S528" t="s">
        <v>186</v>
      </c>
      <c r="T528" t="s">
        <v>63</v>
      </c>
      <c r="U528" t="s">
        <v>69</v>
      </c>
      <c r="V528">
        <v>3000</v>
      </c>
      <c r="W528" t="s">
        <v>50</v>
      </c>
      <c r="X528">
        <v>3451</v>
      </c>
      <c r="Y528" t="s">
        <v>207</v>
      </c>
      <c r="Z528">
        <v>0</v>
      </c>
      <c r="AA528" t="s">
        <v>52</v>
      </c>
      <c r="AB528">
        <v>8112506.8399999999</v>
      </c>
      <c r="AC528">
        <v>5000000</v>
      </c>
      <c r="AD528">
        <v>8112506.8399999999</v>
      </c>
      <c r="AE528">
        <v>8112506.8399999999</v>
      </c>
      <c r="AF528">
        <v>8109050.7599999998</v>
      </c>
      <c r="AG528">
        <v>8109050.7599999998</v>
      </c>
      <c r="AH528">
        <v>8109050.7599999998</v>
      </c>
      <c r="AI528">
        <v>0</v>
      </c>
      <c r="AJ528">
        <v>3109050.76</v>
      </c>
      <c r="AK528">
        <v>3456.08</v>
      </c>
      <c r="AL528">
        <v>0</v>
      </c>
      <c r="AM528">
        <v>0</v>
      </c>
      <c r="AN528">
        <v>3112506.84</v>
      </c>
      <c r="AR528">
        <v>8112506.8399999999</v>
      </c>
      <c r="AS528">
        <v>0</v>
      </c>
    </row>
    <row r="529" spans="1:46" hidden="1" x14ac:dyDescent="0.35">
      <c r="A529" t="str">
        <f t="shared" si="8"/>
        <v>1.1-00-2510_25044031_2534610</v>
      </c>
      <c r="B529" t="s">
        <v>97</v>
      </c>
      <c r="C529" t="s">
        <v>104</v>
      </c>
      <c r="D529" t="s">
        <v>59</v>
      </c>
      <c r="E529" t="s">
        <v>49</v>
      </c>
      <c r="F529">
        <v>2</v>
      </c>
      <c r="G529" t="s">
        <v>86</v>
      </c>
      <c r="H529">
        <v>2.7</v>
      </c>
      <c r="I529" t="s">
        <v>393</v>
      </c>
      <c r="J529" t="s">
        <v>394</v>
      </c>
      <c r="K529" t="s">
        <v>393</v>
      </c>
      <c r="L529" t="s">
        <v>364</v>
      </c>
      <c r="M529" t="s">
        <v>365</v>
      </c>
      <c r="N529" t="s">
        <v>343</v>
      </c>
      <c r="O529" t="s">
        <v>345</v>
      </c>
      <c r="P529">
        <v>0</v>
      </c>
      <c r="Q529" t="s">
        <v>346</v>
      </c>
      <c r="R529">
        <v>44</v>
      </c>
      <c r="S529" t="s">
        <v>408</v>
      </c>
      <c r="T529" t="s">
        <v>366</v>
      </c>
      <c r="U529" t="s">
        <v>368</v>
      </c>
      <c r="V529">
        <v>3000</v>
      </c>
      <c r="W529" t="s">
        <v>50</v>
      </c>
      <c r="X529">
        <v>3461</v>
      </c>
      <c r="Y529" t="s">
        <v>407</v>
      </c>
      <c r="Z529">
        <v>0</v>
      </c>
      <c r="AA529" t="s">
        <v>52</v>
      </c>
      <c r="AB529">
        <v>17016040</v>
      </c>
      <c r="AC529">
        <v>0</v>
      </c>
      <c r="AD529">
        <v>17016040</v>
      </c>
      <c r="AE529">
        <v>17016040</v>
      </c>
      <c r="AF529">
        <v>8508020</v>
      </c>
      <c r="AG529">
        <v>0</v>
      </c>
      <c r="AH529">
        <v>0</v>
      </c>
      <c r="AI529">
        <v>0</v>
      </c>
      <c r="AJ529">
        <v>0</v>
      </c>
      <c r="AK529">
        <v>17016040</v>
      </c>
      <c r="AL529">
        <v>0</v>
      </c>
      <c r="AM529">
        <v>0</v>
      </c>
      <c r="AN529">
        <v>17016040</v>
      </c>
      <c r="AR529">
        <v>17016040</v>
      </c>
      <c r="AS529">
        <v>0</v>
      </c>
    </row>
    <row r="530" spans="1:46" hidden="1" x14ac:dyDescent="0.35">
      <c r="A530" t="str">
        <f t="shared" si="8"/>
        <v>1.1-00-2505_2559007_2537510</v>
      </c>
      <c r="B530" t="s">
        <v>97</v>
      </c>
      <c r="C530" t="s">
        <v>104</v>
      </c>
      <c r="D530" t="s">
        <v>59</v>
      </c>
      <c r="E530" t="s">
        <v>49</v>
      </c>
      <c r="F530">
        <v>1</v>
      </c>
      <c r="G530" t="s">
        <v>41</v>
      </c>
      <c r="H530">
        <v>1.3</v>
      </c>
      <c r="I530" t="s">
        <v>42</v>
      </c>
      <c r="J530" t="s">
        <v>43</v>
      </c>
      <c r="K530" t="s">
        <v>44</v>
      </c>
      <c r="L530" t="s">
        <v>60</v>
      </c>
      <c r="M530" t="s">
        <v>61</v>
      </c>
      <c r="N530" t="s">
        <v>62</v>
      </c>
      <c r="O530" t="s">
        <v>68</v>
      </c>
      <c r="P530">
        <v>5</v>
      </c>
      <c r="Q530" t="s">
        <v>55</v>
      </c>
      <c r="R530">
        <v>9</v>
      </c>
      <c r="S530" t="s">
        <v>186</v>
      </c>
      <c r="T530" t="s">
        <v>63</v>
      </c>
      <c r="U530" t="s">
        <v>69</v>
      </c>
      <c r="V530">
        <v>3000</v>
      </c>
      <c r="W530" t="s">
        <v>50</v>
      </c>
      <c r="X530">
        <v>3751</v>
      </c>
      <c r="Y530" t="s">
        <v>148</v>
      </c>
      <c r="Z530">
        <v>0</v>
      </c>
      <c r="AA530" t="s">
        <v>52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  <c r="AH530">
        <v>0</v>
      </c>
      <c r="AI530">
        <v>0</v>
      </c>
      <c r="AJ530">
        <v>0</v>
      </c>
      <c r="AK530">
        <v>10000</v>
      </c>
      <c r="AL530">
        <v>0</v>
      </c>
      <c r="AM530">
        <v>10000</v>
      </c>
      <c r="AN530">
        <v>0</v>
      </c>
      <c r="AR530">
        <v>0</v>
      </c>
      <c r="AS530">
        <v>0</v>
      </c>
    </row>
    <row r="531" spans="1:46" hidden="1" x14ac:dyDescent="0.35">
      <c r="A531" t="str">
        <f t="shared" si="8"/>
        <v>1.1-00-2512_25753037_25382118</v>
      </c>
      <c r="B531" t="s">
        <v>97</v>
      </c>
      <c r="C531" t="s">
        <v>104</v>
      </c>
      <c r="D531" t="s">
        <v>59</v>
      </c>
      <c r="E531" t="s">
        <v>49</v>
      </c>
      <c r="F531">
        <v>3</v>
      </c>
      <c r="G531" t="s">
        <v>441</v>
      </c>
      <c r="H531">
        <v>3.7</v>
      </c>
      <c r="I531" t="s">
        <v>473</v>
      </c>
      <c r="J531" t="s">
        <v>474</v>
      </c>
      <c r="K531" t="s">
        <v>473</v>
      </c>
      <c r="L531" t="s">
        <v>60</v>
      </c>
      <c r="M531" t="s">
        <v>61</v>
      </c>
      <c r="N531" t="s">
        <v>445</v>
      </c>
      <c r="O531" t="s">
        <v>447</v>
      </c>
      <c r="P531">
        <v>7</v>
      </c>
      <c r="Q531" t="s">
        <v>448</v>
      </c>
      <c r="R531">
        <v>53</v>
      </c>
      <c r="S531" t="s">
        <v>477</v>
      </c>
      <c r="T531" t="s">
        <v>475</v>
      </c>
      <c r="U531" t="s">
        <v>478</v>
      </c>
      <c r="V531">
        <v>3000</v>
      </c>
      <c r="W531" t="s">
        <v>50</v>
      </c>
      <c r="X531">
        <v>3821</v>
      </c>
      <c r="Y531" t="s">
        <v>184</v>
      </c>
      <c r="Z531">
        <v>18</v>
      </c>
      <c r="AA531" t="s">
        <v>484</v>
      </c>
      <c r="AB531">
        <v>0</v>
      </c>
      <c r="AC531">
        <v>199990.32</v>
      </c>
      <c r="AD531">
        <v>0</v>
      </c>
      <c r="AE531">
        <v>0</v>
      </c>
      <c r="AF531">
        <v>0</v>
      </c>
      <c r="AG531">
        <v>0</v>
      </c>
      <c r="AH531">
        <v>0</v>
      </c>
      <c r="AI531">
        <v>0</v>
      </c>
      <c r="AJ531">
        <v>0</v>
      </c>
      <c r="AK531">
        <v>9.68</v>
      </c>
      <c r="AL531">
        <v>0</v>
      </c>
      <c r="AM531">
        <v>200000</v>
      </c>
      <c r="AN531">
        <v>-199990.32</v>
      </c>
      <c r="AR531">
        <v>0</v>
      </c>
      <c r="AS531">
        <v>0</v>
      </c>
    </row>
    <row r="532" spans="1:46" hidden="1" x14ac:dyDescent="0.35">
      <c r="A532" t="str">
        <f t="shared" si="8"/>
        <v>1.1-00-2512_25753037_25382135</v>
      </c>
      <c r="B532" t="s">
        <v>97</v>
      </c>
      <c r="C532" t="s">
        <v>104</v>
      </c>
      <c r="D532" t="s">
        <v>59</v>
      </c>
      <c r="E532" t="s">
        <v>49</v>
      </c>
      <c r="F532">
        <v>3</v>
      </c>
      <c r="G532" t="s">
        <v>441</v>
      </c>
      <c r="H532">
        <v>3.7</v>
      </c>
      <c r="I532" t="s">
        <v>473</v>
      </c>
      <c r="J532" t="s">
        <v>474</v>
      </c>
      <c r="K532" t="s">
        <v>473</v>
      </c>
      <c r="L532" t="s">
        <v>60</v>
      </c>
      <c r="M532" t="s">
        <v>61</v>
      </c>
      <c r="N532" t="s">
        <v>445</v>
      </c>
      <c r="O532" t="s">
        <v>447</v>
      </c>
      <c r="P532">
        <v>7</v>
      </c>
      <c r="Q532" t="s">
        <v>448</v>
      </c>
      <c r="R532">
        <v>53</v>
      </c>
      <c r="S532" t="s">
        <v>477</v>
      </c>
      <c r="T532" t="s">
        <v>475</v>
      </c>
      <c r="U532" t="s">
        <v>478</v>
      </c>
      <c r="V532">
        <v>3000</v>
      </c>
      <c r="W532" t="s">
        <v>50</v>
      </c>
      <c r="X532">
        <v>3821</v>
      </c>
      <c r="Y532" t="s">
        <v>184</v>
      </c>
      <c r="Z532">
        <v>35</v>
      </c>
      <c r="AA532" t="s">
        <v>492</v>
      </c>
      <c r="AB532">
        <v>200000</v>
      </c>
      <c r="AC532">
        <v>199990.32</v>
      </c>
      <c r="AD532">
        <v>200000</v>
      </c>
      <c r="AE532">
        <v>200000</v>
      </c>
      <c r="AF532">
        <v>200000</v>
      </c>
      <c r="AG532">
        <v>200000</v>
      </c>
      <c r="AH532">
        <v>200000</v>
      </c>
      <c r="AI532">
        <v>0</v>
      </c>
      <c r="AJ532">
        <v>0</v>
      </c>
      <c r="AK532">
        <v>9.68</v>
      </c>
      <c r="AL532">
        <v>0</v>
      </c>
      <c r="AM532">
        <v>0</v>
      </c>
      <c r="AN532">
        <v>9.68</v>
      </c>
      <c r="AR532">
        <v>200000</v>
      </c>
      <c r="AS532">
        <v>0</v>
      </c>
    </row>
    <row r="533" spans="1:46" hidden="1" x14ac:dyDescent="0.35">
      <c r="A533" t="str">
        <f t="shared" si="8"/>
        <v>1.1-00-2509_25129021_2539220</v>
      </c>
      <c r="B533" t="s">
        <v>97</v>
      </c>
      <c r="C533" t="s">
        <v>104</v>
      </c>
      <c r="D533" t="s">
        <v>59</v>
      </c>
      <c r="E533" t="s">
        <v>49</v>
      </c>
      <c r="F533">
        <v>2</v>
      </c>
      <c r="G533" t="s">
        <v>86</v>
      </c>
      <c r="H533">
        <v>2.2000000000000002</v>
      </c>
      <c r="I533" t="s">
        <v>87</v>
      </c>
      <c r="J533" t="s">
        <v>88</v>
      </c>
      <c r="K533" t="s">
        <v>89</v>
      </c>
      <c r="L533" t="s">
        <v>60</v>
      </c>
      <c r="M533" t="s">
        <v>61</v>
      </c>
      <c r="N533" t="s">
        <v>90</v>
      </c>
      <c r="O533" t="s">
        <v>93</v>
      </c>
      <c r="P533">
        <v>1</v>
      </c>
      <c r="Q533" t="s">
        <v>94</v>
      </c>
      <c r="R533">
        <v>29</v>
      </c>
      <c r="S533" t="s">
        <v>95</v>
      </c>
      <c r="T533" t="s">
        <v>91</v>
      </c>
      <c r="U533" t="s">
        <v>96</v>
      </c>
      <c r="V533">
        <v>3000</v>
      </c>
      <c r="W533" t="s">
        <v>50</v>
      </c>
      <c r="X533">
        <v>3922</v>
      </c>
      <c r="Y533" t="s">
        <v>185</v>
      </c>
      <c r="Z533">
        <v>0</v>
      </c>
      <c r="AA533" t="s">
        <v>52</v>
      </c>
      <c r="AB533">
        <v>2578444</v>
      </c>
      <c r="AC533">
        <v>11000000</v>
      </c>
      <c r="AD533">
        <v>2578444</v>
      </c>
      <c r="AE533">
        <v>2578444</v>
      </c>
      <c r="AF533">
        <v>2578444</v>
      </c>
      <c r="AG533">
        <v>2578444</v>
      </c>
      <c r="AH533">
        <v>2578444</v>
      </c>
      <c r="AI533">
        <v>0</v>
      </c>
      <c r="AJ533">
        <v>0</v>
      </c>
      <c r="AK533">
        <v>0</v>
      </c>
      <c r="AL533">
        <v>0</v>
      </c>
      <c r="AM533">
        <v>8421556</v>
      </c>
      <c r="AN533">
        <v>-8421556</v>
      </c>
      <c r="AR533">
        <v>2578444</v>
      </c>
      <c r="AS533">
        <v>0</v>
      </c>
    </row>
    <row r="534" spans="1:46" hidden="1" x14ac:dyDescent="0.35">
      <c r="A534" t="str">
        <f t="shared" si="8"/>
        <v>1.1-00-2505_2559007_2551210</v>
      </c>
      <c r="B534" t="s">
        <v>97</v>
      </c>
      <c r="C534" t="s">
        <v>104</v>
      </c>
      <c r="D534" t="s">
        <v>59</v>
      </c>
      <c r="E534" t="s">
        <v>114</v>
      </c>
      <c r="F534">
        <v>1</v>
      </c>
      <c r="G534" t="s">
        <v>41</v>
      </c>
      <c r="H534">
        <v>1.3</v>
      </c>
      <c r="I534" t="s">
        <v>42</v>
      </c>
      <c r="J534" t="s">
        <v>43</v>
      </c>
      <c r="K534" t="s">
        <v>44</v>
      </c>
      <c r="L534" t="s">
        <v>60</v>
      </c>
      <c r="M534" t="s">
        <v>61</v>
      </c>
      <c r="N534" t="s">
        <v>62</v>
      </c>
      <c r="O534" t="s">
        <v>68</v>
      </c>
      <c r="P534">
        <v>5</v>
      </c>
      <c r="Q534" t="s">
        <v>55</v>
      </c>
      <c r="R534">
        <v>9</v>
      </c>
      <c r="S534" t="s">
        <v>186</v>
      </c>
      <c r="T534" t="s">
        <v>63</v>
      </c>
      <c r="U534" t="s">
        <v>69</v>
      </c>
      <c r="V534">
        <v>5000</v>
      </c>
      <c r="W534" t="s">
        <v>115</v>
      </c>
      <c r="X534">
        <v>5121</v>
      </c>
      <c r="Y534" t="s">
        <v>187</v>
      </c>
      <c r="Z534">
        <v>0</v>
      </c>
      <c r="AA534" t="s">
        <v>52</v>
      </c>
      <c r="AB534">
        <v>0</v>
      </c>
      <c r="AC534">
        <v>200000</v>
      </c>
      <c r="AD534">
        <v>0</v>
      </c>
      <c r="AE534">
        <v>0</v>
      </c>
      <c r="AF534">
        <v>0</v>
      </c>
      <c r="AG534">
        <v>0</v>
      </c>
      <c r="AH534">
        <v>0</v>
      </c>
      <c r="AI534">
        <v>0</v>
      </c>
      <c r="AJ534">
        <v>0</v>
      </c>
      <c r="AK534">
        <v>0</v>
      </c>
      <c r="AL534">
        <v>0</v>
      </c>
      <c r="AM534">
        <v>200000</v>
      </c>
      <c r="AN534">
        <v>-200000</v>
      </c>
      <c r="AR534">
        <v>0</v>
      </c>
      <c r="AS534">
        <v>0</v>
      </c>
    </row>
    <row r="535" spans="1:46" hidden="1" x14ac:dyDescent="0.35">
      <c r="A535" t="str">
        <f t="shared" si="8"/>
        <v>1.1-00-2505_2559007_2551910</v>
      </c>
      <c r="B535" t="s">
        <v>97</v>
      </c>
      <c r="C535" t="s">
        <v>104</v>
      </c>
      <c r="D535" t="s">
        <v>59</v>
      </c>
      <c r="E535" t="s">
        <v>114</v>
      </c>
      <c r="F535">
        <v>1</v>
      </c>
      <c r="G535" t="s">
        <v>41</v>
      </c>
      <c r="H535">
        <v>1.3</v>
      </c>
      <c r="I535" t="s">
        <v>42</v>
      </c>
      <c r="J535" t="s">
        <v>43</v>
      </c>
      <c r="K535" t="s">
        <v>44</v>
      </c>
      <c r="L535" t="s">
        <v>60</v>
      </c>
      <c r="M535" t="s">
        <v>61</v>
      </c>
      <c r="N535" t="s">
        <v>62</v>
      </c>
      <c r="O535" t="s">
        <v>68</v>
      </c>
      <c r="P535">
        <v>5</v>
      </c>
      <c r="Q535" t="s">
        <v>55</v>
      </c>
      <c r="R535">
        <v>9</v>
      </c>
      <c r="S535" t="s">
        <v>186</v>
      </c>
      <c r="T535" t="s">
        <v>63</v>
      </c>
      <c r="U535" t="s">
        <v>69</v>
      </c>
      <c r="V535">
        <v>5000</v>
      </c>
      <c r="W535" t="s">
        <v>115</v>
      </c>
      <c r="X535">
        <v>5191</v>
      </c>
      <c r="Y535" t="s">
        <v>116</v>
      </c>
      <c r="Z535">
        <v>0</v>
      </c>
      <c r="AA535" t="s">
        <v>52</v>
      </c>
      <c r="AB535">
        <v>4368.8</v>
      </c>
      <c r="AC535">
        <v>50000</v>
      </c>
      <c r="AD535">
        <v>4368.8</v>
      </c>
      <c r="AE535">
        <v>4368.8</v>
      </c>
      <c r="AF535">
        <v>4368.8</v>
      </c>
      <c r="AG535">
        <v>4368.8</v>
      </c>
      <c r="AH535">
        <v>4368.8</v>
      </c>
      <c r="AI535">
        <v>0</v>
      </c>
      <c r="AJ535">
        <v>0</v>
      </c>
      <c r="AK535">
        <v>4368.8</v>
      </c>
      <c r="AL535">
        <v>0</v>
      </c>
      <c r="AM535">
        <v>50000</v>
      </c>
      <c r="AN535">
        <v>-45631.199999999997</v>
      </c>
      <c r="AR535">
        <v>4368.8</v>
      </c>
      <c r="AS535">
        <v>0</v>
      </c>
    </row>
    <row r="536" spans="1:46" hidden="1" x14ac:dyDescent="0.35">
      <c r="A536" t="str">
        <f t="shared" si="8"/>
        <v>1.1-00-2505_2559007_2556910</v>
      </c>
      <c r="B536" t="s">
        <v>97</v>
      </c>
      <c r="C536" t="s">
        <v>104</v>
      </c>
      <c r="D536" t="s">
        <v>59</v>
      </c>
      <c r="E536" t="s">
        <v>114</v>
      </c>
      <c r="F536">
        <v>1</v>
      </c>
      <c r="G536" t="s">
        <v>41</v>
      </c>
      <c r="H536">
        <v>1.3</v>
      </c>
      <c r="I536" t="s">
        <v>42</v>
      </c>
      <c r="J536" t="s">
        <v>43</v>
      </c>
      <c r="K536" t="s">
        <v>44</v>
      </c>
      <c r="L536" t="s">
        <v>60</v>
      </c>
      <c r="M536" t="s">
        <v>61</v>
      </c>
      <c r="N536" t="s">
        <v>62</v>
      </c>
      <c r="O536" t="s">
        <v>68</v>
      </c>
      <c r="P536">
        <v>5</v>
      </c>
      <c r="Q536" t="s">
        <v>55</v>
      </c>
      <c r="R536">
        <v>9</v>
      </c>
      <c r="S536" t="s">
        <v>186</v>
      </c>
      <c r="T536" t="s">
        <v>63</v>
      </c>
      <c r="U536" t="s">
        <v>69</v>
      </c>
      <c r="V536">
        <v>5000</v>
      </c>
      <c r="W536" t="s">
        <v>115</v>
      </c>
      <c r="X536">
        <v>5691</v>
      </c>
      <c r="Y536" t="s">
        <v>190</v>
      </c>
      <c r="Z536">
        <v>0</v>
      </c>
      <c r="AA536" t="s">
        <v>52</v>
      </c>
      <c r="AB536">
        <v>17800000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17800000</v>
      </c>
      <c r="AJ536">
        <v>0</v>
      </c>
      <c r="AK536">
        <v>17800000</v>
      </c>
      <c r="AL536">
        <v>0</v>
      </c>
      <c r="AM536">
        <v>0</v>
      </c>
      <c r="AN536">
        <v>17800000</v>
      </c>
      <c r="AP536" s="1">
        <v>2200000</v>
      </c>
      <c r="AR536">
        <v>20000000</v>
      </c>
      <c r="AS536">
        <v>20000000</v>
      </c>
      <c r="AT536" t="s">
        <v>574</v>
      </c>
    </row>
    <row r="537" spans="1:46" hidden="1" x14ac:dyDescent="0.35">
      <c r="A537" t="str">
        <f t="shared" si="8"/>
        <v>1.1-00-2511_25163045_25569156</v>
      </c>
      <c r="B537" t="s">
        <v>97</v>
      </c>
      <c r="C537" t="s">
        <v>104</v>
      </c>
      <c r="D537" t="s">
        <v>59</v>
      </c>
      <c r="E537" t="s">
        <v>114</v>
      </c>
      <c r="F537">
        <v>2</v>
      </c>
      <c r="G537" t="s">
        <v>86</v>
      </c>
      <c r="H537">
        <v>2.2000000000000002</v>
      </c>
      <c r="I537" t="s">
        <v>87</v>
      </c>
      <c r="J537" t="s">
        <v>88</v>
      </c>
      <c r="K537" t="s">
        <v>89</v>
      </c>
      <c r="L537" t="s">
        <v>60</v>
      </c>
      <c r="M537" t="s">
        <v>61</v>
      </c>
      <c r="N537" t="s">
        <v>163</v>
      </c>
      <c r="O537" t="s">
        <v>166</v>
      </c>
      <c r="P537">
        <v>1</v>
      </c>
      <c r="Q537" t="s">
        <v>94</v>
      </c>
      <c r="R537">
        <v>63</v>
      </c>
      <c r="S537" t="s">
        <v>318</v>
      </c>
      <c r="T537" t="s">
        <v>316</v>
      </c>
      <c r="U537" t="s">
        <v>319</v>
      </c>
      <c r="V537">
        <v>5000</v>
      </c>
      <c r="W537" t="s">
        <v>115</v>
      </c>
      <c r="X537">
        <v>5691</v>
      </c>
      <c r="Y537" t="s">
        <v>190</v>
      </c>
      <c r="Z537">
        <v>56</v>
      </c>
      <c r="AA537" t="s">
        <v>320</v>
      </c>
      <c r="AB537">
        <v>0</v>
      </c>
      <c r="AC537">
        <v>0</v>
      </c>
      <c r="AD537">
        <v>0</v>
      </c>
      <c r="AE537">
        <v>0</v>
      </c>
      <c r="AF537">
        <v>0</v>
      </c>
      <c r="AG537">
        <v>0</v>
      </c>
      <c r="AH537">
        <v>0</v>
      </c>
      <c r="AI537">
        <v>0</v>
      </c>
      <c r="AJ537">
        <v>20000000</v>
      </c>
      <c r="AK537">
        <v>0</v>
      </c>
      <c r="AL537">
        <v>0</v>
      </c>
      <c r="AM537">
        <v>20000000</v>
      </c>
      <c r="AN537">
        <v>0</v>
      </c>
      <c r="AR537">
        <v>0</v>
      </c>
      <c r="AS537">
        <v>0</v>
      </c>
    </row>
    <row r="538" spans="1:46" hidden="1" x14ac:dyDescent="0.35">
      <c r="A538" t="str">
        <f t="shared" si="8"/>
        <v>1.1-00-2506_25516011_2552110</v>
      </c>
      <c r="B538" t="s">
        <v>97</v>
      </c>
      <c r="C538" t="s">
        <v>104</v>
      </c>
      <c r="D538" t="s">
        <v>59</v>
      </c>
      <c r="E538" t="s">
        <v>114</v>
      </c>
      <c r="F538">
        <v>1</v>
      </c>
      <c r="G538" t="s">
        <v>41</v>
      </c>
      <c r="H538">
        <v>1.3</v>
      </c>
      <c r="I538" t="s">
        <v>42</v>
      </c>
      <c r="J538" t="s">
        <v>43</v>
      </c>
      <c r="K538" t="s">
        <v>44</v>
      </c>
      <c r="L538" t="s">
        <v>60</v>
      </c>
      <c r="M538" t="s">
        <v>61</v>
      </c>
      <c r="N538" t="s">
        <v>220</v>
      </c>
      <c r="O538" t="s">
        <v>222</v>
      </c>
      <c r="P538">
        <v>5</v>
      </c>
      <c r="Q538" t="s">
        <v>55</v>
      </c>
      <c r="R538">
        <v>16</v>
      </c>
      <c r="S538" t="s">
        <v>241</v>
      </c>
      <c r="T538" t="s">
        <v>240</v>
      </c>
      <c r="U538" t="s">
        <v>242</v>
      </c>
      <c r="V538">
        <v>5000</v>
      </c>
      <c r="W538" t="s">
        <v>115</v>
      </c>
      <c r="X538">
        <v>5211</v>
      </c>
      <c r="Y538" t="s">
        <v>119</v>
      </c>
      <c r="Z538">
        <v>0</v>
      </c>
      <c r="AA538" t="s">
        <v>52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0</v>
      </c>
      <c r="AJ538">
        <v>0</v>
      </c>
      <c r="AK538">
        <v>670000</v>
      </c>
      <c r="AL538">
        <v>0</v>
      </c>
      <c r="AM538">
        <v>670000</v>
      </c>
      <c r="AN538">
        <v>0</v>
      </c>
      <c r="AR538">
        <v>0</v>
      </c>
      <c r="AS538">
        <v>0</v>
      </c>
    </row>
    <row r="539" spans="1:46" hidden="1" x14ac:dyDescent="0.35">
      <c r="A539" t="str">
        <f t="shared" si="8"/>
        <v>1.1-04-2502_2553002_25581162</v>
      </c>
      <c r="B539" t="s">
        <v>575</v>
      </c>
      <c r="C539" t="s">
        <v>576</v>
      </c>
      <c r="D539" t="s">
        <v>59</v>
      </c>
      <c r="E539" t="s">
        <v>114</v>
      </c>
      <c r="F539">
        <v>1</v>
      </c>
      <c r="G539" t="s">
        <v>41</v>
      </c>
      <c r="H539">
        <v>1.3</v>
      </c>
      <c r="I539" t="s">
        <v>42</v>
      </c>
      <c r="J539" t="s">
        <v>43</v>
      </c>
      <c r="K539" t="s">
        <v>44</v>
      </c>
      <c r="L539" t="s">
        <v>60</v>
      </c>
      <c r="M539" t="s">
        <v>61</v>
      </c>
      <c r="N539" t="s">
        <v>175</v>
      </c>
      <c r="O539" t="s">
        <v>179</v>
      </c>
      <c r="P539">
        <v>5</v>
      </c>
      <c r="Q539" t="s">
        <v>55</v>
      </c>
      <c r="R539">
        <v>3</v>
      </c>
      <c r="S539" t="s">
        <v>180</v>
      </c>
      <c r="T539" t="s">
        <v>176</v>
      </c>
      <c r="U539" t="s">
        <v>181</v>
      </c>
      <c r="V539">
        <v>5000</v>
      </c>
      <c r="W539" t="s">
        <v>115</v>
      </c>
      <c r="X539">
        <v>5811</v>
      </c>
      <c r="Y539" t="s">
        <v>182</v>
      </c>
      <c r="Z539">
        <v>62</v>
      </c>
      <c r="AA539" t="s">
        <v>577</v>
      </c>
      <c r="AB539">
        <v>0</v>
      </c>
      <c r="AC539">
        <v>0</v>
      </c>
      <c r="AD539">
        <v>0</v>
      </c>
      <c r="AE539">
        <v>0</v>
      </c>
      <c r="AF539">
        <v>0</v>
      </c>
      <c r="AG539">
        <v>0</v>
      </c>
      <c r="AH539">
        <v>0</v>
      </c>
      <c r="AI539">
        <v>0</v>
      </c>
      <c r="AP539" s="1">
        <v>45000000</v>
      </c>
      <c r="AR539">
        <v>45000000</v>
      </c>
      <c r="AS539">
        <v>45000000</v>
      </c>
      <c r="AT539" t="s">
        <v>578</v>
      </c>
    </row>
    <row r="540" spans="1:46" hidden="1" x14ac:dyDescent="0.35">
      <c r="A540" t="str">
        <f t="shared" si="8"/>
        <v>1.1-00-2502_2553002_2558110</v>
      </c>
      <c r="B540" t="s">
        <v>97</v>
      </c>
      <c r="C540" t="s">
        <v>104</v>
      </c>
      <c r="D540" t="s">
        <v>59</v>
      </c>
      <c r="E540" t="s">
        <v>114</v>
      </c>
      <c r="F540">
        <v>1</v>
      </c>
      <c r="G540" t="s">
        <v>41</v>
      </c>
      <c r="H540">
        <v>1.3</v>
      </c>
      <c r="I540" t="s">
        <v>42</v>
      </c>
      <c r="J540" t="s">
        <v>43</v>
      </c>
      <c r="K540" t="s">
        <v>44</v>
      </c>
      <c r="L540" t="s">
        <v>60</v>
      </c>
      <c r="M540" t="s">
        <v>61</v>
      </c>
      <c r="N540" t="s">
        <v>175</v>
      </c>
      <c r="O540" t="s">
        <v>179</v>
      </c>
      <c r="P540">
        <v>5</v>
      </c>
      <c r="Q540" t="s">
        <v>55</v>
      </c>
      <c r="R540">
        <v>3</v>
      </c>
      <c r="S540" t="s">
        <v>180</v>
      </c>
      <c r="T540" t="s">
        <v>176</v>
      </c>
      <c r="U540" t="s">
        <v>181</v>
      </c>
      <c r="V540">
        <v>5000</v>
      </c>
      <c r="W540" t="s">
        <v>115</v>
      </c>
      <c r="X540">
        <v>5811</v>
      </c>
      <c r="Y540" t="s">
        <v>182</v>
      </c>
      <c r="Z540">
        <v>0</v>
      </c>
      <c r="AA540" t="s">
        <v>52</v>
      </c>
      <c r="AB540">
        <v>10000000</v>
      </c>
      <c r="AC540">
        <v>10000000</v>
      </c>
      <c r="AD540">
        <v>0</v>
      </c>
      <c r="AE540">
        <v>0</v>
      </c>
      <c r="AF540">
        <v>0</v>
      </c>
      <c r="AG540">
        <v>0</v>
      </c>
      <c r="AH540">
        <v>0</v>
      </c>
      <c r="AI540">
        <v>10000000</v>
      </c>
      <c r="AJ540">
        <v>0</v>
      </c>
      <c r="AK540">
        <v>0</v>
      </c>
      <c r="AL540">
        <v>0</v>
      </c>
      <c r="AM540">
        <v>0</v>
      </c>
      <c r="AN540">
        <v>0</v>
      </c>
      <c r="AR540">
        <v>10000000</v>
      </c>
      <c r="AS540">
        <v>10000000</v>
      </c>
    </row>
    <row r="541" spans="1:46" hidden="1" x14ac:dyDescent="0.35">
      <c r="A541" t="str">
        <f t="shared" si="8"/>
        <v>1.1-00-2504_2555004_255811X</v>
      </c>
      <c r="B541" s="8" t="s">
        <v>97</v>
      </c>
      <c r="C541" s="8" t="s">
        <v>104</v>
      </c>
      <c r="D541" s="8" t="s">
        <v>59</v>
      </c>
      <c r="E541" s="8" t="s">
        <v>114</v>
      </c>
      <c r="F541" s="8">
        <v>1</v>
      </c>
      <c r="G541" s="8" t="s">
        <v>41</v>
      </c>
      <c r="H541" s="8">
        <v>1.3</v>
      </c>
      <c r="I541" s="8" t="s">
        <v>42</v>
      </c>
      <c r="J541" s="8" t="s">
        <v>43</v>
      </c>
      <c r="K541" s="8" t="s">
        <v>44</v>
      </c>
      <c r="L541" s="8" t="s">
        <v>45</v>
      </c>
      <c r="M541" s="8" t="s">
        <v>46</v>
      </c>
      <c r="N541" s="8" t="s">
        <v>47</v>
      </c>
      <c r="O541" s="8" t="s">
        <v>54</v>
      </c>
      <c r="P541" s="8">
        <v>5</v>
      </c>
      <c r="Q541" s="8" t="s">
        <v>55</v>
      </c>
      <c r="R541" s="8">
        <v>5</v>
      </c>
      <c r="S541" s="8" t="s">
        <v>117</v>
      </c>
      <c r="T541" s="8" t="s">
        <v>113</v>
      </c>
      <c r="U541" s="8" t="s">
        <v>118</v>
      </c>
      <c r="V541" s="8">
        <v>5000</v>
      </c>
      <c r="W541" s="8" t="s">
        <v>115</v>
      </c>
      <c r="X541" s="8">
        <v>5811</v>
      </c>
      <c r="Y541" s="8" t="s">
        <v>182</v>
      </c>
      <c r="Z541" s="8" t="s">
        <v>579</v>
      </c>
      <c r="AA541" s="8" t="s">
        <v>580</v>
      </c>
      <c r="AB541" s="8">
        <v>0</v>
      </c>
      <c r="AC541" s="8">
        <v>0</v>
      </c>
      <c r="AD541" s="8">
        <v>0</v>
      </c>
      <c r="AE541" s="8">
        <v>0</v>
      </c>
      <c r="AF541" s="8">
        <v>0</v>
      </c>
      <c r="AG541" s="8">
        <v>0</v>
      </c>
      <c r="AH541" s="8">
        <v>0</v>
      </c>
      <c r="AI541" s="8">
        <v>0</v>
      </c>
      <c r="AJ541" s="8"/>
      <c r="AK541" s="8"/>
      <c r="AL541" s="8"/>
      <c r="AM541" s="8"/>
      <c r="AN541" s="8"/>
      <c r="AO541" s="8"/>
      <c r="AP541" s="9">
        <v>5000000</v>
      </c>
      <c r="AQ541" s="8"/>
      <c r="AR541" s="8">
        <v>5000000</v>
      </c>
      <c r="AS541" s="8">
        <v>5000000</v>
      </c>
      <c r="AT541" s="8" t="s">
        <v>581</v>
      </c>
    </row>
    <row r="542" spans="1:46" hidden="1" x14ac:dyDescent="0.35">
      <c r="A542" t="str">
        <f t="shared" si="8"/>
        <v>1.1-00-2502_2553002_25581146</v>
      </c>
      <c r="B542" t="s">
        <v>97</v>
      </c>
      <c r="C542" t="s">
        <v>104</v>
      </c>
      <c r="D542" t="s">
        <v>59</v>
      </c>
      <c r="E542" t="s">
        <v>114</v>
      </c>
      <c r="F542">
        <v>1</v>
      </c>
      <c r="G542" t="s">
        <v>41</v>
      </c>
      <c r="H542">
        <v>1.3</v>
      </c>
      <c r="I542" t="s">
        <v>42</v>
      </c>
      <c r="J542" t="s">
        <v>43</v>
      </c>
      <c r="K542" t="s">
        <v>44</v>
      </c>
      <c r="L542" t="s">
        <v>60</v>
      </c>
      <c r="M542" t="s">
        <v>61</v>
      </c>
      <c r="N542" t="s">
        <v>175</v>
      </c>
      <c r="O542" t="s">
        <v>179</v>
      </c>
      <c r="P542">
        <v>5</v>
      </c>
      <c r="Q542" t="s">
        <v>55</v>
      </c>
      <c r="R542">
        <v>3</v>
      </c>
      <c r="S542" t="s">
        <v>180</v>
      </c>
      <c r="T542" t="s">
        <v>176</v>
      </c>
      <c r="U542" t="s">
        <v>181</v>
      </c>
      <c r="V542">
        <v>5000</v>
      </c>
      <c r="W542" t="s">
        <v>115</v>
      </c>
      <c r="X542">
        <v>5811</v>
      </c>
      <c r="Y542" t="s">
        <v>182</v>
      </c>
      <c r="Z542">
        <v>46</v>
      </c>
      <c r="AA542" t="s">
        <v>183</v>
      </c>
      <c r="AB542">
        <v>3507496</v>
      </c>
      <c r="AC542">
        <v>0</v>
      </c>
      <c r="AD542">
        <v>103734.1</v>
      </c>
      <c r="AE542">
        <v>103734.1</v>
      </c>
      <c r="AF542">
        <v>103734.1</v>
      </c>
      <c r="AG542">
        <v>103734.1</v>
      </c>
      <c r="AH542">
        <v>103734.1</v>
      </c>
      <c r="AI542">
        <v>3403761.9</v>
      </c>
      <c r="AJ542">
        <v>3507496</v>
      </c>
      <c r="AK542">
        <v>0</v>
      </c>
      <c r="AL542">
        <v>0</v>
      </c>
      <c r="AM542">
        <v>0</v>
      </c>
      <c r="AN542">
        <v>3507496</v>
      </c>
      <c r="AR542">
        <v>3507496</v>
      </c>
      <c r="AS542">
        <v>3403761.9</v>
      </c>
    </row>
    <row r="543" spans="1:46" hidden="1" x14ac:dyDescent="0.35">
      <c r="A543" t="str">
        <f t="shared" si="8"/>
        <v>1.1-00-2512_25751035_2553110</v>
      </c>
      <c r="B543" t="s">
        <v>97</v>
      </c>
      <c r="C543" t="s">
        <v>104</v>
      </c>
      <c r="D543" t="s">
        <v>59</v>
      </c>
      <c r="E543" t="s">
        <v>114</v>
      </c>
      <c r="F543">
        <v>3</v>
      </c>
      <c r="G543" t="s">
        <v>441</v>
      </c>
      <c r="H543">
        <v>3.2</v>
      </c>
      <c r="I543" t="s">
        <v>458</v>
      </c>
      <c r="J543" t="s">
        <v>459</v>
      </c>
      <c r="K543" t="s">
        <v>460</v>
      </c>
      <c r="L543" t="s">
        <v>364</v>
      </c>
      <c r="M543" t="s">
        <v>365</v>
      </c>
      <c r="N543" t="s">
        <v>445</v>
      </c>
      <c r="O543" t="s">
        <v>447</v>
      </c>
      <c r="P543">
        <v>7</v>
      </c>
      <c r="Q543" t="s">
        <v>448</v>
      </c>
      <c r="R543">
        <v>51</v>
      </c>
      <c r="S543" t="s">
        <v>462</v>
      </c>
      <c r="T543" t="s">
        <v>461</v>
      </c>
      <c r="U543" t="s">
        <v>463</v>
      </c>
      <c r="V543">
        <v>5000</v>
      </c>
      <c r="W543" t="s">
        <v>115</v>
      </c>
      <c r="X543">
        <v>5311</v>
      </c>
      <c r="Y543" t="s">
        <v>309</v>
      </c>
      <c r="Z543">
        <v>0</v>
      </c>
      <c r="AA543" t="s">
        <v>52</v>
      </c>
      <c r="AB543">
        <v>0</v>
      </c>
      <c r="AC543">
        <v>150000</v>
      </c>
      <c r="AD543">
        <v>0</v>
      </c>
      <c r="AE543">
        <v>0</v>
      </c>
      <c r="AF543">
        <v>0</v>
      </c>
      <c r="AG543">
        <v>0</v>
      </c>
      <c r="AH543">
        <v>0</v>
      </c>
      <c r="AI543">
        <v>0</v>
      </c>
      <c r="AJ543">
        <v>0</v>
      </c>
      <c r="AK543">
        <v>0</v>
      </c>
      <c r="AL543">
        <v>0</v>
      </c>
      <c r="AM543">
        <v>150000</v>
      </c>
      <c r="AN543">
        <v>-150000</v>
      </c>
      <c r="AR543">
        <v>0</v>
      </c>
      <c r="AS543">
        <v>0</v>
      </c>
    </row>
    <row r="544" spans="1:46" hidden="1" x14ac:dyDescent="0.35">
      <c r="A544" t="str">
        <f t="shared" si="8"/>
        <v>1.1-00-2514_25555039_2559110</v>
      </c>
      <c r="B544" t="s">
        <v>97</v>
      </c>
      <c r="C544" t="s">
        <v>104</v>
      </c>
      <c r="D544" t="s">
        <v>59</v>
      </c>
      <c r="E544" t="s">
        <v>114</v>
      </c>
      <c r="F544">
        <v>3</v>
      </c>
      <c r="G544" t="s">
        <v>441</v>
      </c>
      <c r="H544">
        <v>3.8</v>
      </c>
      <c r="I544" t="s">
        <v>495</v>
      </c>
      <c r="J544" t="s">
        <v>496</v>
      </c>
      <c r="K544" t="s">
        <v>497</v>
      </c>
      <c r="L544" t="s">
        <v>60</v>
      </c>
      <c r="M544" t="s">
        <v>61</v>
      </c>
      <c r="N544" t="s">
        <v>498</v>
      </c>
      <c r="O544" t="s">
        <v>500</v>
      </c>
      <c r="P544">
        <v>5</v>
      </c>
      <c r="Q544" t="s">
        <v>55</v>
      </c>
      <c r="R544">
        <v>55</v>
      </c>
      <c r="S544" t="s">
        <v>501</v>
      </c>
      <c r="T544" t="s">
        <v>499</v>
      </c>
      <c r="U544" t="s">
        <v>502</v>
      </c>
      <c r="V544">
        <v>5000</v>
      </c>
      <c r="W544" t="s">
        <v>115</v>
      </c>
      <c r="X544">
        <v>5911</v>
      </c>
      <c r="Y544" t="s">
        <v>120</v>
      </c>
      <c r="Z544">
        <v>0</v>
      </c>
      <c r="AA544" t="s">
        <v>52</v>
      </c>
      <c r="AB544">
        <v>22213641.25</v>
      </c>
      <c r="AC544">
        <v>32724441.25</v>
      </c>
      <c r="AD544">
        <v>21642584</v>
      </c>
      <c r="AE544">
        <v>21294584</v>
      </c>
      <c r="AF544">
        <v>7662070.6900000004</v>
      </c>
      <c r="AG544">
        <v>6166637.3499999996</v>
      </c>
      <c r="AH544">
        <v>5430037.3499999996</v>
      </c>
      <c r="AI544">
        <v>571057.25</v>
      </c>
      <c r="AJ544">
        <v>4000000</v>
      </c>
      <c r="AK544">
        <v>25548000</v>
      </c>
      <c r="AL544">
        <v>0</v>
      </c>
      <c r="AM544">
        <v>40058800</v>
      </c>
      <c r="AN544">
        <v>-10510800</v>
      </c>
      <c r="AO544" s="1">
        <v>1960000</v>
      </c>
      <c r="AR544">
        <v>24173641.25</v>
      </c>
      <c r="AS544">
        <v>2531057.25</v>
      </c>
      <c r="AT544" t="s">
        <v>569</v>
      </c>
    </row>
    <row r="545" spans="1:45" hidden="1" x14ac:dyDescent="0.35">
      <c r="A545" t="str">
        <f t="shared" si="8"/>
        <v>1.1-00-2504_2555004_2559110</v>
      </c>
      <c r="B545" t="s">
        <v>97</v>
      </c>
      <c r="C545" t="s">
        <v>104</v>
      </c>
      <c r="D545" t="s">
        <v>59</v>
      </c>
      <c r="E545" t="s">
        <v>114</v>
      </c>
      <c r="F545">
        <v>1</v>
      </c>
      <c r="G545" t="s">
        <v>41</v>
      </c>
      <c r="H545">
        <v>1.3</v>
      </c>
      <c r="I545" t="s">
        <v>42</v>
      </c>
      <c r="J545" t="s">
        <v>43</v>
      </c>
      <c r="K545" t="s">
        <v>44</v>
      </c>
      <c r="L545" t="s">
        <v>45</v>
      </c>
      <c r="M545" t="s">
        <v>46</v>
      </c>
      <c r="N545" t="s">
        <v>47</v>
      </c>
      <c r="O545" t="s">
        <v>54</v>
      </c>
      <c r="P545">
        <v>5</v>
      </c>
      <c r="Q545" t="s">
        <v>55</v>
      </c>
      <c r="R545">
        <v>5</v>
      </c>
      <c r="S545" t="s">
        <v>117</v>
      </c>
      <c r="T545" t="s">
        <v>113</v>
      </c>
      <c r="U545" t="s">
        <v>118</v>
      </c>
      <c r="V545">
        <v>5000</v>
      </c>
      <c r="W545" t="s">
        <v>115</v>
      </c>
      <c r="X545">
        <v>5911</v>
      </c>
      <c r="Y545" t="s">
        <v>120</v>
      </c>
      <c r="Z545">
        <v>0</v>
      </c>
      <c r="AA545" t="s">
        <v>52</v>
      </c>
      <c r="AB545">
        <v>1088000</v>
      </c>
      <c r="AC545">
        <v>2008000</v>
      </c>
      <c r="AD545">
        <v>7830</v>
      </c>
      <c r="AE545">
        <v>7830</v>
      </c>
      <c r="AF545">
        <v>7830</v>
      </c>
      <c r="AG545">
        <v>7830</v>
      </c>
      <c r="AH545">
        <v>7830</v>
      </c>
      <c r="AI545">
        <v>1080170</v>
      </c>
      <c r="AJ545">
        <v>0</v>
      </c>
      <c r="AK545">
        <v>16500000</v>
      </c>
      <c r="AL545">
        <v>0</v>
      </c>
      <c r="AM545">
        <v>17420000</v>
      </c>
      <c r="AN545">
        <v>-920000</v>
      </c>
      <c r="AR545">
        <v>1088000</v>
      </c>
      <c r="AS545">
        <v>1080170</v>
      </c>
    </row>
    <row r="546" spans="1:45" hidden="1" x14ac:dyDescent="0.35">
      <c r="A546" t="str">
        <f t="shared" si="8"/>
        <v>1.1-00-2512_25753037_2553110</v>
      </c>
      <c r="B546" t="s">
        <v>97</v>
      </c>
      <c r="C546" t="s">
        <v>104</v>
      </c>
      <c r="D546" t="s">
        <v>59</v>
      </c>
      <c r="E546" t="s">
        <v>114</v>
      </c>
      <c r="F546">
        <v>3</v>
      </c>
      <c r="G546" t="s">
        <v>441</v>
      </c>
      <c r="H546">
        <v>3.7</v>
      </c>
      <c r="I546" t="s">
        <v>473</v>
      </c>
      <c r="J546" t="s">
        <v>474</v>
      </c>
      <c r="K546" t="s">
        <v>473</v>
      </c>
      <c r="L546" t="s">
        <v>60</v>
      </c>
      <c r="M546" t="s">
        <v>61</v>
      </c>
      <c r="N546" t="s">
        <v>445</v>
      </c>
      <c r="O546" t="s">
        <v>447</v>
      </c>
      <c r="P546">
        <v>7</v>
      </c>
      <c r="Q546" t="s">
        <v>448</v>
      </c>
      <c r="R546">
        <v>53</v>
      </c>
      <c r="S546" t="s">
        <v>477</v>
      </c>
      <c r="T546" t="s">
        <v>475</v>
      </c>
      <c r="U546" t="s">
        <v>478</v>
      </c>
      <c r="V546">
        <v>5000</v>
      </c>
      <c r="W546" t="s">
        <v>115</v>
      </c>
      <c r="X546">
        <v>5311</v>
      </c>
      <c r="Y546" t="s">
        <v>309</v>
      </c>
      <c r="Z546">
        <v>0</v>
      </c>
      <c r="AA546" t="s">
        <v>52</v>
      </c>
      <c r="AB546">
        <v>0</v>
      </c>
      <c r="AC546">
        <v>0</v>
      </c>
      <c r="AD546">
        <v>0</v>
      </c>
      <c r="AE546">
        <v>0</v>
      </c>
      <c r="AF546">
        <v>0</v>
      </c>
      <c r="AG546">
        <v>0</v>
      </c>
      <c r="AH546">
        <v>0</v>
      </c>
      <c r="AI546">
        <v>0</v>
      </c>
      <c r="AJ546">
        <v>0</v>
      </c>
      <c r="AK546">
        <v>0</v>
      </c>
      <c r="AL546">
        <v>0</v>
      </c>
      <c r="AM546">
        <v>0</v>
      </c>
      <c r="AN546">
        <v>0</v>
      </c>
      <c r="AR546">
        <v>0</v>
      </c>
      <c r="AS546">
        <v>0</v>
      </c>
    </row>
    <row r="547" spans="1:45" hidden="1" x14ac:dyDescent="0.35">
      <c r="A547" t="str">
        <f t="shared" si="8"/>
        <v>1.1-00-2511_25247033_2561210</v>
      </c>
      <c r="B547" t="s">
        <v>97</v>
      </c>
      <c r="C547" t="s">
        <v>104</v>
      </c>
      <c r="D547" t="s">
        <v>59</v>
      </c>
      <c r="E547" t="s">
        <v>114</v>
      </c>
      <c r="F547">
        <v>1</v>
      </c>
      <c r="G547" t="s">
        <v>41</v>
      </c>
      <c r="H547">
        <v>1.3</v>
      </c>
      <c r="I547" t="s">
        <v>42</v>
      </c>
      <c r="J547" t="s">
        <v>43</v>
      </c>
      <c r="K547" t="s">
        <v>44</v>
      </c>
      <c r="L547" t="s">
        <v>161</v>
      </c>
      <c r="M547" t="s">
        <v>162</v>
      </c>
      <c r="N547" t="s">
        <v>163</v>
      </c>
      <c r="O547" t="s">
        <v>166</v>
      </c>
      <c r="P547">
        <v>2</v>
      </c>
      <c r="Q547" t="s">
        <v>167</v>
      </c>
      <c r="R547">
        <v>47</v>
      </c>
      <c r="S547" t="s">
        <v>168</v>
      </c>
      <c r="T547" t="s">
        <v>164</v>
      </c>
      <c r="U547" t="s">
        <v>169</v>
      </c>
      <c r="V547">
        <v>6000</v>
      </c>
      <c r="W547" t="s">
        <v>123</v>
      </c>
      <c r="X547">
        <v>6121</v>
      </c>
      <c r="Y547" t="s">
        <v>165</v>
      </c>
      <c r="Z547">
        <v>0</v>
      </c>
      <c r="AA547" t="s">
        <v>52</v>
      </c>
      <c r="AB547">
        <v>140000000</v>
      </c>
      <c r="AC547">
        <v>140000000</v>
      </c>
      <c r="AD547">
        <v>21263248.420000002</v>
      </c>
      <c r="AE547">
        <v>21263248.420000002</v>
      </c>
      <c r="AF547">
        <v>21263248.420000002</v>
      </c>
      <c r="AG547">
        <v>0</v>
      </c>
      <c r="AH547">
        <v>0</v>
      </c>
      <c r="AI547">
        <v>118736751.58</v>
      </c>
      <c r="AJ547">
        <v>0</v>
      </c>
      <c r="AK547">
        <v>0</v>
      </c>
      <c r="AL547">
        <v>0</v>
      </c>
      <c r="AM547">
        <v>0</v>
      </c>
      <c r="AN547">
        <v>0</v>
      </c>
      <c r="AR547">
        <v>140000000</v>
      </c>
      <c r="AS547">
        <v>118736751.58</v>
      </c>
    </row>
    <row r="548" spans="1:45" hidden="1" x14ac:dyDescent="0.35">
      <c r="A548" t="str">
        <f t="shared" si="8"/>
        <v>1.1-00-2511_25249033_2561210</v>
      </c>
      <c r="B548" t="s">
        <v>97</v>
      </c>
      <c r="C548" t="s">
        <v>104</v>
      </c>
      <c r="D548" t="s">
        <v>59</v>
      </c>
      <c r="E548" t="s">
        <v>114</v>
      </c>
      <c r="F548">
        <v>1</v>
      </c>
      <c r="G548" t="s">
        <v>41</v>
      </c>
      <c r="H548">
        <v>1.3</v>
      </c>
      <c r="I548" t="s">
        <v>42</v>
      </c>
      <c r="J548" t="s">
        <v>43</v>
      </c>
      <c r="K548" t="s">
        <v>44</v>
      </c>
      <c r="L548" t="s">
        <v>161</v>
      </c>
      <c r="M548" t="s">
        <v>162</v>
      </c>
      <c r="N548" t="s">
        <v>163</v>
      </c>
      <c r="O548" t="s">
        <v>166</v>
      </c>
      <c r="P548">
        <v>2</v>
      </c>
      <c r="Q548" t="s">
        <v>167</v>
      </c>
      <c r="R548">
        <v>49</v>
      </c>
      <c r="S548" t="s">
        <v>173</v>
      </c>
      <c r="T548" t="s">
        <v>164</v>
      </c>
      <c r="U548" t="s">
        <v>169</v>
      </c>
      <c r="V548">
        <v>6000</v>
      </c>
      <c r="W548" t="s">
        <v>123</v>
      </c>
      <c r="X548">
        <v>6121</v>
      </c>
      <c r="Y548" t="s">
        <v>165</v>
      </c>
      <c r="Z548">
        <v>0</v>
      </c>
      <c r="AA548" t="s">
        <v>52</v>
      </c>
      <c r="AB548">
        <v>195080727.16</v>
      </c>
      <c r="AC548">
        <v>131280727.16</v>
      </c>
      <c r="AD548">
        <v>96185683.920000002</v>
      </c>
      <c r="AE548">
        <v>96185683.920000002</v>
      </c>
      <c r="AF548">
        <v>61893958.560000002</v>
      </c>
      <c r="AG548">
        <v>61893958.560000002</v>
      </c>
      <c r="AH548">
        <v>58484320.100000001</v>
      </c>
      <c r="AI548">
        <v>98895043.239999995</v>
      </c>
      <c r="AJ548">
        <v>63800000</v>
      </c>
      <c r="AK548">
        <v>0</v>
      </c>
      <c r="AL548">
        <v>0</v>
      </c>
      <c r="AM548">
        <v>0</v>
      </c>
      <c r="AN548">
        <v>63800000</v>
      </c>
      <c r="AR548">
        <v>195080727.16</v>
      </c>
      <c r="AS548">
        <v>98895043.239999995</v>
      </c>
    </row>
    <row r="549" spans="1:45" hidden="1" x14ac:dyDescent="0.35">
      <c r="A549" t="str">
        <f t="shared" si="8"/>
        <v>1.1-00-2511_25248033_2561210</v>
      </c>
      <c r="B549" t="s">
        <v>97</v>
      </c>
      <c r="C549" t="s">
        <v>104</v>
      </c>
      <c r="D549" t="s">
        <v>59</v>
      </c>
      <c r="E549" t="s">
        <v>114</v>
      </c>
      <c r="F549">
        <v>1</v>
      </c>
      <c r="G549" t="s">
        <v>41</v>
      </c>
      <c r="H549">
        <v>1.3</v>
      </c>
      <c r="I549" t="s">
        <v>42</v>
      </c>
      <c r="J549" t="s">
        <v>43</v>
      </c>
      <c r="K549" t="s">
        <v>44</v>
      </c>
      <c r="L549" t="s">
        <v>161</v>
      </c>
      <c r="M549" t="s">
        <v>162</v>
      </c>
      <c r="N549" t="s">
        <v>163</v>
      </c>
      <c r="O549" t="s">
        <v>166</v>
      </c>
      <c r="P549">
        <v>2</v>
      </c>
      <c r="Q549" t="s">
        <v>167</v>
      </c>
      <c r="R549">
        <v>48</v>
      </c>
      <c r="S549" t="s">
        <v>172</v>
      </c>
      <c r="T549" t="s">
        <v>164</v>
      </c>
      <c r="U549" t="s">
        <v>169</v>
      </c>
      <c r="V549">
        <v>6000</v>
      </c>
      <c r="W549" t="s">
        <v>123</v>
      </c>
      <c r="X549">
        <v>6121</v>
      </c>
      <c r="Y549" t="s">
        <v>165</v>
      </c>
      <c r="Z549">
        <v>0</v>
      </c>
      <c r="AA549" t="s">
        <v>52</v>
      </c>
      <c r="AB549">
        <v>45325115.149999999</v>
      </c>
      <c r="AC549">
        <v>45325115.149999999</v>
      </c>
      <c r="AD549">
        <v>24430703.739999998</v>
      </c>
      <c r="AE549">
        <v>24430703.739999998</v>
      </c>
      <c r="AF549">
        <v>8519113.1799999997</v>
      </c>
      <c r="AG549">
        <v>8519113.1799999997</v>
      </c>
      <c r="AH549">
        <v>8519113.1799999997</v>
      </c>
      <c r="AI549">
        <v>20894411.41</v>
      </c>
      <c r="AJ549">
        <v>0</v>
      </c>
      <c r="AK549">
        <v>0</v>
      </c>
      <c r="AL549">
        <v>0</v>
      </c>
      <c r="AM549">
        <v>0</v>
      </c>
      <c r="AN549">
        <v>0</v>
      </c>
      <c r="AR549">
        <v>45325115.149999999</v>
      </c>
      <c r="AS549">
        <v>20894411.41</v>
      </c>
    </row>
    <row r="550" spans="1:45" hidden="1" x14ac:dyDescent="0.35">
      <c r="A550" t="str">
        <f t="shared" si="8"/>
        <v>1.1-00-2511_25249033_25612152</v>
      </c>
      <c r="B550" t="s">
        <v>97</v>
      </c>
      <c r="C550" t="s">
        <v>104</v>
      </c>
      <c r="D550" t="s">
        <v>59</v>
      </c>
      <c r="E550" t="s">
        <v>114</v>
      </c>
      <c r="F550">
        <v>1</v>
      </c>
      <c r="G550" t="s">
        <v>41</v>
      </c>
      <c r="H550">
        <v>1.3</v>
      </c>
      <c r="I550" t="s">
        <v>42</v>
      </c>
      <c r="J550" t="s">
        <v>43</v>
      </c>
      <c r="K550" t="s">
        <v>44</v>
      </c>
      <c r="L550" t="s">
        <v>161</v>
      </c>
      <c r="M550" t="s">
        <v>162</v>
      </c>
      <c r="N550" t="s">
        <v>163</v>
      </c>
      <c r="O550" t="s">
        <v>166</v>
      </c>
      <c r="P550">
        <v>2</v>
      </c>
      <c r="Q550" t="s">
        <v>167</v>
      </c>
      <c r="R550">
        <v>49</v>
      </c>
      <c r="S550" t="s">
        <v>173</v>
      </c>
      <c r="T550" t="s">
        <v>164</v>
      </c>
      <c r="U550" t="s">
        <v>169</v>
      </c>
      <c r="V550">
        <v>6000</v>
      </c>
      <c r="W550" t="s">
        <v>123</v>
      </c>
      <c r="X550">
        <v>6121</v>
      </c>
      <c r="Y550" t="s">
        <v>165</v>
      </c>
      <c r="Z550">
        <v>52</v>
      </c>
      <c r="AA550" t="s">
        <v>174</v>
      </c>
      <c r="AB550">
        <v>10000000</v>
      </c>
      <c r="AC550">
        <v>0</v>
      </c>
      <c r="AD550">
        <v>0</v>
      </c>
      <c r="AE550">
        <v>0</v>
      </c>
      <c r="AF550">
        <v>0</v>
      </c>
      <c r="AG550">
        <v>0</v>
      </c>
      <c r="AH550">
        <v>0</v>
      </c>
      <c r="AI550">
        <v>10000000</v>
      </c>
      <c r="AJ550">
        <v>10000000</v>
      </c>
      <c r="AK550">
        <v>0</v>
      </c>
      <c r="AL550">
        <v>0</v>
      </c>
      <c r="AM550">
        <v>0</v>
      </c>
      <c r="AN550">
        <v>10000000</v>
      </c>
      <c r="AR550">
        <v>10000000</v>
      </c>
      <c r="AS550">
        <v>10000000</v>
      </c>
    </row>
    <row r="551" spans="1:45" hidden="1" x14ac:dyDescent="0.35">
      <c r="A551" t="str">
        <f t="shared" si="8"/>
        <v>2.5-02-2511_25249033_2561210</v>
      </c>
      <c r="B551" t="s">
        <v>514</v>
      </c>
      <c r="C551" t="s">
        <v>515</v>
      </c>
      <c r="D551" t="s">
        <v>40</v>
      </c>
      <c r="E551" t="s">
        <v>114</v>
      </c>
      <c r="F551">
        <v>1</v>
      </c>
      <c r="G551" t="s">
        <v>41</v>
      </c>
      <c r="H551">
        <v>1.3</v>
      </c>
      <c r="I551" t="s">
        <v>42</v>
      </c>
      <c r="J551" t="s">
        <v>43</v>
      </c>
      <c r="K551" t="s">
        <v>44</v>
      </c>
      <c r="L551" t="s">
        <v>161</v>
      </c>
      <c r="M551" t="s">
        <v>162</v>
      </c>
      <c r="N551" t="s">
        <v>163</v>
      </c>
      <c r="O551" t="s">
        <v>166</v>
      </c>
      <c r="P551">
        <v>2</v>
      </c>
      <c r="Q551" t="s">
        <v>167</v>
      </c>
      <c r="R551">
        <v>49</v>
      </c>
      <c r="S551" t="s">
        <v>173</v>
      </c>
      <c r="T551" t="s">
        <v>164</v>
      </c>
      <c r="U551" t="s">
        <v>169</v>
      </c>
      <c r="V551">
        <v>6000</v>
      </c>
      <c r="W551" t="s">
        <v>123</v>
      </c>
      <c r="X551">
        <v>6121</v>
      </c>
      <c r="Y551" t="s">
        <v>165</v>
      </c>
      <c r="Z551">
        <v>0</v>
      </c>
      <c r="AA551" t="s">
        <v>52</v>
      </c>
      <c r="AB551">
        <v>5500000</v>
      </c>
      <c r="AC551">
        <v>0</v>
      </c>
      <c r="AD551">
        <v>4712593.79</v>
      </c>
      <c r="AE551">
        <v>4712593.79</v>
      </c>
      <c r="AF551">
        <v>1971819.23</v>
      </c>
      <c r="AG551">
        <v>1971819.23</v>
      </c>
      <c r="AH551">
        <v>1971819.23</v>
      </c>
      <c r="AI551">
        <v>787406.21</v>
      </c>
      <c r="AJ551">
        <v>5500000</v>
      </c>
      <c r="AK551">
        <v>0</v>
      </c>
      <c r="AL551">
        <v>0</v>
      </c>
      <c r="AM551">
        <v>0</v>
      </c>
      <c r="AN551">
        <v>5500000</v>
      </c>
      <c r="AR551">
        <v>5500000</v>
      </c>
      <c r="AS551">
        <v>787406.21</v>
      </c>
    </row>
    <row r="552" spans="1:45" hidden="1" x14ac:dyDescent="0.35">
      <c r="A552" t="str">
        <f t="shared" si="8"/>
        <v>1.1-00-2511_25249033_2561310</v>
      </c>
      <c r="B552" t="s">
        <v>97</v>
      </c>
      <c r="C552" t="s">
        <v>104</v>
      </c>
      <c r="D552" t="s">
        <v>59</v>
      </c>
      <c r="E552" t="s">
        <v>114</v>
      </c>
      <c r="F552">
        <v>1</v>
      </c>
      <c r="G552" t="s">
        <v>41</v>
      </c>
      <c r="H552">
        <v>1.3</v>
      </c>
      <c r="I552" t="s">
        <v>42</v>
      </c>
      <c r="J552" t="s">
        <v>43</v>
      </c>
      <c r="K552" t="s">
        <v>44</v>
      </c>
      <c r="L552" t="s">
        <v>161</v>
      </c>
      <c r="M552" t="s">
        <v>162</v>
      </c>
      <c r="N552" t="s">
        <v>163</v>
      </c>
      <c r="O552" t="s">
        <v>166</v>
      </c>
      <c r="P552">
        <v>2</v>
      </c>
      <c r="Q552" t="s">
        <v>167</v>
      </c>
      <c r="R552">
        <v>49</v>
      </c>
      <c r="S552" t="s">
        <v>173</v>
      </c>
      <c r="T552" t="s">
        <v>164</v>
      </c>
      <c r="U552" t="s">
        <v>169</v>
      </c>
      <c r="V552">
        <v>6000</v>
      </c>
      <c r="W552" t="s">
        <v>123</v>
      </c>
      <c r="X552">
        <v>6131</v>
      </c>
      <c r="Y552" t="s">
        <v>170</v>
      </c>
      <c r="Z552">
        <v>0</v>
      </c>
      <c r="AA552" t="s">
        <v>52</v>
      </c>
      <c r="AB552">
        <v>172776707.99000001</v>
      </c>
      <c r="AC552">
        <v>56576707.039999999</v>
      </c>
      <c r="AD552">
        <v>123722643.23</v>
      </c>
      <c r="AE552">
        <v>123722643.23</v>
      </c>
      <c r="AF552">
        <v>72905528.920000002</v>
      </c>
      <c r="AG552">
        <v>69336385.079999998</v>
      </c>
      <c r="AH552">
        <v>69336385.079999998</v>
      </c>
      <c r="AI552">
        <v>49054064.760000005</v>
      </c>
      <c r="AJ552">
        <v>0</v>
      </c>
      <c r="AK552">
        <v>125200000.95</v>
      </c>
      <c r="AL552">
        <v>0</v>
      </c>
      <c r="AM552">
        <v>9000000</v>
      </c>
      <c r="AN552">
        <v>116200000.95</v>
      </c>
      <c r="AR552">
        <v>172776707.99000001</v>
      </c>
      <c r="AS552">
        <v>49054064.760000005</v>
      </c>
    </row>
    <row r="553" spans="1:45" hidden="1" x14ac:dyDescent="0.35">
      <c r="A553" t="str">
        <f t="shared" si="8"/>
        <v>2.5-01-2511_25249033_2561310</v>
      </c>
      <c r="B553" t="s">
        <v>542</v>
      </c>
      <c r="C553" t="s">
        <v>543</v>
      </c>
      <c r="D553" t="s">
        <v>40</v>
      </c>
      <c r="E553" t="s">
        <v>114</v>
      </c>
      <c r="F553">
        <v>1</v>
      </c>
      <c r="G553" t="s">
        <v>41</v>
      </c>
      <c r="H553">
        <v>1.3</v>
      </c>
      <c r="I553" t="s">
        <v>42</v>
      </c>
      <c r="J553" t="s">
        <v>43</v>
      </c>
      <c r="K553" t="s">
        <v>44</v>
      </c>
      <c r="L553" t="s">
        <v>161</v>
      </c>
      <c r="M553" t="s">
        <v>162</v>
      </c>
      <c r="N553" t="s">
        <v>163</v>
      </c>
      <c r="O553" t="s">
        <v>166</v>
      </c>
      <c r="P553">
        <v>2</v>
      </c>
      <c r="Q553" t="s">
        <v>167</v>
      </c>
      <c r="R553">
        <v>49</v>
      </c>
      <c r="S553" t="s">
        <v>173</v>
      </c>
      <c r="T553" t="s">
        <v>164</v>
      </c>
      <c r="U553" t="s">
        <v>169</v>
      </c>
      <c r="V553">
        <v>6000</v>
      </c>
      <c r="W553" t="s">
        <v>123</v>
      </c>
      <c r="X553">
        <v>6131</v>
      </c>
      <c r="Y553" t="s">
        <v>170</v>
      </c>
      <c r="Z553">
        <v>0</v>
      </c>
      <c r="AA553" t="s">
        <v>52</v>
      </c>
      <c r="AB553">
        <v>37975438.600000001</v>
      </c>
      <c r="AC553">
        <v>37975439.359999999</v>
      </c>
      <c r="AD553">
        <v>0</v>
      </c>
      <c r="AE553">
        <v>0</v>
      </c>
      <c r="AF553">
        <v>0</v>
      </c>
      <c r="AG553">
        <v>0</v>
      </c>
      <c r="AH553">
        <v>0</v>
      </c>
      <c r="AI553">
        <v>37975438.600000001</v>
      </c>
      <c r="AJ553">
        <v>0</v>
      </c>
      <c r="AK553">
        <v>0</v>
      </c>
      <c r="AL553">
        <v>0</v>
      </c>
      <c r="AM553">
        <v>0.76</v>
      </c>
      <c r="AN553">
        <v>-0.76</v>
      </c>
      <c r="AR553">
        <v>37975438.600000001</v>
      </c>
      <c r="AS553">
        <v>37975438.600000001</v>
      </c>
    </row>
    <row r="554" spans="1:45" hidden="1" x14ac:dyDescent="0.35">
      <c r="A554" t="str">
        <f t="shared" si="8"/>
        <v>2.5-02-2511_25249033_2561310</v>
      </c>
      <c r="B554" t="s">
        <v>514</v>
      </c>
      <c r="C554" t="s">
        <v>515</v>
      </c>
      <c r="D554" t="s">
        <v>40</v>
      </c>
      <c r="E554" t="s">
        <v>114</v>
      </c>
      <c r="F554">
        <v>1</v>
      </c>
      <c r="G554" t="s">
        <v>41</v>
      </c>
      <c r="H554">
        <v>1.3</v>
      </c>
      <c r="I554" t="s">
        <v>42</v>
      </c>
      <c r="J554" t="s">
        <v>43</v>
      </c>
      <c r="K554" t="s">
        <v>44</v>
      </c>
      <c r="L554" t="s">
        <v>161</v>
      </c>
      <c r="M554" t="s">
        <v>162</v>
      </c>
      <c r="N554" t="s">
        <v>163</v>
      </c>
      <c r="O554" t="s">
        <v>166</v>
      </c>
      <c r="P554">
        <v>2</v>
      </c>
      <c r="Q554" t="s">
        <v>167</v>
      </c>
      <c r="R554">
        <v>49</v>
      </c>
      <c r="S554" t="s">
        <v>173</v>
      </c>
      <c r="T554" t="s">
        <v>164</v>
      </c>
      <c r="U554" t="s">
        <v>169</v>
      </c>
      <c r="V554">
        <v>6000</v>
      </c>
      <c r="W554" t="s">
        <v>123</v>
      </c>
      <c r="X554">
        <v>6131</v>
      </c>
      <c r="Y554" t="s">
        <v>170</v>
      </c>
      <c r="Z554">
        <v>0</v>
      </c>
      <c r="AA554" t="s">
        <v>52</v>
      </c>
      <c r="AB554">
        <v>28604161.300000001</v>
      </c>
      <c r="AC554">
        <v>19604161.489999998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28604161.300000001</v>
      </c>
      <c r="AJ554">
        <v>0</v>
      </c>
      <c r="AK554">
        <v>9000000</v>
      </c>
      <c r="AL554">
        <v>0</v>
      </c>
      <c r="AM554">
        <v>0.19</v>
      </c>
      <c r="AN554">
        <v>8999999.8100000005</v>
      </c>
      <c r="AR554">
        <v>28604161.300000001</v>
      </c>
      <c r="AS554">
        <v>28604161.300000001</v>
      </c>
    </row>
    <row r="555" spans="1:45" hidden="1" x14ac:dyDescent="0.35">
      <c r="A555" t="str">
        <f t="shared" si="8"/>
        <v>1.1-00-2511_25247033_2561310</v>
      </c>
      <c r="B555" t="s">
        <v>97</v>
      </c>
      <c r="C555" t="s">
        <v>104</v>
      </c>
      <c r="D555" t="s">
        <v>59</v>
      </c>
      <c r="E555" t="s">
        <v>114</v>
      </c>
      <c r="F555">
        <v>1</v>
      </c>
      <c r="G555" t="s">
        <v>41</v>
      </c>
      <c r="H555">
        <v>1.3</v>
      </c>
      <c r="I555" t="s">
        <v>42</v>
      </c>
      <c r="J555" t="s">
        <v>43</v>
      </c>
      <c r="K555" t="s">
        <v>44</v>
      </c>
      <c r="L555" t="s">
        <v>161</v>
      </c>
      <c r="M555" t="s">
        <v>162</v>
      </c>
      <c r="N555" t="s">
        <v>163</v>
      </c>
      <c r="O555" t="s">
        <v>166</v>
      </c>
      <c r="P555">
        <v>2</v>
      </c>
      <c r="Q555" t="s">
        <v>167</v>
      </c>
      <c r="R555">
        <v>47</v>
      </c>
      <c r="S555" t="s">
        <v>168</v>
      </c>
      <c r="T555" t="s">
        <v>164</v>
      </c>
      <c r="U555" t="s">
        <v>169</v>
      </c>
      <c r="V555">
        <v>6000</v>
      </c>
      <c r="W555" t="s">
        <v>123</v>
      </c>
      <c r="X555">
        <v>6131</v>
      </c>
      <c r="Y555" t="s">
        <v>170</v>
      </c>
      <c r="Z555">
        <v>0</v>
      </c>
      <c r="AA555" t="s">
        <v>52</v>
      </c>
      <c r="AB555">
        <v>16670000</v>
      </c>
      <c r="AC555">
        <v>16670000</v>
      </c>
      <c r="AD555">
        <v>0</v>
      </c>
      <c r="AE555">
        <v>0</v>
      </c>
      <c r="AF555">
        <v>0</v>
      </c>
      <c r="AG555">
        <v>0</v>
      </c>
      <c r="AH555">
        <v>0</v>
      </c>
      <c r="AI555">
        <v>16670000</v>
      </c>
      <c r="AJ555">
        <v>0</v>
      </c>
      <c r="AK555">
        <v>0</v>
      </c>
      <c r="AL555">
        <v>0</v>
      </c>
      <c r="AM555">
        <v>0</v>
      </c>
      <c r="AN555">
        <v>0</v>
      </c>
      <c r="AR555">
        <v>16670000</v>
      </c>
      <c r="AS555">
        <v>16670000</v>
      </c>
    </row>
    <row r="556" spans="1:45" hidden="1" x14ac:dyDescent="0.35">
      <c r="A556" t="str">
        <f t="shared" si="8"/>
        <v>1.5-03-2511_25249033_2561310</v>
      </c>
      <c r="B556" t="s">
        <v>538</v>
      </c>
      <c r="C556" t="s">
        <v>539</v>
      </c>
      <c r="D556" t="s">
        <v>40</v>
      </c>
      <c r="E556" t="s">
        <v>114</v>
      </c>
      <c r="F556">
        <v>1</v>
      </c>
      <c r="G556" t="s">
        <v>41</v>
      </c>
      <c r="H556">
        <v>1.3</v>
      </c>
      <c r="I556" t="s">
        <v>42</v>
      </c>
      <c r="J556" t="s">
        <v>43</v>
      </c>
      <c r="K556" t="s">
        <v>44</v>
      </c>
      <c r="L556" t="s">
        <v>161</v>
      </c>
      <c r="M556" t="s">
        <v>162</v>
      </c>
      <c r="N556" t="s">
        <v>163</v>
      </c>
      <c r="O556" t="s">
        <v>166</v>
      </c>
      <c r="P556">
        <v>2</v>
      </c>
      <c r="Q556" t="s">
        <v>167</v>
      </c>
      <c r="R556">
        <v>49</v>
      </c>
      <c r="S556" t="s">
        <v>173</v>
      </c>
      <c r="T556" t="s">
        <v>164</v>
      </c>
      <c r="U556" t="s">
        <v>169</v>
      </c>
      <c r="V556">
        <v>6000</v>
      </c>
      <c r="W556" t="s">
        <v>123</v>
      </c>
      <c r="X556">
        <v>6131</v>
      </c>
      <c r="Y556" t="s">
        <v>170</v>
      </c>
      <c r="Z556">
        <v>0</v>
      </c>
      <c r="AA556" t="s">
        <v>52</v>
      </c>
      <c r="AB556">
        <v>9100000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9100000</v>
      </c>
      <c r="AJ556">
        <v>9100000</v>
      </c>
      <c r="AK556">
        <v>0</v>
      </c>
      <c r="AL556">
        <v>0</v>
      </c>
      <c r="AM556">
        <v>0</v>
      </c>
      <c r="AN556">
        <v>9100000</v>
      </c>
      <c r="AR556">
        <v>9100000</v>
      </c>
      <c r="AS556">
        <v>9100000</v>
      </c>
    </row>
    <row r="557" spans="1:45" hidden="1" x14ac:dyDescent="0.35">
      <c r="A557" t="str">
        <f t="shared" si="8"/>
        <v>2.5-03-2511_25249033_2561310</v>
      </c>
      <c r="B557" t="s">
        <v>540</v>
      </c>
      <c r="C557" t="s">
        <v>541</v>
      </c>
      <c r="D557" t="s">
        <v>40</v>
      </c>
      <c r="E557" t="s">
        <v>114</v>
      </c>
      <c r="F557">
        <v>1</v>
      </c>
      <c r="G557" t="s">
        <v>41</v>
      </c>
      <c r="H557">
        <v>1.3</v>
      </c>
      <c r="I557" t="s">
        <v>42</v>
      </c>
      <c r="J557" t="s">
        <v>43</v>
      </c>
      <c r="K557" t="s">
        <v>44</v>
      </c>
      <c r="L557" t="s">
        <v>161</v>
      </c>
      <c r="M557" t="s">
        <v>162</v>
      </c>
      <c r="N557" t="s">
        <v>163</v>
      </c>
      <c r="O557" t="s">
        <v>166</v>
      </c>
      <c r="P557">
        <v>2</v>
      </c>
      <c r="Q557" t="s">
        <v>167</v>
      </c>
      <c r="R557">
        <v>49</v>
      </c>
      <c r="S557" t="s">
        <v>173</v>
      </c>
      <c r="T557" t="s">
        <v>164</v>
      </c>
      <c r="U557" t="s">
        <v>169</v>
      </c>
      <c r="V557">
        <v>6000</v>
      </c>
      <c r="W557" t="s">
        <v>123</v>
      </c>
      <c r="X557">
        <v>6131</v>
      </c>
      <c r="Y557" t="s">
        <v>170</v>
      </c>
      <c r="Z557">
        <v>0</v>
      </c>
      <c r="AA557" t="s">
        <v>52</v>
      </c>
      <c r="AB557">
        <v>9100000</v>
      </c>
      <c r="AC557">
        <v>0</v>
      </c>
      <c r="AD557">
        <v>0</v>
      </c>
      <c r="AE557">
        <v>0</v>
      </c>
      <c r="AF557">
        <v>0</v>
      </c>
      <c r="AG557">
        <v>0</v>
      </c>
      <c r="AH557">
        <v>0</v>
      </c>
      <c r="AI557">
        <v>9100000</v>
      </c>
      <c r="AJ557">
        <v>9100000</v>
      </c>
      <c r="AK557">
        <v>0</v>
      </c>
      <c r="AL557">
        <v>0</v>
      </c>
      <c r="AM557">
        <v>0</v>
      </c>
      <c r="AN557">
        <v>9100000</v>
      </c>
      <c r="AP557" s="1">
        <v>400000</v>
      </c>
      <c r="AR557">
        <v>9500000</v>
      </c>
      <c r="AS557">
        <v>9500000</v>
      </c>
    </row>
    <row r="558" spans="1:45" hidden="1" x14ac:dyDescent="0.35">
      <c r="A558" s="8" t="str">
        <f t="shared" si="8"/>
        <v>2.5-02-2511_25249033_2561510</v>
      </c>
      <c r="B558" s="8" t="s">
        <v>514</v>
      </c>
      <c r="C558" s="8" t="s">
        <v>515</v>
      </c>
      <c r="D558" s="8" t="s">
        <v>40</v>
      </c>
      <c r="E558" s="8" t="s">
        <v>114</v>
      </c>
      <c r="F558" s="8">
        <v>1</v>
      </c>
      <c r="G558" s="8" t="s">
        <v>41</v>
      </c>
      <c r="H558" s="8">
        <v>1.3</v>
      </c>
      <c r="I558" s="8" t="s">
        <v>42</v>
      </c>
      <c r="J558" s="8" t="s">
        <v>43</v>
      </c>
      <c r="K558" s="8" t="s">
        <v>44</v>
      </c>
      <c r="L558" s="8" t="s">
        <v>161</v>
      </c>
      <c r="M558" s="8" t="s">
        <v>162</v>
      </c>
      <c r="N558" s="8" t="s">
        <v>163</v>
      </c>
      <c r="O558" s="8" t="s">
        <v>166</v>
      </c>
      <c r="P558" s="8">
        <v>2</v>
      </c>
      <c r="Q558" s="8" t="s">
        <v>167</v>
      </c>
      <c r="R558" s="8">
        <v>49</v>
      </c>
      <c r="S558" s="8" t="s">
        <v>173</v>
      </c>
      <c r="T558" s="8" t="s">
        <v>164</v>
      </c>
      <c r="U558" s="8" t="s">
        <v>169</v>
      </c>
      <c r="V558" s="8">
        <v>6000</v>
      </c>
      <c r="W558" s="8" t="s">
        <v>123</v>
      </c>
      <c r="X558" s="8">
        <v>6151</v>
      </c>
      <c r="Y558" s="8" t="s">
        <v>171</v>
      </c>
      <c r="Z558" s="8">
        <v>0</v>
      </c>
      <c r="AA558" s="8" t="s">
        <v>52</v>
      </c>
      <c r="AB558" s="8">
        <v>150267595.69999999</v>
      </c>
      <c r="AC558" s="8">
        <v>106767598.31999999</v>
      </c>
      <c r="AD558" s="8">
        <v>70968018.609999999</v>
      </c>
      <c r="AE558" s="8">
        <v>70968018.609999999</v>
      </c>
      <c r="AF558" s="8">
        <v>21506688.719999999</v>
      </c>
      <c r="AG558" s="8">
        <v>14419025.99</v>
      </c>
      <c r="AH558" s="8">
        <v>10647912.98</v>
      </c>
      <c r="AI558" s="8">
        <v>79299577.089999989</v>
      </c>
      <c r="AJ558">
        <v>43500000</v>
      </c>
      <c r="AK558">
        <v>0</v>
      </c>
      <c r="AL558">
        <v>0</v>
      </c>
      <c r="AM558">
        <v>2.62</v>
      </c>
      <c r="AN558">
        <v>43499997.380000003</v>
      </c>
      <c r="AP558" s="1">
        <v>2500000</v>
      </c>
      <c r="AR558">
        <v>152767595.69999999</v>
      </c>
      <c r="AS558">
        <v>81799577.089999989</v>
      </c>
    </row>
    <row r="559" spans="1:45" hidden="1" x14ac:dyDescent="0.35">
      <c r="A559" t="str">
        <f t="shared" si="8"/>
        <v>1.1-00-2511_25247033_2561510</v>
      </c>
      <c r="B559" t="s">
        <v>97</v>
      </c>
      <c r="C559" t="s">
        <v>104</v>
      </c>
      <c r="D559" t="s">
        <v>59</v>
      </c>
      <c r="E559" t="s">
        <v>114</v>
      </c>
      <c r="F559">
        <v>1</v>
      </c>
      <c r="G559" t="s">
        <v>41</v>
      </c>
      <c r="H559">
        <v>1.3</v>
      </c>
      <c r="I559" t="s">
        <v>42</v>
      </c>
      <c r="J559" t="s">
        <v>43</v>
      </c>
      <c r="K559" t="s">
        <v>44</v>
      </c>
      <c r="L559" t="s">
        <v>161</v>
      </c>
      <c r="M559" t="s">
        <v>162</v>
      </c>
      <c r="N559" t="s">
        <v>163</v>
      </c>
      <c r="O559" t="s">
        <v>166</v>
      </c>
      <c r="P559">
        <v>2</v>
      </c>
      <c r="Q559" t="s">
        <v>167</v>
      </c>
      <c r="R559">
        <v>47</v>
      </c>
      <c r="S559" t="s">
        <v>168</v>
      </c>
      <c r="T559" t="s">
        <v>164</v>
      </c>
      <c r="U559" t="s">
        <v>169</v>
      </c>
      <c r="V559">
        <v>6000</v>
      </c>
      <c r="W559" t="s">
        <v>123</v>
      </c>
      <c r="X559">
        <v>6151</v>
      </c>
      <c r="Y559" t="s">
        <v>171</v>
      </c>
      <c r="Z559">
        <v>0</v>
      </c>
      <c r="AA559" t="s">
        <v>52</v>
      </c>
      <c r="AB559">
        <v>176660000</v>
      </c>
      <c r="AC559">
        <v>176660000</v>
      </c>
      <c r="AD559">
        <v>108444279.51000001</v>
      </c>
      <c r="AE559">
        <v>108444279.51000001</v>
      </c>
      <c r="AF559">
        <v>53737416.149999999</v>
      </c>
      <c r="AG559">
        <v>53737416.149999999</v>
      </c>
      <c r="AH559">
        <v>53737416.149999999</v>
      </c>
      <c r="AI559">
        <v>68215720.489999995</v>
      </c>
      <c r="AJ559">
        <v>0</v>
      </c>
      <c r="AK559">
        <v>0</v>
      </c>
      <c r="AL559">
        <v>0</v>
      </c>
      <c r="AM559">
        <v>0</v>
      </c>
      <c r="AN559">
        <v>0</v>
      </c>
      <c r="AP559" s="1">
        <v>2500000</v>
      </c>
      <c r="AR559">
        <v>179160000</v>
      </c>
      <c r="AS559">
        <v>70715720.489999995</v>
      </c>
    </row>
    <row r="560" spans="1:45" hidden="1" x14ac:dyDescent="0.35">
      <c r="A560" s="8" t="str">
        <f t="shared" si="8"/>
        <v>2.5-01-2511_25249033_2561510</v>
      </c>
      <c r="B560" s="8" t="s">
        <v>542</v>
      </c>
      <c r="C560" s="8" t="s">
        <v>543</v>
      </c>
      <c r="D560" s="8" t="s">
        <v>40</v>
      </c>
      <c r="E560" s="8" t="s">
        <v>114</v>
      </c>
      <c r="F560" s="8">
        <v>1</v>
      </c>
      <c r="G560" s="8" t="s">
        <v>41</v>
      </c>
      <c r="H560" s="8">
        <v>1.3</v>
      </c>
      <c r="I560" s="8" t="s">
        <v>42</v>
      </c>
      <c r="J560" s="8" t="s">
        <v>43</v>
      </c>
      <c r="K560" s="8" t="s">
        <v>44</v>
      </c>
      <c r="L560" s="8" t="s">
        <v>161</v>
      </c>
      <c r="M560" s="8" t="s">
        <v>162</v>
      </c>
      <c r="N560" s="8" t="s">
        <v>163</v>
      </c>
      <c r="O560" s="8" t="s">
        <v>166</v>
      </c>
      <c r="P560" s="8">
        <v>2</v>
      </c>
      <c r="Q560" s="8" t="s">
        <v>167</v>
      </c>
      <c r="R560" s="8">
        <v>49</v>
      </c>
      <c r="S560" s="8" t="s">
        <v>173</v>
      </c>
      <c r="T560" s="8" t="s">
        <v>164</v>
      </c>
      <c r="U560" s="8" t="s">
        <v>169</v>
      </c>
      <c r="V560" s="8">
        <v>6000</v>
      </c>
      <c r="W560" s="8" t="s">
        <v>123</v>
      </c>
      <c r="X560" s="8">
        <v>6151</v>
      </c>
      <c r="Y560" s="8" t="s">
        <v>171</v>
      </c>
      <c r="Z560" s="8">
        <v>0</v>
      </c>
      <c r="AA560" s="8" t="s">
        <v>52</v>
      </c>
      <c r="AB560" s="8">
        <v>66730231.399999999</v>
      </c>
      <c r="AC560" s="8">
        <v>74687600.400000006</v>
      </c>
      <c r="AD560" s="8">
        <v>0</v>
      </c>
      <c r="AE560" s="8">
        <v>0</v>
      </c>
      <c r="AF560" s="8">
        <v>0</v>
      </c>
      <c r="AG560" s="8">
        <v>0</v>
      </c>
      <c r="AH560" s="8">
        <v>0</v>
      </c>
      <c r="AI560" s="8">
        <v>66730231.399999999</v>
      </c>
      <c r="AJ560">
        <v>0</v>
      </c>
      <c r="AK560">
        <v>0</v>
      </c>
      <c r="AL560">
        <v>0</v>
      </c>
      <c r="AM560">
        <v>7957369</v>
      </c>
      <c r="AN560">
        <v>-7957369</v>
      </c>
      <c r="AP560" s="1">
        <v>10000000</v>
      </c>
      <c r="AR560">
        <v>76730231.400000006</v>
      </c>
      <c r="AS560">
        <v>76730231.400000006</v>
      </c>
    </row>
    <row r="561" spans="1:45" hidden="1" x14ac:dyDescent="0.35">
      <c r="A561" t="str">
        <f t="shared" si="8"/>
        <v>1.1-00-2511_25249033_2561510</v>
      </c>
      <c r="B561" t="s">
        <v>97</v>
      </c>
      <c r="C561" t="s">
        <v>104</v>
      </c>
      <c r="D561" t="s">
        <v>59</v>
      </c>
      <c r="E561" t="s">
        <v>114</v>
      </c>
      <c r="F561">
        <v>1</v>
      </c>
      <c r="G561" t="s">
        <v>41</v>
      </c>
      <c r="H561">
        <v>1.3</v>
      </c>
      <c r="I561" t="s">
        <v>42</v>
      </c>
      <c r="J561" t="s">
        <v>43</v>
      </c>
      <c r="K561" t="s">
        <v>44</v>
      </c>
      <c r="L561" t="s">
        <v>161</v>
      </c>
      <c r="M561" t="s">
        <v>162</v>
      </c>
      <c r="N561" t="s">
        <v>163</v>
      </c>
      <c r="O561" t="s">
        <v>166</v>
      </c>
      <c r="P561">
        <v>2</v>
      </c>
      <c r="Q561" t="s">
        <v>167</v>
      </c>
      <c r="R561">
        <v>49</v>
      </c>
      <c r="S561" t="s">
        <v>173</v>
      </c>
      <c r="T561" t="s">
        <v>164</v>
      </c>
      <c r="U561" t="s">
        <v>169</v>
      </c>
      <c r="V561">
        <v>6000</v>
      </c>
      <c r="W561" t="s">
        <v>123</v>
      </c>
      <c r="X561">
        <v>6151</v>
      </c>
      <c r="Y561" t="s">
        <v>171</v>
      </c>
      <c r="Z561">
        <v>0</v>
      </c>
      <c r="AA561" t="s">
        <v>52</v>
      </c>
      <c r="AB561">
        <v>198555132.84999999</v>
      </c>
      <c r="AC561">
        <v>158055130.22999999</v>
      </c>
      <c r="AD561">
        <v>190681445.38</v>
      </c>
      <c r="AE561">
        <v>190681445.38</v>
      </c>
      <c r="AF561">
        <v>99578048.590000004</v>
      </c>
      <c r="AG561">
        <v>94348873.629999995</v>
      </c>
      <c r="AH561">
        <v>94348873.629999995</v>
      </c>
      <c r="AI561">
        <v>7873687.4699999988</v>
      </c>
      <c r="AJ561">
        <v>40500000</v>
      </c>
      <c r="AK561">
        <v>2.62</v>
      </c>
      <c r="AL561">
        <v>0</v>
      </c>
      <c r="AM561">
        <v>0</v>
      </c>
      <c r="AN561">
        <v>40500002.619999997</v>
      </c>
      <c r="AP561" s="1">
        <v>9000000</v>
      </c>
      <c r="AR561">
        <v>207555132.84999999</v>
      </c>
      <c r="AS561">
        <v>16873687.469999999</v>
      </c>
    </row>
    <row r="562" spans="1:45" hidden="1" x14ac:dyDescent="0.35">
      <c r="A562" s="8" t="str">
        <f t="shared" si="8"/>
        <v>2.5-01-2511_25249033_25615154</v>
      </c>
      <c r="B562" s="8" t="s">
        <v>542</v>
      </c>
      <c r="C562" s="8" t="s">
        <v>543</v>
      </c>
      <c r="D562" s="8" t="s">
        <v>40</v>
      </c>
      <c r="E562" s="8" t="s">
        <v>114</v>
      </c>
      <c r="F562" s="8">
        <v>1</v>
      </c>
      <c r="G562" s="8" t="s">
        <v>41</v>
      </c>
      <c r="H562" s="8">
        <v>1.3</v>
      </c>
      <c r="I562" s="8" t="s">
        <v>42</v>
      </c>
      <c r="J562" s="8" t="s">
        <v>43</v>
      </c>
      <c r="K562" s="8" t="s">
        <v>44</v>
      </c>
      <c r="L562" s="8" t="s">
        <v>161</v>
      </c>
      <c r="M562" s="8" t="s">
        <v>162</v>
      </c>
      <c r="N562" s="8" t="s">
        <v>163</v>
      </c>
      <c r="O562" s="8" t="s">
        <v>166</v>
      </c>
      <c r="P562" s="8">
        <v>2</v>
      </c>
      <c r="Q562" s="8" t="s">
        <v>167</v>
      </c>
      <c r="R562" s="8">
        <v>49</v>
      </c>
      <c r="S562" s="8" t="s">
        <v>173</v>
      </c>
      <c r="T562" s="8" t="s">
        <v>164</v>
      </c>
      <c r="U562" s="8" t="s">
        <v>169</v>
      </c>
      <c r="V562" s="8">
        <v>6000</v>
      </c>
      <c r="W562" s="8" t="s">
        <v>123</v>
      </c>
      <c r="X562" s="8">
        <v>6151</v>
      </c>
      <c r="Y562" s="8" t="s">
        <v>171</v>
      </c>
      <c r="Z562" s="8">
        <v>54</v>
      </c>
      <c r="AA562" s="8" t="s">
        <v>544</v>
      </c>
      <c r="AB562" s="8">
        <v>1100000</v>
      </c>
      <c r="AC562" s="8">
        <v>0</v>
      </c>
      <c r="AD562" s="8">
        <v>0</v>
      </c>
      <c r="AE562" s="8">
        <v>0</v>
      </c>
      <c r="AF562" s="8">
        <v>0</v>
      </c>
      <c r="AG562" s="8">
        <v>0</v>
      </c>
      <c r="AH562" s="8">
        <v>0</v>
      </c>
      <c r="AI562" s="8">
        <v>1100000</v>
      </c>
      <c r="AJ562">
        <v>1100000</v>
      </c>
      <c r="AK562">
        <v>0</v>
      </c>
      <c r="AL562">
        <v>0</v>
      </c>
      <c r="AM562">
        <v>0</v>
      </c>
      <c r="AN562">
        <v>1100000</v>
      </c>
      <c r="AP562" s="1">
        <v>2000000</v>
      </c>
      <c r="AR562">
        <v>3100000</v>
      </c>
      <c r="AS562">
        <v>3100000</v>
      </c>
    </row>
    <row r="563" spans="1:45" hidden="1" x14ac:dyDescent="0.35">
      <c r="A563" t="str">
        <f t="shared" si="8"/>
        <v>1.1-00-2511_25248033_2561510</v>
      </c>
      <c r="B563" t="s">
        <v>97</v>
      </c>
      <c r="C563" t="s">
        <v>104</v>
      </c>
      <c r="D563" t="s">
        <v>59</v>
      </c>
      <c r="E563" t="s">
        <v>114</v>
      </c>
      <c r="F563">
        <v>1</v>
      </c>
      <c r="G563" t="s">
        <v>41</v>
      </c>
      <c r="H563">
        <v>1.3</v>
      </c>
      <c r="I563" t="s">
        <v>42</v>
      </c>
      <c r="J563" t="s">
        <v>43</v>
      </c>
      <c r="K563" t="s">
        <v>44</v>
      </c>
      <c r="L563" t="s">
        <v>161</v>
      </c>
      <c r="M563" t="s">
        <v>162</v>
      </c>
      <c r="N563" t="s">
        <v>163</v>
      </c>
      <c r="O563" t="s">
        <v>166</v>
      </c>
      <c r="P563">
        <v>2</v>
      </c>
      <c r="Q563" t="s">
        <v>167</v>
      </c>
      <c r="R563">
        <v>48</v>
      </c>
      <c r="S563" t="s">
        <v>172</v>
      </c>
      <c r="T563" t="s">
        <v>164</v>
      </c>
      <c r="U563" t="s">
        <v>169</v>
      </c>
      <c r="V563">
        <v>6000</v>
      </c>
      <c r="W563" t="s">
        <v>123</v>
      </c>
      <c r="X563">
        <v>6151</v>
      </c>
      <c r="Y563" t="s">
        <v>171</v>
      </c>
      <c r="Z563">
        <v>0</v>
      </c>
      <c r="AA563" t="s">
        <v>52</v>
      </c>
      <c r="AB563">
        <v>28397520.850000001</v>
      </c>
      <c r="AC563">
        <v>28397520.850000001</v>
      </c>
      <c r="AD563">
        <v>28082901.510000002</v>
      </c>
      <c r="AE563">
        <v>28082901.510000002</v>
      </c>
      <c r="AF563">
        <v>16769697.380000001</v>
      </c>
      <c r="AG563">
        <v>16769697.380000001</v>
      </c>
      <c r="AH563">
        <v>16769697.380000001</v>
      </c>
      <c r="AI563">
        <v>314619.33999999985</v>
      </c>
      <c r="AJ563">
        <v>0</v>
      </c>
      <c r="AK563">
        <v>0</v>
      </c>
      <c r="AL563">
        <v>0</v>
      </c>
      <c r="AM563">
        <v>0</v>
      </c>
      <c r="AN563">
        <v>0</v>
      </c>
      <c r="AP563" s="1">
        <v>5000000</v>
      </c>
      <c r="AR563">
        <v>33397520.850000001</v>
      </c>
      <c r="AS563">
        <v>5314619.34</v>
      </c>
    </row>
    <row r="564" spans="1:45" hidden="1" x14ac:dyDescent="0.35">
      <c r="A564" t="str">
        <f t="shared" si="8"/>
        <v>1.1-00-2504_2555004_25632110</v>
      </c>
      <c r="B564" t="s">
        <v>97</v>
      </c>
      <c r="C564" t="s">
        <v>104</v>
      </c>
      <c r="D564" t="s">
        <v>59</v>
      </c>
      <c r="E564" t="s">
        <v>114</v>
      </c>
      <c r="F564">
        <v>1</v>
      </c>
      <c r="G564" t="s">
        <v>41</v>
      </c>
      <c r="H564">
        <v>1.3</v>
      </c>
      <c r="I564" t="s">
        <v>42</v>
      </c>
      <c r="J564" t="s">
        <v>43</v>
      </c>
      <c r="K564" t="s">
        <v>44</v>
      </c>
      <c r="L564" t="s">
        <v>45</v>
      </c>
      <c r="M564" t="s">
        <v>46</v>
      </c>
      <c r="N564" t="s">
        <v>47</v>
      </c>
      <c r="O564" t="s">
        <v>54</v>
      </c>
      <c r="P564">
        <v>5</v>
      </c>
      <c r="Q564" t="s">
        <v>55</v>
      </c>
      <c r="R564">
        <v>5</v>
      </c>
      <c r="S564" t="s">
        <v>117</v>
      </c>
      <c r="T564" t="s">
        <v>113</v>
      </c>
      <c r="U564" t="s">
        <v>118</v>
      </c>
      <c r="V564">
        <v>6000</v>
      </c>
      <c r="W564" t="s">
        <v>123</v>
      </c>
      <c r="X564">
        <v>6321</v>
      </c>
      <c r="Y564" t="s">
        <v>121</v>
      </c>
      <c r="Z564">
        <v>10</v>
      </c>
      <c r="AA564" t="s">
        <v>122</v>
      </c>
      <c r="AB564">
        <v>85600000</v>
      </c>
      <c r="AC564">
        <v>85600011.480000004</v>
      </c>
      <c r="AD564">
        <v>55016077.759999998</v>
      </c>
      <c r="AE564">
        <v>55016077.759999998</v>
      </c>
      <c r="AF564">
        <v>55016077.759999998</v>
      </c>
      <c r="AG564">
        <v>48097135.109999999</v>
      </c>
      <c r="AH564">
        <v>48097135.109999999</v>
      </c>
      <c r="AI564">
        <v>30583922.240000002</v>
      </c>
      <c r="AJ564">
        <v>0</v>
      </c>
      <c r="AK564">
        <v>0</v>
      </c>
      <c r="AL564">
        <v>0</v>
      </c>
      <c r="AM564">
        <v>11.48</v>
      </c>
      <c r="AN564">
        <v>-11.48</v>
      </c>
      <c r="AP564" s="1">
        <v>2000000</v>
      </c>
      <c r="AR564">
        <v>87600000</v>
      </c>
      <c r="AS564">
        <v>32583922.240000002</v>
      </c>
    </row>
    <row r="565" spans="1:45" hidden="1" x14ac:dyDescent="0.35">
      <c r="A565" t="str">
        <f t="shared" si="8"/>
        <v>1.1-00-2504_2555004_25632144</v>
      </c>
      <c r="B565" t="s">
        <v>97</v>
      </c>
      <c r="C565" t="s">
        <v>104</v>
      </c>
      <c r="D565" t="s">
        <v>59</v>
      </c>
      <c r="E565" t="s">
        <v>114</v>
      </c>
      <c r="F565">
        <v>1</v>
      </c>
      <c r="G565" t="s">
        <v>41</v>
      </c>
      <c r="H565">
        <v>1.3</v>
      </c>
      <c r="I565" t="s">
        <v>42</v>
      </c>
      <c r="J565" t="s">
        <v>43</v>
      </c>
      <c r="K565" t="s">
        <v>44</v>
      </c>
      <c r="L565" t="s">
        <v>45</v>
      </c>
      <c r="M565" t="s">
        <v>46</v>
      </c>
      <c r="N565" t="s">
        <v>47</v>
      </c>
      <c r="O565" t="s">
        <v>54</v>
      </c>
      <c r="P565">
        <v>5</v>
      </c>
      <c r="Q565" t="s">
        <v>55</v>
      </c>
      <c r="R565">
        <v>5</v>
      </c>
      <c r="S565" t="s">
        <v>117</v>
      </c>
      <c r="T565" t="s">
        <v>113</v>
      </c>
      <c r="U565" t="s">
        <v>118</v>
      </c>
      <c r="V565">
        <v>6000</v>
      </c>
      <c r="W565" t="s">
        <v>123</v>
      </c>
      <c r="X565">
        <v>6321</v>
      </c>
      <c r="Y565" t="s">
        <v>121</v>
      </c>
      <c r="Z565">
        <v>44</v>
      </c>
      <c r="AA565" t="s">
        <v>124</v>
      </c>
      <c r="AB565">
        <v>23580360</v>
      </c>
      <c r="AC565">
        <v>23580348.52</v>
      </c>
      <c r="AD565">
        <v>15720240</v>
      </c>
      <c r="AE565">
        <v>15720240</v>
      </c>
      <c r="AF565">
        <v>15720240</v>
      </c>
      <c r="AG565">
        <v>15720240</v>
      </c>
      <c r="AH565">
        <v>15720240</v>
      </c>
      <c r="AI565">
        <v>7860120</v>
      </c>
      <c r="AJ565">
        <v>0</v>
      </c>
      <c r="AK565">
        <v>11.48</v>
      </c>
      <c r="AL565">
        <v>0</v>
      </c>
      <c r="AM565">
        <v>0</v>
      </c>
      <c r="AN565">
        <v>11.48</v>
      </c>
      <c r="AP565" s="1">
        <v>10000000</v>
      </c>
      <c r="AR565">
        <v>33580360</v>
      </c>
      <c r="AS565">
        <v>17860120</v>
      </c>
    </row>
    <row r="566" spans="1:45" hidden="1" x14ac:dyDescent="0.35">
      <c r="A566" t="str">
        <f t="shared" si="8"/>
        <v>1.1-00-2511_25249033_2563210</v>
      </c>
      <c r="B566" t="s">
        <v>97</v>
      </c>
      <c r="C566" t="s">
        <v>104</v>
      </c>
      <c r="D566" t="s">
        <v>59</v>
      </c>
      <c r="E566" t="s">
        <v>114</v>
      </c>
      <c r="F566">
        <v>1</v>
      </c>
      <c r="G566" t="s">
        <v>41</v>
      </c>
      <c r="H566">
        <v>1.3</v>
      </c>
      <c r="I566" t="s">
        <v>42</v>
      </c>
      <c r="J566" t="s">
        <v>43</v>
      </c>
      <c r="K566" t="s">
        <v>44</v>
      </c>
      <c r="L566" t="s">
        <v>161</v>
      </c>
      <c r="M566" t="s">
        <v>162</v>
      </c>
      <c r="N566" t="s">
        <v>163</v>
      </c>
      <c r="O566" t="s">
        <v>166</v>
      </c>
      <c r="P566">
        <v>2</v>
      </c>
      <c r="Q566" t="s">
        <v>167</v>
      </c>
      <c r="R566">
        <v>49</v>
      </c>
      <c r="S566" t="s">
        <v>173</v>
      </c>
      <c r="T566" t="s">
        <v>164</v>
      </c>
      <c r="U566" t="s">
        <v>169</v>
      </c>
      <c r="V566">
        <v>6000</v>
      </c>
      <c r="W566" t="s">
        <v>123</v>
      </c>
      <c r="X566">
        <v>6321</v>
      </c>
      <c r="Y566" t="s">
        <v>121</v>
      </c>
      <c r="Z566">
        <v>0</v>
      </c>
      <c r="AA566" t="s">
        <v>52</v>
      </c>
      <c r="AB566">
        <v>9500000</v>
      </c>
      <c r="AC566">
        <v>8000000</v>
      </c>
      <c r="AD566">
        <v>7984277.71</v>
      </c>
      <c r="AE566">
        <v>7984277.71</v>
      </c>
      <c r="AF566">
        <v>3241345.32</v>
      </c>
      <c r="AG566">
        <v>2912662.26</v>
      </c>
      <c r="AH566">
        <v>2912662.26</v>
      </c>
      <c r="AI566">
        <v>1515722.29</v>
      </c>
      <c r="AJ566">
        <v>1500000</v>
      </c>
      <c r="AK566">
        <v>0</v>
      </c>
      <c r="AL566">
        <v>0</v>
      </c>
      <c r="AM566">
        <v>0</v>
      </c>
      <c r="AN566">
        <v>1500000</v>
      </c>
      <c r="AP566" s="1">
        <v>38000000</v>
      </c>
      <c r="AR566">
        <v>47500000</v>
      </c>
      <c r="AS566">
        <v>39515722.289999999</v>
      </c>
    </row>
    <row r="567" spans="1:45" hidden="1" x14ac:dyDescent="0.35">
      <c r="A567" t="str">
        <f t="shared" si="8"/>
        <v>1.5-01-2504_2557005_2591110</v>
      </c>
      <c r="B567" t="s">
        <v>523</v>
      </c>
      <c r="C567" t="s">
        <v>527</v>
      </c>
      <c r="D567" t="s">
        <v>59</v>
      </c>
      <c r="E567" t="s">
        <v>524</v>
      </c>
      <c r="F567">
        <v>1</v>
      </c>
      <c r="G567" t="s">
        <v>41</v>
      </c>
      <c r="H567">
        <v>1.3</v>
      </c>
      <c r="I567" t="s">
        <v>42</v>
      </c>
      <c r="J567" t="s">
        <v>43</v>
      </c>
      <c r="K567" t="s">
        <v>44</v>
      </c>
      <c r="L567" t="s">
        <v>45</v>
      </c>
      <c r="M567" t="s">
        <v>46</v>
      </c>
      <c r="N567" t="s">
        <v>47</v>
      </c>
      <c r="O567" t="s">
        <v>54</v>
      </c>
      <c r="P567">
        <v>5</v>
      </c>
      <c r="Q567" t="s">
        <v>55</v>
      </c>
      <c r="R567">
        <v>7</v>
      </c>
      <c r="S567" t="s">
        <v>56</v>
      </c>
      <c r="T567" t="s">
        <v>48</v>
      </c>
      <c r="U567" t="s">
        <v>57</v>
      </c>
      <c r="V567">
        <v>9000</v>
      </c>
      <c r="W567" t="s">
        <v>526</v>
      </c>
      <c r="X567">
        <v>9111</v>
      </c>
      <c r="Y567" t="s">
        <v>525</v>
      </c>
      <c r="Z567">
        <v>0</v>
      </c>
      <c r="AA567" t="s">
        <v>52</v>
      </c>
      <c r="AB567">
        <v>38364867</v>
      </c>
      <c r="AC567">
        <v>38364867</v>
      </c>
      <c r="AD567">
        <v>27322712.27</v>
      </c>
      <c r="AE567">
        <v>27322712.27</v>
      </c>
      <c r="AF567">
        <v>27322712.27</v>
      </c>
      <c r="AG567">
        <v>27322712.27</v>
      </c>
      <c r="AH567">
        <v>27322712.27</v>
      </c>
      <c r="AI567">
        <v>11042154.73</v>
      </c>
      <c r="AJ567">
        <v>0</v>
      </c>
      <c r="AK567">
        <v>0</v>
      </c>
      <c r="AL567">
        <v>0</v>
      </c>
      <c r="AM567">
        <v>0</v>
      </c>
      <c r="AN567">
        <v>0</v>
      </c>
      <c r="AR567">
        <v>38364867</v>
      </c>
      <c r="AS567">
        <v>11042154.73</v>
      </c>
    </row>
    <row r="568" spans="1:45" hidden="1" x14ac:dyDescent="0.35">
      <c r="A568" s="8" t="str">
        <f t="shared" si="8"/>
        <v>1.5-01-2504_2557005_2592110</v>
      </c>
      <c r="B568" s="8" t="s">
        <v>523</v>
      </c>
      <c r="C568" s="8" t="s">
        <v>527</v>
      </c>
      <c r="D568" s="8" t="s">
        <v>59</v>
      </c>
      <c r="E568" s="8" t="s">
        <v>524</v>
      </c>
      <c r="F568" s="8">
        <v>1</v>
      </c>
      <c r="G568" s="8" t="s">
        <v>41</v>
      </c>
      <c r="H568" s="8">
        <v>1.3</v>
      </c>
      <c r="I568" s="8" t="s">
        <v>42</v>
      </c>
      <c r="J568" s="8" t="s">
        <v>43</v>
      </c>
      <c r="K568" s="8" t="s">
        <v>44</v>
      </c>
      <c r="L568" s="8" t="s">
        <v>45</v>
      </c>
      <c r="M568" s="8" t="s">
        <v>46</v>
      </c>
      <c r="N568" s="8" t="s">
        <v>47</v>
      </c>
      <c r="O568" s="8" t="s">
        <v>54</v>
      </c>
      <c r="P568" s="8">
        <v>5</v>
      </c>
      <c r="Q568" s="8" t="s">
        <v>55</v>
      </c>
      <c r="R568" s="8">
        <v>7</v>
      </c>
      <c r="S568" s="8" t="s">
        <v>56</v>
      </c>
      <c r="T568" s="8" t="s">
        <v>48</v>
      </c>
      <c r="U568" s="8" t="s">
        <v>57</v>
      </c>
      <c r="V568" s="8">
        <v>9000</v>
      </c>
      <c r="W568" s="8" t="s">
        <v>526</v>
      </c>
      <c r="X568" s="8">
        <v>9211</v>
      </c>
      <c r="Y568" s="8" t="s">
        <v>528</v>
      </c>
      <c r="Z568" s="8">
        <v>0</v>
      </c>
      <c r="AA568" s="8" t="s">
        <v>52</v>
      </c>
      <c r="AB568" s="8">
        <v>10000000</v>
      </c>
      <c r="AC568" s="8">
        <v>10000000</v>
      </c>
      <c r="AD568" s="8">
        <v>6231134.29</v>
      </c>
      <c r="AE568" s="8">
        <v>6231134.29</v>
      </c>
      <c r="AF568" s="8">
        <v>6231134.29</v>
      </c>
      <c r="AG568" s="8">
        <v>6231134.29</v>
      </c>
      <c r="AH568" s="8">
        <v>6231134.29</v>
      </c>
      <c r="AI568" s="8">
        <v>3768865.71</v>
      </c>
      <c r="AJ568">
        <v>0</v>
      </c>
      <c r="AK568">
        <v>0</v>
      </c>
      <c r="AL568">
        <v>0</v>
      </c>
      <c r="AM568">
        <v>0</v>
      </c>
      <c r="AN568">
        <v>0</v>
      </c>
      <c r="AP568" s="1">
        <v>1200000</v>
      </c>
      <c r="AR568">
        <v>11200000</v>
      </c>
      <c r="AS568">
        <v>4968865.71</v>
      </c>
    </row>
    <row r="569" spans="1:45" x14ac:dyDescent="0.35">
      <c r="AP569" s="1">
        <f>SUBTOTAL(9,AP92:AP568)</f>
        <v>90570.7</v>
      </c>
    </row>
  </sheetData>
  <autoFilter ref="A1:AT568" xr:uid="{88C303E3-7E2A-49F1-BE73-AEB74154EE59}">
    <filterColumn colId="14">
      <filters>
        <filter val="JEFATURA DE GABINETE"/>
      </filters>
    </filterColumn>
    <filterColumn colId="23">
      <filters>
        <filter val="3821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E0448-0EE6-4073-9D38-594FC9808572}">
  <dimension ref="A3:H26"/>
  <sheetViews>
    <sheetView workbookViewId="0">
      <selection activeCell="A37" sqref="A37"/>
    </sheetView>
  </sheetViews>
  <sheetFormatPr baseColWidth="10" defaultRowHeight="14.5" x14ac:dyDescent="0.35"/>
  <cols>
    <col min="1" max="1" width="87.6328125" bestFit="1" customWidth="1"/>
    <col min="2" max="2" width="23.81640625" bestFit="1" customWidth="1"/>
    <col min="3" max="3" width="19.36328125" style="17" bestFit="1" customWidth="1"/>
    <col min="4" max="4" width="17.6328125" style="17" bestFit="1" customWidth="1"/>
    <col min="5" max="5" width="20.1796875" bestFit="1" customWidth="1"/>
    <col min="6" max="6" width="29.90625" bestFit="1" customWidth="1"/>
    <col min="7" max="7" width="23.81640625" style="17" bestFit="1" customWidth="1"/>
    <col min="8" max="8" width="14.81640625" style="17" bestFit="1" customWidth="1"/>
  </cols>
  <sheetData>
    <row r="3" spans="1:7" x14ac:dyDescent="0.35">
      <c r="A3" s="15" t="s">
        <v>591</v>
      </c>
      <c r="B3" t="s">
        <v>594</v>
      </c>
      <c r="C3" t="s">
        <v>597</v>
      </c>
      <c r="D3" t="s">
        <v>598</v>
      </c>
      <c r="E3" t="s">
        <v>600</v>
      </c>
      <c r="F3" t="s">
        <v>595</v>
      </c>
      <c r="G3" t="s">
        <v>596</v>
      </c>
    </row>
    <row r="4" spans="1:7" x14ac:dyDescent="0.35">
      <c r="A4" s="16" t="s">
        <v>554</v>
      </c>
      <c r="B4" s="1">
        <v>0</v>
      </c>
      <c r="C4" s="1">
        <v>610000</v>
      </c>
      <c r="D4" s="1"/>
      <c r="E4" s="1"/>
      <c r="F4" s="1">
        <v>610000</v>
      </c>
      <c r="G4" s="1">
        <v>610000</v>
      </c>
    </row>
    <row r="5" spans="1:7" x14ac:dyDescent="0.35">
      <c r="A5" s="16" t="s">
        <v>565</v>
      </c>
      <c r="B5" s="1">
        <v>0</v>
      </c>
      <c r="C5" s="1">
        <v>623999.16</v>
      </c>
      <c r="D5" s="1"/>
      <c r="E5" s="1"/>
      <c r="F5" s="1">
        <v>623999.16</v>
      </c>
      <c r="G5" s="1">
        <v>623999.16</v>
      </c>
    </row>
    <row r="6" spans="1:7" x14ac:dyDescent="0.35">
      <c r="A6" s="16" t="s">
        <v>537</v>
      </c>
      <c r="B6" s="1">
        <v>10480931.33</v>
      </c>
      <c r="C6" s="1"/>
      <c r="D6" s="1"/>
      <c r="E6" s="1"/>
      <c r="F6" s="1">
        <v>10480931.33</v>
      </c>
      <c r="G6" s="1">
        <v>0</v>
      </c>
    </row>
    <row r="7" spans="1:7" x14ac:dyDescent="0.35">
      <c r="A7" s="16" t="s">
        <v>543</v>
      </c>
      <c r="B7" s="1">
        <v>105805670</v>
      </c>
      <c r="C7" s="1">
        <v>1400000</v>
      </c>
      <c r="D7" s="1"/>
      <c r="E7" s="1">
        <v>0</v>
      </c>
      <c r="F7" s="1">
        <v>107205670</v>
      </c>
      <c r="G7" s="1">
        <v>107205670</v>
      </c>
    </row>
    <row r="8" spans="1:7" x14ac:dyDescent="0.35">
      <c r="A8" s="16" t="s">
        <v>520</v>
      </c>
      <c r="B8" s="1">
        <v>2181893.9700000002</v>
      </c>
      <c r="C8" s="1"/>
      <c r="D8" s="1"/>
      <c r="E8" s="1"/>
      <c r="F8" s="1">
        <v>2181893.9700000002</v>
      </c>
      <c r="G8" s="1">
        <v>0</v>
      </c>
    </row>
    <row r="9" spans="1:7" x14ac:dyDescent="0.35">
      <c r="A9" s="16" t="s">
        <v>515</v>
      </c>
      <c r="B9" s="1">
        <v>727059677.86000001</v>
      </c>
      <c r="C9" s="1">
        <v>15000000</v>
      </c>
      <c r="D9" s="1">
        <v>16041603.140000001</v>
      </c>
      <c r="E9" s="1"/>
      <c r="F9" s="1">
        <v>726018074.72000003</v>
      </c>
      <c r="G9" s="1">
        <v>241829795.59999999</v>
      </c>
    </row>
    <row r="10" spans="1:7" x14ac:dyDescent="0.35">
      <c r="A10" s="16" t="s">
        <v>518</v>
      </c>
      <c r="B10" s="1">
        <v>0</v>
      </c>
      <c r="C10" s="1"/>
      <c r="D10" s="1"/>
      <c r="E10" s="1"/>
      <c r="F10" s="1">
        <v>0</v>
      </c>
      <c r="G10" s="1">
        <v>0</v>
      </c>
    </row>
    <row r="11" spans="1:7" x14ac:dyDescent="0.35">
      <c r="A11" s="16" t="s">
        <v>67</v>
      </c>
      <c r="B11" s="1">
        <v>229820979</v>
      </c>
      <c r="C11" s="1">
        <v>34437902.93</v>
      </c>
      <c r="D11" s="1"/>
      <c r="E11" s="1">
        <v>855781.46339203394</v>
      </c>
      <c r="F11" s="1">
        <v>265114663.39339203</v>
      </c>
      <c r="G11" s="1">
        <v>124194901.69339201</v>
      </c>
    </row>
    <row r="12" spans="1:7" x14ac:dyDescent="0.35">
      <c r="A12" s="16" t="s">
        <v>522</v>
      </c>
      <c r="B12" s="1">
        <v>0</v>
      </c>
      <c r="C12" s="1"/>
      <c r="D12" s="1"/>
      <c r="E12" s="1"/>
      <c r="F12" s="1">
        <v>0</v>
      </c>
      <c r="G12" s="1">
        <v>0</v>
      </c>
    </row>
    <row r="13" spans="1:7" x14ac:dyDescent="0.35">
      <c r="A13" s="16" t="s">
        <v>527</v>
      </c>
      <c r="B13" s="1">
        <v>1400614708.3700004</v>
      </c>
      <c r="C13" s="1">
        <v>32000000</v>
      </c>
      <c r="D13" s="1"/>
      <c r="E13" s="1">
        <v>788043.23090804252</v>
      </c>
      <c r="F13" s="1">
        <v>1433402751.6009083</v>
      </c>
      <c r="G13" s="1">
        <v>680242504.75090802</v>
      </c>
    </row>
    <row r="14" spans="1:7" x14ac:dyDescent="0.35">
      <c r="A14" s="16" t="s">
        <v>53</v>
      </c>
      <c r="B14" s="1">
        <v>9100000</v>
      </c>
      <c r="C14" s="1"/>
      <c r="D14" s="1"/>
      <c r="E14" s="1"/>
      <c r="F14" s="1">
        <v>9100000</v>
      </c>
      <c r="G14" s="1">
        <v>11545</v>
      </c>
    </row>
    <row r="15" spans="1:7" x14ac:dyDescent="0.35">
      <c r="A15" s="16" t="s">
        <v>541</v>
      </c>
      <c r="B15" s="1">
        <v>9100000</v>
      </c>
      <c r="C15" s="1">
        <v>400000</v>
      </c>
      <c r="D15" s="1"/>
      <c r="E15" s="1"/>
      <c r="F15" s="1">
        <v>9500000</v>
      </c>
      <c r="G15" s="1">
        <v>9500000</v>
      </c>
    </row>
    <row r="16" spans="1:7" x14ac:dyDescent="0.35">
      <c r="A16" s="16" t="s">
        <v>539</v>
      </c>
      <c r="B16" s="1">
        <v>9100000</v>
      </c>
      <c r="C16" s="1">
        <v>400000</v>
      </c>
      <c r="D16" s="1"/>
      <c r="E16" s="1"/>
      <c r="F16" s="1">
        <v>9500000</v>
      </c>
      <c r="G16" s="1">
        <v>9500000</v>
      </c>
    </row>
    <row r="17" spans="1:7" x14ac:dyDescent="0.35">
      <c r="A17" s="16" t="s">
        <v>531</v>
      </c>
      <c r="B17" s="1">
        <v>0</v>
      </c>
      <c r="C17" s="1"/>
      <c r="D17" s="1"/>
      <c r="E17" s="1"/>
      <c r="F17" s="1">
        <v>0</v>
      </c>
      <c r="G17" s="1">
        <v>0</v>
      </c>
    </row>
    <row r="18" spans="1:7" x14ac:dyDescent="0.35">
      <c r="A18" s="16" t="s">
        <v>576</v>
      </c>
      <c r="B18" s="1">
        <v>0</v>
      </c>
      <c r="C18" s="1">
        <v>45000000</v>
      </c>
      <c r="D18" s="1"/>
      <c r="E18" s="1"/>
      <c r="F18" s="1">
        <v>45000000</v>
      </c>
      <c r="G18" s="1">
        <v>45000000</v>
      </c>
    </row>
    <row r="19" spans="1:7" x14ac:dyDescent="0.35">
      <c r="A19" s="16" t="s">
        <v>104</v>
      </c>
      <c r="B19" s="1">
        <v>3138985134.7800002</v>
      </c>
      <c r="C19" s="1">
        <v>138200000</v>
      </c>
      <c r="D19" s="1">
        <v>67360880.829999983</v>
      </c>
      <c r="E19" s="1">
        <v>-1643824.7</v>
      </c>
      <c r="F19" s="1">
        <v>3208180429.2500005</v>
      </c>
      <c r="G19" s="1">
        <v>1160778005.3700001</v>
      </c>
    </row>
    <row r="20" spans="1:7" x14ac:dyDescent="0.35">
      <c r="A20" s="16" t="s">
        <v>535</v>
      </c>
      <c r="B20" s="1">
        <v>13546.77</v>
      </c>
      <c r="C20" s="1"/>
      <c r="D20" s="1"/>
      <c r="E20" s="1"/>
      <c r="F20" s="1">
        <v>13546.77</v>
      </c>
      <c r="G20" s="1">
        <v>0</v>
      </c>
    </row>
    <row r="21" spans="1:7" x14ac:dyDescent="0.35">
      <c r="A21" s="16" t="s">
        <v>533</v>
      </c>
      <c r="B21" s="1">
        <v>588323.12</v>
      </c>
      <c r="C21" s="1"/>
      <c r="D21" s="1"/>
      <c r="E21" s="1"/>
      <c r="F21" s="1">
        <v>588323.12</v>
      </c>
      <c r="G21" s="1">
        <v>0</v>
      </c>
    </row>
    <row r="22" spans="1:7" x14ac:dyDescent="0.35">
      <c r="A22" s="16" t="s">
        <v>511</v>
      </c>
      <c r="B22" s="1">
        <v>25788400</v>
      </c>
      <c r="C22" s="1"/>
      <c r="D22" s="1"/>
      <c r="E22" s="1"/>
      <c r="F22" s="1">
        <v>25788400</v>
      </c>
      <c r="G22" s="1">
        <v>12722129.66</v>
      </c>
    </row>
    <row r="23" spans="1:7" x14ac:dyDescent="0.35">
      <c r="A23" s="16" t="s">
        <v>592</v>
      </c>
      <c r="B23" s="1">
        <v>4579520895.1800003</v>
      </c>
      <c r="C23" s="1"/>
      <c r="D23" s="1"/>
      <c r="E23" s="1"/>
      <c r="F23" s="1"/>
      <c r="G23" s="1"/>
    </row>
    <row r="24" spans="1:7" x14ac:dyDescent="0.35">
      <c r="A24" s="16" t="s">
        <v>593</v>
      </c>
      <c r="B24" s="1">
        <v>10248160160.380001</v>
      </c>
      <c r="C24" s="1">
        <v>268071902.09</v>
      </c>
      <c r="D24" s="1">
        <v>83402483.969999984</v>
      </c>
      <c r="E24" s="1">
        <v>-5.6999234948307276E-3</v>
      </c>
      <c r="F24" s="1">
        <v>5853308683.3143015</v>
      </c>
      <c r="G24" s="1">
        <v>2392218551.2342997</v>
      </c>
    </row>
    <row r="25" spans="1:7" x14ac:dyDescent="0.35">
      <c r="D25" s="17">
        <f>GETPIVOTDATA("Suma de Ampliación2",$A$3)-GETPIVOTDATA("Suma de Reducción",$A$3)</f>
        <v>184669418.12</v>
      </c>
    </row>
    <row r="26" spans="1:7" x14ac:dyDescent="0.35">
      <c r="D26" s="24">
        <f>GETPIVOTDATA("Suma de Ampliación2",$A$3,"Origen (FF)","RECURSOS FISCALES 2025")+GETPIVOTDATA("Suma de Ampliación2",$A$3,"Origen (FF)","PARTICIPACIONES ESTATALES 2025")+GETPIVOTDATA("Suma de Ampliación2",$A$3,"Origen (FF)","PARTICIPACIONES FEDERALES 2025")-GETPIVOTDATA("Suma de Reducción",$A$3)</f>
        <v>121235418.96000002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FFFFB-F40C-49C5-8A52-290CAB387EB0}">
  <dimension ref="A3:H58"/>
  <sheetViews>
    <sheetView workbookViewId="0">
      <selection activeCell="E8" sqref="E8"/>
    </sheetView>
  </sheetViews>
  <sheetFormatPr baseColWidth="10" defaultRowHeight="14.5" x14ac:dyDescent="0.35"/>
  <cols>
    <col min="1" max="1" width="13.54296875" bestFit="1" customWidth="1"/>
    <col min="2" max="2" width="23.81640625" bestFit="1" customWidth="1"/>
    <col min="3" max="3" width="19.36328125" style="17" bestFit="1" customWidth="1"/>
    <col min="4" max="4" width="17.6328125" bestFit="1" customWidth="1"/>
    <col min="5" max="5" width="20.1796875" bestFit="1" customWidth="1"/>
    <col min="6" max="6" width="15.81640625" bestFit="1" customWidth="1"/>
    <col min="7" max="7" width="15.1796875" style="17" bestFit="1" customWidth="1"/>
    <col min="8" max="8" width="23.81640625" style="17" bestFit="1" customWidth="1"/>
  </cols>
  <sheetData>
    <row r="3" spans="1:8" s="22" customFormat="1" ht="39.65" customHeight="1" x14ac:dyDescent="0.35">
      <c r="A3" s="21" t="s">
        <v>591</v>
      </c>
      <c r="B3" s="22" t="s">
        <v>594</v>
      </c>
      <c r="C3" s="22" t="s">
        <v>597</v>
      </c>
      <c r="D3" s="22" t="s">
        <v>598</v>
      </c>
      <c r="E3" s="22" t="s">
        <v>600</v>
      </c>
      <c r="F3" s="22" t="s">
        <v>595</v>
      </c>
      <c r="G3" s="22" t="s">
        <v>596</v>
      </c>
    </row>
    <row r="4" spans="1:8" x14ac:dyDescent="0.35">
      <c r="A4" s="16">
        <v>1000</v>
      </c>
      <c r="B4" s="1">
        <v>1577614854.0000005</v>
      </c>
      <c r="C4" s="1"/>
      <c r="D4" s="1"/>
      <c r="E4" s="1">
        <v>-5.6999241933226585E-3</v>
      </c>
      <c r="F4" s="1">
        <v>1577614853.9943004</v>
      </c>
      <c r="G4" s="1">
        <v>695440470.0443002</v>
      </c>
      <c r="H4"/>
    </row>
    <row r="5" spans="1:8" x14ac:dyDescent="0.35">
      <c r="A5" s="16">
        <v>2000</v>
      </c>
      <c r="B5" s="1">
        <v>477772258.72000003</v>
      </c>
      <c r="C5" s="1">
        <v>20008229.100000001</v>
      </c>
      <c r="D5" s="1">
        <v>3800000</v>
      </c>
      <c r="E5" s="1">
        <v>-78000</v>
      </c>
      <c r="F5" s="1">
        <v>493902487.82000005</v>
      </c>
      <c r="G5" s="1">
        <v>104848280.28</v>
      </c>
      <c r="H5"/>
    </row>
    <row r="6" spans="1:8" x14ac:dyDescent="0.35">
      <c r="A6" s="16">
        <v>3000</v>
      </c>
      <c r="B6" s="1">
        <v>1694326970.3399997</v>
      </c>
      <c r="C6" s="1">
        <v>126529502.93000001</v>
      </c>
      <c r="D6" s="1">
        <v>55546722.069999978</v>
      </c>
      <c r="E6" s="1">
        <v>-1240000</v>
      </c>
      <c r="F6" s="1">
        <v>1764069751.1999996</v>
      </c>
      <c r="G6" s="1">
        <v>655862462.1400001</v>
      </c>
      <c r="H6"/>
    </row>
    <row r="7" spans="1:8" x14ac:dyDescent="0.35">
      <c r="A7" s="16">
        <v>4000</v>
      </c>
      <c r="B7" s="1">
        <v>342376105.61000001</v>
      </c>
      <c r="C7" s="1">
        <v>1600000</v>
      </c>
      <c r="D7" s="1">
        <v>2000000</v>
      </c>
      <c r="E7" s="1">
        <v>-522000</v>
      </c>
      <c r="F7" s="1">
        <v>341454105.61000001</v>
      </c>
      <c r="G7" s="1">
        <v>104084356.70999999</v>
      </c>
      <c r="H7"/>
    </row>
    <row r="8" spans="1:8" x14ac:dyDescent="0.35">
      <c r="A8" s="16">
        <v>5000</v>
      </c>
      <c r="B8" s="1">
        <v>117661218.53</v>
      </c>
      <c r="C8" s="1">
        <v>61934170.060000002</v>
      </c>
      <c r="D8" s="1">
        <v>22055761.899999999</v>
      </c>
      <c r="E8" s="1">
        <v>1840000</v>
      </c>
      <c r="F8" s="1">
        <v>159379626.69</v>
      </c>
      <c r="G8" s="1">
        <v>98483663.469999969</v>
      </c>
      <c r="H8"/>
    </row>
    <row r="9" spans="1:8" x14ac:dyDescent="0.35">
      <c r="A9" s="16">
        <v>6000</v>
      </c>
      <c r="B9" s="1">
        <v>1410522990.9999998</v>
      </c>
      <c r="C9" s="1">
        <v>56700000</v>
      </c>
      <c r="D9" s="1">
        <v>0</v>
      </c>
      <c r="E9" s="1">
        <v>0</v>
      </c>
      <c r="F9" s="1">
        <v>1467222990.9999998</v>
      </c>
      <c r="G9" s="1">
        <v>720010877.41999996</v>
      </c>
      <c r="H9"/>
    </row>
    <row r="10" spans="1:8" x14ac:dyDescent="0.35">
      <c r="A10" s="16">
        <v>9000</v>
      </c>
      <c r="B10" s="1">
        <v>48364867</v>
      </c>
      <c r="C10" s="1">
        <v>1300000</v>
      </c>
      <c r="D10" s="1"/>
      <c r="E10" s="1"/>
      <c r="F10" s="1">
        <v>49664867</v>
      </c>
      <c r="G10" s="1">
        <v>13488441.170000002</v>
      </c>
      <c r="H10"/>
    </row>
    <row r="11" spans="1:8" x14ac:dyDescent="0.35">
      <c r="A11" s="16" t="s">
        <v>592</v>
      </c>
      <c r="B11" s="1">
        <v>4579520895.1800003</v>
      </c>
      <c r="C11" s="1"/>
      <c r="D11" s="1"/>
      <c r="E11" s="1"/>
      <c r="F11" s="1"/>
      <c r="G11" s="1"/>
      <c r="H11"/>
    </row>
    <row r="12" spans="1:8" x14ac:dyDescent="0.35">
      <c r="A12" s="16" t="s">
        <v>593</v>
      </c>
      <c r="B12" s="1">
        <v>10248160160.380001</v>
      </c>
      <c r="C12" s="1">
        <v>268071902.09</v>
      </c>
      <c r="D12" s="1">
        <v>83402483.969999969</v>
      </c>
      <c r="E12" s="1">
        <v>-5.6999241933226585E-3</v>
      </c>
      <c r="F12" s="1">
        <v>5853308683.3143005</v>
      </c>
      <c r="G12" s="1">
        <v>2392218551.2343001</v>
      </c>
      <c r="H12"/>
    </row>
    <row r="13" spans="1:8" x14ac:dyDescent="0.35">
      <c r="G13"/>
    </row>
    <row r="14" spans="1:8" x14ac:dyDescent="0.35">
      <c r="G14"/>
    </row>
    <row r="15" spans="1:8" x14ac:dyDescent="0.35">
      <c r="G15"/>
    </row>
    <row r="16" spans="1:8" x14ac:dyDescent="0.35">
      <c r="G16"/>
    </row>
    <row r="17" spans="7:7" x14ac:dyDescent="0.35">
      <c r="G17"/>
    </row>
    <row r="18" spans="7:7" x14ac:dyDescent="0.35">
      <c r="G18"/>
    </row>
    <row r="19" spans="7:7" x14ac:dyDescent="0.35">
      <c r="G19"/>
    </row>
    <row r="20" spans="7:7" x14ac:dyDescent="0.35">
      <c r="G20"/>
    </row>
    <row r="21" spans="7:7" x14ac:dyDescent="0.35">
      <c r="G21"/>
    </row>
    <row r="22" spans="7:7" x14ac:dyDescent="0.35">
      <c r="G22"/>
    </row>
    <row r="23" spans="7:7" x14ac:dyDescent="0.35">
      <c r="G23"/>
    </row>
    <row r="24" spans="7:7" x14ac:dyDescent="0.35">
      <c r="G24"/>
    </row>
    <row r="25" spans="7:7" x14ac:dyDescent="0.35">
      <c r="G25"/>
    </row>
    <row r="26" spans="7:7" x14ac:dyDescent="0.35">
      <c r="G26"/>
    </row>
    <row r="27" spans="7:7" x14ac:dyDescent="0.35">
      <c r="G27"/>
    </row>
    <row r="28" spans="7:7" x14ac:dyDescent="0.35">
      <c r="G28"/>
    </row>
    <row r="29" spans="7:7" x14ac:dyDescent="0.35">
      <c r="G29"/>
    </row>
    <row r="30" spans="7:7" x14ac:dyDescent="0.35">
      <c r="G30"/>
    </row>
    <row r="31" spans="7:7" x14ac:dyDescent="0.35">
      <c r="G31"/>
    </row>
    <row r="32" spans="7:7" x14ac:dyDescent="0.35">
      <c r="G32"/>
    </row>
    <row r="33" spans="7:7" x14ac:dyDescent="0.35">
      <c r="G33"/>
    </row>
    <row r="34" spans="7:7" x14ac:dyDescent="0.35">
      <c r="G34"/>
    </row>
    <row r="35" spans="7:7" x14ac:dyDescent="0.35">
      <c r="G35"/>
    </row>
    <row r="36" spans="7:7" x14ac:dyDescent="0.35">
      <c r="G36"/>
    </row>
    <row r="37" spans="7:7" x14ac:dyDescent="0.35">
      <c r="G37"/>
    </row>
    <row r="38" spans="7:7" x14ac:dyDescent="0.35">
      <c r="G38"/>
    </row>
    <row r="39" spans="7:7" x14ac:dyDescent="0.35">
      <c r="G39"/>
    </row>
    <row r="40" spans="7:7" x14ac:dyDescent="0.35">
      <c r="G40"/>
    </row>
    <row r="41" spans="7:7" x14ac:dyDescent="0.35">
      <c r="G41"/>
    </row>
    <row r="42" spans="7:7" x14ac:dyDescent="0.35">
      <c r="G42"/>
    </row>
    <row r="43" spans="7:7" x14ac:dyDescent="0.35">
      <c r="G43"/>
    </row>
    <row r="44" spans="7:7" x14ac:dyDescent="0.35">
      <c r="G44"/>
    </row>
    <row r="45" spans="7:7" x14ac:dyDescent="0.35">
      <c r="G45"/>
    </row>
    <row r="46" spans="7:7" x14ac:dyDescent="0.35">
      <c r="G46"/>
    </row>
    <row r="47" spans="7:7" x14ac:dyDescent="0.35">
      <c r="G47"/>
    </row>
    <row r="48" spans="7:7" x14ac:dyDescent="0.35">
      <c r="G48"/>
    </row>
    <row r="49" spans="7:7" x14ac:dyDescent="0.35">
      <c r="G49"/>
    </row>
    <row r="50" spans="7:7" x14ac:dyDescent="0.35">
      <c r="G50"/>
    </row>
    <row r="51" spans="7:7" x14ac:dyDescent="0.35">
      <c r="G51"/>
    </row>
    <row r="52" spans="7:7" x14ac:dyDescent="0.35">
      <c r="G52"/>
    </row>
    <row r="53" spans="7:7" x14ac:dyDescent="0.35">
      <c r="G53"/>
    </row>
    <row r="54" spans="7:7" x14ac:dyDescent="0.35">
      <c r="G54"/>
    </row>
    <row r="55" spans="7:7" x14ac:dyDescent="0.35">
      <c r="G55"/>
    </row>
    <row r="56" spans="7:7" x14ac:dyDescent="0.35">
      <c r="G56"/>
    </row>
    <row r="57" spans="7:7" x14ac:dyDescent="0.35">
      <c r="G57"/>
    </row>
    <row r="58" spans="7:7" x14ac:dyDescent="0.35">
      <c r="G58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30A66-C3DD-434F-B9A2-D7E382AEC090}">
  <dimension ref="A3:B23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88.453125" customWidth="1"/>
    <col min="2" max="2" width="29.7265625" bestFit="1" customWidth="1"/>
  </cols>
  <sheetData>
    <row r="3" spans="1:2" x14ac:dyDescent="0.35">
      <c r="A3" s="15" t="s">
        <v>605</v>
      </c>
      <c r="B3" s="32" t="s">
        <v>606</v>
      </c>
    </row>
    <row r="4" spans="1:2" x14ac:dyDescent="0.35">
      <c r="A4" s="31" t="s">
        <v>554</v>
      </c>
      <c r="B4" s="1">
        <v>610000</v>
      </c>
    </row>
    <row r="5" spans="1:2" x14ac:dyDescent="0.35">
      <c r="A5" s="31" t="s">
        <v>565</v>
      </c>
      <c r="B5" s="1">
        <v>623999.16</v>
      </c>
    </row>
    <row r="6" spans="1:2" x14ac:dyDescent="0.35">
      <c r="A6" s="31" t="s">
        <v>537</v>
      </c>
      <c r="B6" s="1">
        <v>10480931.33</v>
      </c>
    </row>
    <row r="7" spans="1:2" x14ac:dyDescent="0.35">
      <c r="A7" s="31" t="s">
        <v>543</v>
      </c>
      <c r="B7" s="1">
        <v>107205670</v>
      </c>
    </row>
    <row r="8" spans="1:2" x14ac:dyDescent="0.35">
      <c r="A8" s="31" t="s">
        <v>520</v>
      </c>
      <c r="B8" s="1">
        <v>2181893.9700000002</v>
      </c>
    </row>
    <row r="9" spans="1:2" x14ac:dyDescent="0.35">
      <c r="A9" s="31" t="s">
        <v>515</v>
      </c>
      <c r="B9" s="1">
        <v>726018074.72000003</v>
      </c>
    </row>
    <row r="10" spans="1:2" x14ac:dyDescent="0.35">
      <c r="A10" s="31" t="s">
        <v>518</v>
      </c>
      <c r="B10" s="1">
        <v>0</v>
      </c>
    </row>
    <row r="11" spans="1:2" x14ac:dyDescent="0.35">
      <c r="A11" s="31" t="s">
        <v>67</v>
      </c>
      <c r="B11" s="1">
        <v>265114663.39339203</v>
      </c>
    </row>
    <row r="12" spans="1:2" x14ac:dyDescent="0.35">
      <c r="A12" s="31" t="s">
        <v>522</v>
      </c>
      <c r="B12" s="1">
        <v>0</v>
      </c>
    </row>
    <row r="13" spans="1:2" x14ac:dyDescent="0.35">
      <c r="A13" s="31" t="s">
        <v>527</v>
      </c>
      <c r="B13" s="1">
        <v>1433402751.6009083</v>
      </c>
    </row>
    <row r="14" spans="1:2" x14ac:dyDescent="0.35">
      <c r="A14" s="31" t="s">
        <v>53</v>
      </c>
      <c r="B14" s="1">
        <v>9100000</v>
      </c>
    </row>
    <row r="15" spans="1:2" x14ac:dyDescent="0.35">
      <c r="A15" s="31" t="s">
        <v>541</v>
      </c>
      <c r="B15" s="1">
        <v>9500000</v>
      </c>
    </row>
    <row r="16" spans="1:2" x14ac:dyDescent="0.35">
      <c r="A16" s="31" t="s">
        <v>539</v>
      </c>
      <c r="B16" s="1">
        <v>9500000</v>
      </c>
    </row>
    <row r="17" spans="1:2" x14ac:dyDescent="0.35">
      <c r="A17" s="31" t="s">
        <v>531</v>
      </c>
      <c r="B17" s="1">
        <v>0</v>
      </c>
    </row>
    <row r="18" spans="1:2" x14ac:dyDescent="0.35">
      <c r="A18" s="31" t="s">
        <v>576</v>
      </c>
      <c r="B18" s="1">
        <v>45000000</v>
      </c>
    </row>
    <row r="19" spans="1:2" x14ac:dyDescent="0.35">
      <c r="A19" s="31" t="s">
        <v>104</v>
      </c>
      <c r="B19" s="1">
        <v>3208780429.2500005</v>
      </c>
    </row>
    <row r="20" spans="1:2" x14ac:dyDescent="0.35">
      <c r="A20" s="31" t="s">
        <v>535</v>
      </c>
      <c r="B20" s="1">
        <v>13546.77</v>
      </c>
    </row>
    <row r="21" spans="1:2" x14ac:dyDescent="0.35">
      <c r="A21" s="31" t="s">
        <v>533</v>
      </c>
      <c r="B21" s="1">
        <v>588323.12</v>
      </c>
    </row>
    <row r="22" spans="1:2" x14ac:dyDescent="0.35">
      <c r="A22" s="31" t="s">
        <v>511</v>
      </c>
      <c r="B22" s="1">
        <v>25788400</v>
      </c>
    </row>
    <row r="23" spans="1:2" x14ac:dyDescent="0.35">
      <c r="A23" s="16" t="s">
        <v>593</v>
      </c>
      <c r="B23" s="1">
        <v>5853908683.3143015</v>
      </c>
    </row>
  </sheetData>
  <pageMargins left="0.7" right="0.7" top="0.75" bottom="0.75" header="0.3" footer="0.3"/>
  <pageSetup orientation="landscape" r:id="rId2"/>
  <headerFooter>
    <oddHeader>&amp;C&amp;"-,Negrita"MUNICIPIO DE TLAJOMULCO DE ZÚÑIGA, JALISCO
TERCERA MODIFICACIÓN AL PRESUPUESTO DE EGRESOS 2025
CLASIFICACIÓN POR FUENTE DE FINANCIAMIENTO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05181-68DA-4ECC-ABF5-30075772E5AD}">
  <dimension ref="A3:C12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14.81640625" customWidth="1"/>
    <col min="2" max="2" width="55.08984375" bestFit="1" customWidth="1"/>
    <col min="3" max="3" width="15" bestFit="1" customWidth="1"/>
  </cols>
  <sheetData>
    <row r="3" spans="1:3" x14ac:dyDescent="0.35">
      <c r="A3" s="35" t="s">
        <v>606</v>
      </c>
      <c r="B3" s="37"/>
    </row>
    <row r="4" spans="1:3" x14ac:dyDescent="0.35">
      <c r="A4" s="36" t="s">
        <v>19</v>
      </c>
      <c r="B4" s="36" t="s">
        <v>20</v>
      </c>
      <c r="C4" t="s">
        <v>607</v>
      </c>
    </row>
    <row r="5" spans="1:3" x14ac:dyDescent="0.35">
      <c r="A5" s="32">
        <v>1000</v>
      </c>
      <c r="B5" t="s">
        <v>64</v>
      </c>
      <c r="C5" s="1">
        <v>1577614853.9943004</v>
      </c>
    </row>
    <row r="6" spans="1:3" x14ac:dyDescent="0.35">
      <c r="A6" s="32">
        <v>2000</v>
      </c>
      <c r="B6" t="s">
        <v>102</v>
      </c>
      <c r="C6" s="1">
        <v>494502487.82000005</v>
      </c>
    </row>
    <row r="7" spans="1:3" x14ac:dyDescent="0.35">
      <c r="A7" s="32">
        <v>3000</v>
      </c>
      <c r="B7" t="s">
        <v>50</v>
      </c>
      <c r="C7" s="1">
        <v>1764069751.1999996</v>
      </c>
    </row>
    <row r="8" spans="1:3" x14ac:dyDescent="0.35">
      <c r="A8" s="32">
        <v>4000</v>
      </c>
      <c r="B8" t="s">
        <v>155</v>
      </c>
      <c r="C8" s="1">
        <v>341454105.61000001</v>
      </c>
    </row>
    <row r="9" spans="1:3" x14ac:dyDescent="0.35">
      <c r="A9" s="32">
        <v>5000</v>
      </c>
      <c r="B9" t="s">
        <v>115</v>
      </c>
      <c r="C9" s="1">
        <v>159379626.69</v>
      </c>
    </row>
    <row r="10" spans="1:3" x14ac:dyDescent="0.35">
      <c r="A10" s="32">
        <v>6000</v>
      </c>
      <c r="B10" t="s">
        <v>123</v>
      </c>
      <c r="C10" s="1">
        <v>1467222990.9999998</v>
      </c>
    </row>
    <row r="11" spans="1:3" x14ac:dyDescent="0.35">
      <c r="A11" s="32">
        <v>9000</v>
      </c>
      <c r="B11" t="s">
        <v>526</v>
      </c>
      <c r="C11" s="1">
        <v>49664867</v>
      </c>
    </row>
    <row r="12" spans="1:3" x14ac:dyDescent="0.35">
      <c r="A12" t="s">
        <v>593</v>
      </c>
      <c r="C12" s="1">
        <v>5853908683.3143005</v>
      </c>
    </row>
  </sheetData>
  <pageMargins left="0.7" right="0.7" top="0.75" bottom="0.75" header="0.3" footer="0.3"/>
  <pageSetup orientation="portrait" r:id="rId2"/>
  <headerFooter>
    <oddHeader>&amp;C&amp;"-,Negrita"MUNICIPIO DE TLAJOMULCO DE ZÚÑIGA, JALISCO
TERCERA MODIFICACIÓN AL PRESUPUESTO DE EGRESOS 2025
CLASIFICACIÓN POR CAPITULO DEL GASTO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C2CC3-EB33-4A5A-AF14-F3269DA912A1}">
  <dimension ref="A3:B23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64.453125" customWidth="1"/>
    <col min="2" max="2" width="17.81640625" bestFit="1" customWidth="1"/>
  </cols>
  <sheetData>
    <row r="3" spans="1:2" x14ac:dyDescent="0.35">
      <c r="A3" s="15" t="s">
        <v>605</v>
      </c>
      <c r="B3" s="32" t="s">
        <v>606</v>
      </c>
    </row>
    <row r="4" spans="1:2" ht="29" x14ac:dyDescent="0.35">
      <c r="A4" s="38" t="s">
        <v>381</v>
      </c>
      <c r="B4" s="39">
        <v>14064137.279999999</v>
      </c>
    </row>
    <row r="5" spans="1:2" x14ac:dyDescent="0.35">
      <c r="A5" s="38" t="s">
        <v>360</v>
      </c>
      <c r="B5" s="39">
        <v>19813000</v>
      </c>
    </row>
    <row r="6" spans="1:2" x14ac:dyDescent="0.35">
      <c r="A6" s="38" t="s">
        <v>345</v>
      </c>
      <c r="B6" s="39">
        <v>213412500</v>
      </c>
    </row>
    <row r="7" spans="1:2" ht="29" x14ac:dyDescent="0.35">
      <c r="A7" s="38" t="s">
        <v>93</v>
      </c>
      <c r="B7" s="39">
        <v>1097689544.8900001</v>
      </c>
    </row>
    <row r="8" spans="1:2" x14ac:dyDescent="0.35">
      <c r="A8" s="38" t="s">
        <v>166</v>
      </c>
      <c r="B8" s="39">
        <v>1581284176.9999998</v>
      </c>
    </row>
    <row r="9" spans="1:2" x14ac:dyDescent="0.35">
      <c r="A9" s="38" t="s">
        <v>500</v>
      </c>
      <c r="B9" s="39">
        <v>170532670.06</v>
      </c>
    </row>
    <row r="10" spans="1:2" x14ac:dyDescent="0.35">
      <c r="A10" s="38" t="s">
        <v>447</v>
      </c>
      <c r="B10" s="39">
        <v>31200000</v>
      </c>
    </row>
    <row r="11" spans="1:2" x14ac:dyDescent="0.35">
      <c r="A11" s="38" t="s">
        <v>272</v>
      </c>
      <c r="B11" s="39">
        <v>68315878.999999985</v>
      </c>
    </row>
    <row r="12" spans="1:2" x14ac:dyDescent="0.35">
      <c r="A12" s="38" t="s">
        <v>267</v>
      </c>
      <c r="B12" s="39">
        <v>0</v>
      </c>
    </row>
    <row r="13" spans="1:2" x14ac:dyDescent="0.35">
      <c r="A13" s="38" t="s">
        <v>400</v>
      </c>
      <c r="B13" s="39">
        <v>9360000</v>
      </c>
    </row>
    <row r="14" spans="1:2" x14ac:dyDescent="0.35">
      <c r="A14" s="38" t="s">
        <v>384</v>
      </c>
      <c r="B14" s="39">
        <v>7380968.3300000001</v>
      </c>
    </row>
    <row r="15" spans="1:2" x14ac:dyDescent="0.35">
      <c r="A15" s="38" t="s">
        <v>222</v>
      </c>
      <c r="B15" s="39">
        <v>87889408</v>
      </c>
    </row>
    <row r="16" spans="1:2" x14ac:dyDescent="0.35">
      <c r="A16" s="38" t="s">
        <v>68</v>
      </c>
      <c r="B16" s="39">
        <v>2032070686.4743004</v>
      </c>
    </row>
    <row r="17" spans="1:2" x14ac:dyDescent="0.35">
      <c r="A17" s="38" t="s">
        <v>250</v>
      </c>
      <c r="B17" s="39">
        <v>2400000</v>
      </c>
    </row>
    <row r="18" spans="1:2" x14ac:dyDescent="0.35">
      <c r="A18" s="38" t="s">
        <v>424</v>
      </c>
      <c r="B18" s="39">
        <v>9749000</v>
      </c>
    </row>
    <row r="19" spans="1:2" x14ac:dyDescent="0.35">
      <c r="A19" s="38" t="s">
        <v>179</v>
      </c>
      <c r="B19" s="39">
        <v>47229234.100000001</v>
      </c>
    </row>
    <row r="20" spans="1:2" x14ac:dyDescent="0.35">
      <c r="A20" s="38" t="s">
        <v>105</v>
      </c>
      <c r="B20" s="39">
        <v>2505000</v>
      </c>
    </row>
    <row r="21" spans="1:2" x14ac:dyDescent="0.35">
      <c r="A21" s="38" t="s">
        <v>392</v>
      </c>
      <c r="B21" s="39">
        <v>95000000</v>
      </c>
    </row>
    <row r="22" spans="1:2" x14ac:dyDescent="0.35">
      <c r="A22" s="38" t="s">
        <v>54</v>
      </c>
      <c r="B22" s="39">
        <v>364012478.18000001</v>
      </c>
    </row>
    <row r="23" spans="1:2" x14ac:dyDescent="0.35">
      <c r="A23" s="16" t="s">
        <v>593</v>
      </c>
      <c r="B23" s="1">
        <v>5853908683.3143005</v>
      </c>
    </row>
  </sheetData>
  <pageMargins left="0.7" right="0.7" top="0.75" bottom="0.75" header="0.3" footer="0.3"/>
  <pageSetup orientation="portrait" r:id="rId2"/>
  <headerFooter>
    <oddHeader>&amp;C&amp;"-,Negrita"MUNICIPIO DE TLAJOMULCO DE ZÚÑIGA, JALISCO
TERCERA MODIFICACIÓN AL PRESUPUESTO DE EGRESOS 2025
CLASIFICACIÓN POR CLASIFICACIÓN ADMINISTRATIVA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A57B5-0CF0-42D9-AE2E-8424454A1381}">
  <dimension ref="A1:B72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93.90625" customWidth="1"/>
    <col min="2" max="2" width="17.81640625" bestFit="1" customWidth="1"/>
  </cols>
  <sheetData>
    <row r="1" spans="1:2" ht="17.5" customHeight="1" x14ac:dyDescent="0.35"/>
    <row r="2" spans="1:2" ht="19" customHeight="1" x14ac:dyDescent="0.35"/>
    <row r="3" spans="1:2" x14ac:dyDescent="0.35">
      <c r="A3" s="15" t="s">
        <v>608</v>
      </c>
      <c r="B3" s="32" t="s">
        <v>606</v>
      </c>
    </row>
    <row r="4" spans="1:2" x14ac:dyDescent="0.35">
      <c r="A4" s="16" t="s">
        <v>306</v>
      </c>
      <c r="B4" s="1">
        <v>14703000</v>
      </c>
    </row>
    <row r="5" spans="1:2" x14ac:dyDescent="0.35">
      <c r="A5" s="33" t="s">
        <v>307</v>
      </c>
      <c r="B5" s="1">
        <v>4883000</v>
      </c>
    </row>
    <row r="6" spans="1:2" x14ac:dyDescent="0.35">
      <c r="A6" s="33" t="s">
        <v>439</v>
      </c>
      <c r="B6" s="1">
        <v>8970000</v>
      </c>
    </row>
    <row r="7" spans="1:2" x14ac:dyDescent="0.35">
      <c r="A7" s="33" t="s">
        <v>435</v>
      </c>
      <c r="B7" s="1">
        <v>850000</v>
      </c>
    </row>
    <row r="8" spans="1:2" x14ac:dyDescent="0.35">
      <c r="A8" s="16" t="s">
        <v>346</v>
      </c>
      <c r="B8" s="1">
        <v>329857605.61000001</v>
      </c>
    </row>
    <row r="9" spans="1:2" x14ac:dyDescent="0.35">
      <c r="A9" s="33" t="s">
        <v>367</v>
      </c>
      <c r="B9" s="1">
        <v>4400000</v>
      </c>
    </row>
    <row r="10" spans="1:2" x14ac:dyDescent="0.35">
      <c r="A10" s="33" t="s">
        <v>417</v>
      </c>
      <c r="B10" s="1">
        <v>4000000</v>
      </c>
    </row>
    <row r="11" spans="1:2" x14ac:dyDescent="0.35">
      <c r="A11" s="33" t="s">
        <v>377</v>
      </c>
      <c r="B11" s="1">
        <v>7380968.3300000001</v>
      </c>
    </row>
    <row r="12" spans="1:2" x14ac:dyDescent="0.35">
      <c r="A12" s="33" t="s">
        <v>374</v>
      </c>
      <c r="B12" s="1">
        <v>14064137.279999999</v>
      </c>
    </row>
    <row r="13" spans="1:2" x14ac:dyDescent="0.35">
      <c r="A13" s="33" t="s">
        <v>401</v>
      </c>
      <c r="B13" s="1">
        <v>30761394.5</v>
      </c>
    </row>
    <row r="14" spans="1:2" x14ac:dyDescent="0.35">
      <c r="A14" s="33" t="s">
        <v>560</v>
      </c>
      <c r="B14" s="1">
        <v>416600</v>
      </c>
    </row>
    <row r="15" spans="1:2" x14ac:dyDescent="0.35">
      <c r="A15" s="33" t="s">
        <v>432</v>
      </c>
      <c r="B15" s="1">
        <v>30226080</v>
      </c>
    </row>
    <row r="16" spans="1:2" x14ac:dyDescent="0.35">
      <c r="A16" s="33" t="s">
        <v>347</v>
      </c>
      <c r="B16" s="1">
        <v>3004000</v>
      </c>
    </row>
    <row r="17" spans="1:2" x14ac:dyDescent="0.35">
      <c r="A17" s="33" t="s">
        <v>404</v>
      </c>
      <c r="B17" s="1">
        <v>200000</v>
      </c>
    </row>
    <row r="18" spans="1:2" x14ac:dyDescent="0.35">
      <c r="A18" s="33" t="s">
        <v>406</v>
      </c>
      <c r="B18" s="1">
        <v>12591780</v>
      </c>
    </row>
    <row r="19" spans="1:2" x14ac:dyDescent="0.35">
      <c r="A19" s="33" t="s">
        <v>408</v>
      </c>
      <c r="B19" s="1">
        <v>117754645.5</v>
      </c>
    </row>
    <row r="20" spans="1:2" x14ac:dyDescent="0.35">
      <c r="A20" s="33" t="s">
        <v>410</v>
      </c>
      <c r="B20" s="1">
        <v>1500000</v>
      </c>
    </row>
    <row r="21" spans="1:2" x14ac:dyDescent="0.35">
      <c r="A21" s="33" t="s">
        <v>412</v>
      </c>
      <c r="B21" s="1">
        <v>6558000</v>
      </c>
    </row>
    <row r="22" spans="1:2" x14ac:dyDescent="0.35">
      <c r="A22" s="33" t="s">
        <v>409</v>
      </c>
      <c r="B22" s="1">
        <v>2000000</v>
      </c>
    </row>
    <row r="23" spans="1:2" x14ac:dyDescent="0.35">
      <c r="A23" s="33" t="s">
        <v>388</v>
      </c>
      <c r="B23" s="1">
        <v>95000000</v>
      </c>
    </row>
    <row r="24" spans="1:2" x14ac:dyDescent="0.35">
      <c r="A24" s="16" t="s">
        <v>448</v>
      </c>
      <c r="B24" s="1">
        <v>31200000</v>
      </c>
    </row>
    <row r="25" spans="1:2" x14ac:dyDescent="0.35">
      <c r="A25" s="33" t="s">
        <v>449</v>
      </c>
      <c r="B25" s="1">
        <v>550000</v>
      </c>
    </row>
    <row r="26" spans="1:2" x14ac:dyDescent="0.35">
      <c r="A26" s="33" t="s">
        <v>462</v>
      </c>
      <c r="B26" s="1">
        <v>11300000</v>
      </c>
    </row>
    <row r="27" spans="1:2" x14ac:dyDescent="0.35">
      <c r="A27" s="33" t="s">
        <v>477</v>
      </c>
      <c r="B27" s="1">
        <v>8850000</v>
      </c>
    </row>
    <row r="28" spans="1:2" x14ac:dyDescent="0.35">
      <c r="A28" s="33" t="s">
        <v>454</v>
      </c>
      <c r="B28" s="1">
        <v>10500000</v>
      </c>
    </row>
    <row r="29" spans="1:2" x14ac:dyDescent="0.35">
      <c r="A29" s="16" t="s">
        <v>94</v>
      </c>
      <c r="B29" s="1">
        <v>599125458.02999997</v>
      </c>
    </row>
    <row r="30" spans="1:2" x14ac:dyDescent="0.35">
      <c r="A30" s="33" t="s">
        <v>318</v>
      </c>
      <c r="B30" s="1">
        <v>222921546</v>
      </c>
    </row>
    <row r="31" spans="1:2" x14ac:dyDescent="0.35">
      <c r="A31" s="33" t="s">
        <v>95</v>
      </c>
      <c r="B31" s="1">
        <v>376203912.03000003</v>
      </c>
    </row>
    <row r="32" spans="1:2" x14ac:dyDescent="0.35">
      <c r="A32" s="16" t="s">
        <v>55</v>
      </c>
      <c r="B32" s="1">
        <v>2262166269.597342</v>
      </c>
    </row>
    <row r="33" spans="1:2" x14ac:dyDescent="0.35">
      <c r="A33" s="33" t="s">
        <v>241</v>
      </c>
      <c r="B33" s="1">
        <v>7340000</v>
      </c>
    </row>
    <row r="34" spans="1:2" x14ac:dyDescent="0.35">
      <c r="A34" s="33" t="s">
        <v>268</v>
      </c>
      <c r="B34" s="1">
        <v>0</v>
      </c>
    </row>
    <row r="35" spans="1:2" ht="24.5" customHeight="1" x14ac:dyDescent="0.35">
      <c r="A35" s="33" t="s">
        <v>186</v>
      </c>
      <c r="B35" s="1">
        <v>323820955.85999995</v>
      </c>
    </row>
    <row r="36" spans="1:2" x14ac:dyDescent="0.35">
      <c r="A36" s="33" t="s">
        <v>223</v>
      </c>
      <c r="B36" s="1">
        <v>50361735.879999995</v>
      </c>
    </row>
    <row r="37" spans="1:2" x14ac:dyDescent="0.35">
      <c r="A37" s="33" t="s">
        <v>251</v>
      </c>
      <c r="B37" s="1">
        <v>2400000</v>
      </c>
    </row>
    <row r="38" spans="1:2" x14ac:dyDescent="0.35">
      <c r="A38" s="33" t="s">
        <v>106</v>
      </c>
      <c r="B38" s="1">
        <v>2505000</v>
      </c>
    </row>
    <row r="39" spans="1:2" x14ac:dyDescent="0.35">
      <c r="A39" s="33" t="s">
        <v>180</v>
      </c>
      <c r="B39" s="1">
        <v>47229234.100000001</v>
      </c>
    </row>
    <row r="40" spans="1:2" x14ac:dyDescent="0.35">
      <c r="A40" s="33" t="s">
        <v>117</v>
      </c>
      <c r="B40" s="1">
        <v>245903915.99000001</v>
      </c>
    </row>
    <row r="41" spans="1:2" x14ac:dyDescent="0.35">
      <c r="A41" s="33" t="s">
        <v>501</v>
      </c>
      <c r="B41" s="1">
        <v>77609395.310000002</v>
      </c>
    </row>
    <row r="42" spans="1:2" x14ac:dyDescent="0.35">
      <c r="A42" s="33" t="s">
        <v>153</v>
      </c>
      <c r="B42" s="1">
        <v>22600000</v>
      </c>
    </row>
    <row r="43" spans="1:2" x14ac:dyDescent="0.35">
      <c r="A43" s="33" t="s">
        <v>238</v>
      </c>
      <c r="B43" s="1">
        <v>3613264.12</v>
      </c>
    </row>
    <row r="44" spans="1:2" x14ac:dyDescent="0.35">
      <c r="A44" s="33" t="s">
        <v>56</v>
      </c>
      <c r="B44" s="1">
        <v>92879562.189999998</v>
      </c>
    </row>
    <row r="45" spans="1:2" x14ac:dyDescent="0.35">
      <c r="A45" s="33" t="s">
        <v>158</v>
      </c>
      <c r="B45" s="1">
        <v>2629000</v>
      </c>
    </row>
    <row r="46" spans="1:2" x14ac:dyDescent="0.35">
      <c r="A46" s="33" t="s">
        <v>230</v>
      </c>
      <c r="B46" s="1">
        <v>26574408</v>
      </c>
    </row>
    <row r="47" spans="1:2" x14ac:dyDescent="0.35">
      <c r="A47" s="33" t="s">
        <v>64</v>
      </c>
      <c r="B47" s="1">
        <v>1263776523.3973422</v>
      </c>
    </row>
    <row r="48" spans="1:2" x14ac:dyDescent="0.35">
      <c r="A48" s="33" t="s">
        <v>507</v>
      </c>
      <c r="B48" s="1">
        <v>92923274.75</v>
      </c>
    </row>
    <row r="49" spans="1:2" x14ac:dyDescent="0.35">
      <c r="A49" s="16" t="s">
        <v>167</v>
      </c>
      <c r="B49" s="1">
        <v>2101914285.8600001</v>
      </c>
    </row>
    <row r="50" spans="1:2" x14ac:dyDescent="0.35">
      <c r="A50" s="33" t="s">
        <v>173</v>
      </c>
      <c r="B50" s="1">
        <v>936489995</v>
      </c>
    </row>
    <row r="51" spans="1:2" x14ac:dyDescent="0.35">
      <c r="A51" s="33" t="s">
        <v>168</v>
      </c>
      <c r="B51" s="1">
        <v>333330000</v>
      </c>
    </row>
    <row r="52" spans="1:2" x14ac:dyDescent="0.35">
      <c r="A52" s="33" t="s">
        <v>172</v>
      </c>
      <c r="B52" s="1">
        <v>78722636</v>
      </c>
    </row>
    <row r="53" spans="1:2" x14ac:dyDescent="0.35">
      <c r="A53" s="33" t="s">
        <v>301</v>
      </c>
      <c r="B53" s="1">
        <v>284120000</v>
      </c>
    </row>
    <row r="54" spans="1:2" x14ac:dyDescent="0.35">
      <c r="A54" s="33" t="s">
        <v>261</v>
      </c>
      <c r="B54" s="1">
        <v>1170000</v>
      </c>
    </row>
    <row r="55" spans="1:2" x14ac:dyDescent="0.35">
      <c r="A55" s="33" t="s">
        <v>325</v>
      </c>
      <c r="B55" s="1">
        <v>360028208.86000001</v>
      </c>
    </row>
    <row r="56" spans="1:2" x14ac:dyDescent="0.35">
      <c r="A56" s="33" t="s">
        <v>254</v>
      </c>
      <c r="B56" s="1">
        <v>71284424</v>
      </c>
    </row>
    <row r="57" spans="1:2" x14ac:dyDescent="0.35">
      <c r="A57" s="33" t="s">
        <v>332</v>
      </c>
      <c r="B57" s="1">
        <v>36769022</v>
      </c>
    </row>
    <row r="58" spans="1:2" x14ac:dyDescent="0.35">
      <c r="A58" s="16" t="s">
        <v>84</v>
      </c>
      <c r="B58" s="1">
        <v>476020064.21695817</v>
      </c>
    </row>
    <row r="59" spans="1:2" x14ac:dyDescent="0.35">
      <c r="A59" s="33" t="s">
        <v>285</v>
      </c>
      <c r="B59" s="1">
        <v>3718879</v>
      </c>
    </row>
    <row r="60" spans="1:2" x14ac:dyDescent="0.35">
      <c r="A60" s="33" t="s">
        <v>273</v>
      </c>
      <c r="B60" s="1">
        <v>6432000</v>
      </c>
    </row>
    <row r="61" spans="1:2" x14ac:dyDescent="0.35">
      <c r="A61" s="33" t="s">
        <v>295</v>
      </c>
      <c r="B61" s="1">
        <v>0</v>
      </c>
    </row>
    <row r="62" spans="1:2" x14ac:dyDescent="0.35">
      <c r="A62" s="33" t="s">
        <v>85</v>
      </c>
      <c r="B62" s="1">
        <v>437973207.21695817</v>
      </c>
    </row>
    <row r="63" spans="1:2" x14ac:dyDescent="0.35">
      <c r="A63" s="33" t="s">
        <v>282</v>
      </c>
      <c r="B63" s="1">
        <v>6500000</v>
      </c>
    </row>
    <row r="64" spans="1:2" x14ac:dyDescent="0.35">
      <c r="A64" s="33" t="s">
        <v>277</v>
      </c>
      <c r="B64" s="1">
        <v>9765978</v>
      </c>
    </row>
    <row r="65" spans="1:2" x14ac:dyDescent="0.35">
      <c r="A65" s="33" t="s">
        <v>289</v>
      </c>
      <c r="B65" s="1">
        <v>4630000</v>
      </c>
    </row>
    <row r="66" spans="1:2" x14ac:dyDescent="0.35">
      <c r="A66" s="33" t="s">
        <v>516</v>
      </c>
      <c r="B66" s="1">
        <v>7000000</v>
      </c>
    </row>
    <row r="67" spans="1:2" x14ac:dyDescent="0.35">
      <c r="A67" s="16" t="s">
        <v>355</v>
      </c>
      <c r="B67" s="1">
        <v>38922000</v>
      </c>
    </row>
    <row r="68" spans="1:2" ht="32" customHeight="1" x14ac:dyDescent="0.35">
      <c r="A68" s="33" t="s">
        <v>356</v>
      </c>
      <c r="B68" s="1">
        <v>19813000</v>
      </c>
    </row>
    <row r="69" spans="1:2" ht="17.5" customHeight="1" x14ac:dyDescent="0.35">
      <c r="A69" s="33" t="s">
        <v>427</v>
      </c>
      <c r="B69" s="1">
        <v>8749000</v>
      </c>
    </row>
    <row r="70" spans="1:2" x14ac:dyDescent="0.35">
      <c r="A70" s="33" t="s">
        <v>425</v>
      </c>
      <c r="B70" s="1">
        <v>1000000</v>
      </c>
    </row>
    <row r="71" spans="1:2" x14ac:dyDescent="0.35">
      <c r="A71" s="33" t="s">
        <v>396</v>
      </c>
      <c r="B71" s="1">
        <v>9360000</v>
      </c>
    </row>
    <row r="72" spans="1:2" ht="17.5" customHeight="1" x14ac:dyDescent="0.35">
      <c r="A72" s="16" t="s">
        <v>593</v>
      </c>
      <c r="B72" s="1">
        <v>5853908683.3142996</v>
      </c>
    </row>
  </sheetData>
  <pageMargins left="0.7" right="0.7" top="0.75" bottom="0.75" header="0.3" footer="0.3"/>
  <pageSetup orientation="landscape" r:id="rId2"/>
  <headerFooter>
    <oddHeader>&amp;C&amp;"-,Negrita"MUNICIPIO DE TLAJOMULCO DE ZÚÑIGA, JALISCO
TERCERA MODIFICACIÓN AL PRESUPUESTO DE EGRESOS 2025
CLASIFICACIÓN POR PROGRAMA Y PROYECTO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CF76E-A6A5-4B3A-8421-AF38760CA5C7}">
  <dimension ref="A3:B7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62.54296875" customWidth="1"/>
    <col min="2" max="2" width="20.453125" customWidth="1"/>
  </cols>
  <sheetData>
    <row r="3" spans="1:2" x14ac:dyDescent="0.35">
      <c r="A3" s="15" t="s">
        <v>609</v>
      </c>
      <c r="B3" s="32" t="s">
        <v>606</v>
      </c>
    </row>
    <row r="4" spans="1:2" x14ac:dyDescent="0.35">
      <c r="A4" s="16" t="s">
        <v>524</v>
      </c>
      <c r="B4" s="1">
        <v>49664867</v>
      </c>
    </row>
    <row r="5" spans="1:2" x14ac:dyDescent="0.35">
      <c r="A5" s="16" t="s">
        <v>114</v>
      </c>
      <c r="B5" s="1">
        <v>1625619217.6899998</v>
      </c>
    </row>
    <row r="6" spans="1:2" x14ac:dyDescent="0.35">
      <c r="A6" s="16" t="s">
        <v>49</v>
      </c>
      <c r="B6" s="1">
        <v>4178624598.6242995</v>
      </c>
    </row>
    <row r="7" spans="1:2" x14ac:dyDescent="0.35">
      <c r="A7" s="16" t="s">
        <v>593</v>
      </c>
      <c r="B7" s="1">
        <v>5853908683.3142996</v>
      </c>
    </row>
  </sheetData>
  <pageMargins left="0.7" right="0.7" top="0.75" bottom="0.75" header="0.3" footer="0.3"/>
  <pageSetup orientation="portrait" r:id="rId2"/>
  <headerFooter>
    <oddHeader>&amp;C&amp;"-,Negrita"MUNICIPIO DE TLAJOMULCO DE ZÚÑIGA, JALISCO
TERCERA MODIFICACIÓN AL PRESUPUESTO DE EGRESOS 2025
CLASIFICACIÓN POR TIPO DE GASTO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77D523-47E9-4ECF-BAEC-3D8ABAFC81D9}">
  <dimension ref="A3:F12"/>
  <sheetViews>
    <sheetView tabSelected="1" view="pageLayout" zoomScaleNormal="100" workbookViewId="0">
      <selection activeCell="A26" sqref="A26"/>
    </sheetView>
  </sheetViews>
  <sheetFormatPr baseColWidth="10" defaultRowHeight="14.5" x14ac:dyDescent="0.35"/>
  <cols>
    <col min="1" max="1" width="11.26953125" customWidth="1"/>
    <col min="2" max="2" width="29.6328125" customWidth="1"/>
    <col min="3" max="3" width="25.1796875" customWidth="1"/>
    <col min="4" max="4" width="17.6328125" customWidth="1"/>
    <col min="5" max="5" width="17.1796875" customWidth="1"/>
    <col min="6" max="6" width="15" bestFit="1" customWidth="1"/>
  </cols>
  <sheetData>
    <row r="3" spans="1:6" x14ac:dyDescent="0.35">
      <c r="A3" s="35" t="s">
        <v>606</v>
      </c>
      <c r="C3" s="35" t="s">
        <v>14</v>
      </c>
    </row>
    <row r="4" spans="1:6" s="41" customFormat="1" ht="43.5" customHeight="1" x14ac:dyDescent="0.35">
      <c r="A4" s="46" t="s">
        <v>19</v>
      </c>
      <c r="B4" s="40" t="s">
        <v>20</v>
      </c>
      <c r="C4" s="22" t="s">
        <v>524</v>
      </c>
      <c r="D4" s="22" t="s">
        <v>114</v>
      </c>
      <c r="E4" s="22" t="s">
        <v>49</v>
      </c>
      <c r="F4" s="41" t="s">
        <v>593</v>
      </c>
    </row>
    <row r="5" spans="1:6" ht="24.5" customHeight="1" x14ac:dyDescent="0.35">
      <c r="A5" s="42">
        <v>1000</v>
      </c>
      <c r="B5" s="43" t="s">
        <v>64</v>
      </c>
      <c r="C5" s="47"/>
      <c r="D5" s="47"/>
      <c r="E5" s="47">
        <v>1577614853.9943004</v>
      </c>
      <c r="F5" s="47">
        <v>1577614853.9943004</v>
      </c>
    </row>
    <row r="6" spans="1:6" ht="24.5" customHeight="1" x14ac:dyDescent="0.35">
      <c r="A6" s="42">
        <v>2000</v>
      </c>
      <c r="B6" s="43" t="s">
        <v>102</v>
      </c>
      <c r="C6" s="47"/>
      <c r="D6" s="47"/>
      <c r="E6" s="47">
        <v>494502487.82000005</v>
      </c>
      <c r="F6" s="47">
        <v>494502487.82000005</v>
      </c>
    </row>
    <row r="7" spans="1:6" ht="24.5" customHeight="1" x14ac:dyDescent="0.35">
      <c r="A7" s="42">
        <v>3000</v>
      </c>
      <c r="B7" s="43" t="s">
        <v>50</v>
      </c>
      <c r="C7" s="47"/>
      <c r="D7" s="47"/>
      <c r="E7" s="47">
        <v>1764069751.1999996</v>
      </c>
      <c r="F7" s="47">
        <v>1764069751.1999996</v>
      </c>
    </row>
    <row r="8" spans="1:6" ht="55" customHeight="1" x14ac:dyDescent="0.35">
      <c r="A8" s="42">
        <v>4000</v>
      </c>
      <c r="B8" s="43" t="s">
        <v>155</v>
      </c>
      <c r="C8" s="47"/>
      <c r="D8" s="47"/>
      <c r="E8" s="47">
        <v>341454105.61000001</v>
      </c>
      <c r="F8" s="47">
        <v>341454105.61000001</v>
      </c>
    </row>
    <row r="9" spans="1:6" ht="36" customHeight="1" x14ac:dyDescent="0.35">
      <c r="A9" s="42">
        <v>5000</v>
      </c>
      <c r="B9" s="43" t="s">
        <v>115</v>
      </c>
      <c r="C9" s="47"/>
      <c r="D9" s="47">
        <v>158396226.69</v>
      </c>
      <c r="E9" s="47">
        <v>983400</v>
      </c>
      <c r="F9" s="47">
        <v>159379626.69</v>
      </c>
    </row>
    <row r="10" spans="1:6" ht="24.5" customHeight="1" x14ac:dyDescent="0.35">
      <c r="A10" s="42">
        <v>6000</v>
      </c>
      <c r="B10" s="43" t="s">
        <v>123</v>
      </c>
      <c r="C10" s="47"/>
      <c r="D10" s="47">
        <v>1467222990.9999998</v>
      </c>
      <c r="E10" s="47"/>
      <c r="F10" s="47">
        <v>1467222990.9999998</v>
      </c>
    </row>
    <row r="11" spans="1:6" ht="24.5" customHeight="1" thickBot="1" x14ac:dyDescent="0.4">
      <c r="A11" s="44">
        <v>9000</v>
      </c>
      <c r="B11" s="45" t="s">
        <v>526</v>
      </c>
      <c r="C11" s="48">
        <v>49664867</v>
      </c>
      <c r="D11" s="48"/>
      <c r="E11" s="48"/>
      <c r="F11" s="48">
        <v>49664867</v>
      </c>
    </row>
    <row r="12" spans="1:6" s="41" customFormat="1" ht="24.5" customHeight="1" thickTop="1" x14ac:dyDescent="0.35">
      <c r="A12" s="41" t="s">
        <v>593</v>
      </c>
      <c r="C12" s="39">
        <v>49664867</v>
      </c>
      <c r="D12" s="39">
        <v>1625619217.6899998</v>
      </c>
      <c r="E12" s="39">
        <v>4178624598.6243005</v>
      </c>
      <c r="F12" s="39">
        <v>5853908683.3143005</v>
      </c>
    </row>
  </sheetData>
  <pageMargins left="0.7" right="0.7" top="0.75" bottom="0.75" header="0.3" footer="0.3"/>
  <pageSetup orientation="landscape" r:id="rId2"/>
  <headerFooter>
    <oddHeader>&amp;C&amp;"-,Negrita"MUNICIPIO DE TLAJOMULCO DE ZÚÑIGA, JALISCO
TERCERA MODIFICACIÓN AL PRESUPUESTO DE EGRESOS 2025
CLASIFICACIÓN ECONOMICA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Base General</vt:lpstr>
      <vt:lpstr>Fuente</vt:lpstr>
      <vt:lpstr>Capitulo</vt:lpstr>
      <vt:lpstr>Fuente de Financiamiento</vt:lpstr>
      <vt:lpstr>Capitulo de Gasto</vt:lpstr>
      <vt:lpstr>Administrativa</vt:lpstr>
      <vt:lpstr>Programa y Proyecto</vt:lpstr>
      <vt:lpstr>Tipo de Gasto</vt:lpstr>
      <vt:lpstr>Economica</vt:lpstr>
      <vt:lpstr>Objeto del gasto</vt:lpstr>
      <vt:lpstr>Capitulo 6000</vt:lpstr>
      <vt:lpstr>Capitulo 9000</vt:lpstr>
      <vt:lpstr>Apoyos y Subsidios</vt:lpstr>
      <vt:lpstr>Funcional del Gasto</vt:lpstr>
      <vt:lpstr>Fuente de Financiamiento (2)</vt:lpstr>
      <vt:lpstr>Base ayer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PABLO ROSALES RODRIGUEZ - PC-0543</dc:creator>
  <cp:lastModifiedBy>JUAN PABLO ROSALES RODRIGUEZ - PC-0543</cp:lastModifiedBy>
  <cp:lastPrinted>2025-10-31T15:43:50Z</cp:lastPrinted>
  <dcterms:created xsi:type="dcterms:W3CDTF">2025-08-14T17:09:23Z</dcterms:created>
  <dcterms:modified xsi:type="dcterms:W3CDTF">2025-10-31T15:44:00Z</dcterms:modified>
</cp:coreProperties>
</file>