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comments1.xml" ContentType="application/vnd.openxmlformats-officedocument.spreadsheetml.comments+xml"/>
  <Override PartName="/xl/pivotTables/pivotTable3.xml" ContentType="application/vnd.openxmlformats-officedocument.spreadsheetml.pivotTable+xml"/>
  <Override PartName="/xl/pivotTables/pivotTable4.xml" ContentType="application/vnd.openxmlformats-officedocument.spreadsheetml.pivotTable+xml"/>
  <Override PartName="/xl/pivotTables/pivotTable5.xml" ContentType="application/vnd.openxmlformats-officedocument.spreadsheetml.pivotTable+xml"/>
  <Override PartName="/xl/pivotTables/pivotTable6.xml" ContentType="application/vnd.openxmlformats-officedocument.spreadsheetml.pivotTable+xml"/>
  <Override PartName="/xl/pivotTables/pivotTable7.xml" ContentType="application/vnd.openxmlformats-officedocument.spreadsheetml.pivotTable+xml"/>
  <Override PartName="/xl/pivotTables/pivotTable8.xml" ContentType="application/vnd.openxmlformats-officedocument.spreadsheetml.pivotTable+xml"/>
  <Override PartName="/xl/pivotTables/pivotTable9.xml" ContentType="application/vnd.openxmlformats-officedocument.spreadsheetml.pivotTable+xml"/>
  <Override PartName="/xl/pivotTables/pivotTable10.xml" ContentType="application/vnd.openxmlformats-officedocument.spreadsheetml.pivotTable+xml"/>
  <Override PartName="/xl/pivotTables/pivotTable11.xml" ContentType="application/vnd.openxmlformats-officedocument.spreadsheetml.pivotTable+xml"/>
  <Override PartName="/xl/pivotTables/pivotTable12.xml" ContentType="application/vnd.openxmlformats-officedocument.spreadsheetml.pivotTable+xml"/>
  <Override PartName="/xl/pivotTables/pivotTable13.xml" ContentType="application/vnd.openxmlformats-officedocument.spreadsheetml.pivotTable+xml"/>
  <Override PartName="/xl/pivotTables/pivotTable14.xml" ContentType="application/vnd.openxmlformats-officedocument.spreadsheetml.pivotTable+xml"/>
  <Override PartName="/xl/drawings/drawing1.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hidePivotFieldList="1"/>
  <workbookProtection workbookPassword="AE32" lockStructure="1"/>
  <bookViews>
    <workbookView xWindow="-105" yWindow="-105" windowWidth="20730" windowHeight="11760" tabRatio="992" firstSheet="10" activeTab="4"/>
  </bookViews>
  <sheets>
    <sheet name="FUENTE DE FINANCIAMIENTO  (2)" sheetId="16" state="hidden" r:id="rId1"/>
    <sheet name="Hoja1" sheetId="2" state="hidden" r:id="rId2"/>
    <sheet name="BASE" sheetId="1" state="hidden" r:id="rId3"/>
    <sheet name="Hoja2" sheetId="19" state="hidden" r:id="rId4"/>
    <sheet name="FUENTE DE FINANCIAMIENTO " sheetId="3" r:id="rId5"/>
    <sheet name="CAPITULO DE GASTO " sheetId="4" r:id="rId6"/>
    <sheet name="CLASIFICACIÓN ADMVA" sheetId="5" r:id="rId7"/>
    <sheet name="PROGRAMAS Y PROYECTOS" sheetId="6" r:id="rId8"/>
    <sheet name="TIPO DE GASTO " sheetId="7" r:id="rId9"/>
    <sheet name="OBJETO DEL GATO " sheetId="8" r:id="rId10"/>
    <sheet name="CLASIFICACIÓN ECONOMICA" sheetId="10" r:id="rId11"/>
    <sheet name="CAPITULO 9000" sheetId="11" r:id="rId12"/>
    <sheet name="CAPITULO 6000 INV. PUBLICA" sheetId="14" r:id="rId13"/>
    <sheet name="APOYOS Y SUBSIDIOS " sheetId="12" r:id="rId14"/>
    <sheet name="CLAS. FUNCIONAL DEL GASTO " sheetId="13" r:id="rId15"/>
    <sheet name="ESTADO DEL PRESUPUESTO" sheetId="15" r:id="rId16"/>
    <sheet name="Ley de ingresos" sheetId="18" r:id="rId17"/>
  </sheets>
  <definedNames>
    <definedName name="_xlnm._FilterDatabase" localSheetId="2" hidden="1">BASE!$A$1:$BD$418</definedName>
  </definedNames>
  <calcPr calcId="191029" calcMode="manual"/>
  <pivotCaches>
    <pivotCache cacheId="0" r:id="rId18"/>
    <pivotCache cacheId="1" r:id="rId19"/>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10" i="2" l="1"/>
  <c r="AC419" i="1"/>
  <c r="AD419" i="1"/>
  <c r="AE419" i="1"/>
  <c r="AF419" i="1"/>
  <c r="AB419" i="1"/>
  <c r="AI39" i="1"/>
  <c r="AI40" i="1"/>
  <c r="AI41" i="1"/>
  <c r="AI42" i="1"/>
  <c r="AI43" i="1"/>
  <c r="AI44" i="1"/>
  <c r="AI45" i="1"/>
  <c r="AI46" i="1"/>
  <c r="AI47" i="1"/>
  <c r="AI48" i="1"/>
  <c r="AI49" i="1"/>
  <c r="AI50" i="1"/>
  <c r="AI51" i="1"/>
  <c r="AI52" i="1"/>
  <c r="AI53" i="1"/>
  <c r="AI54" i="1"/>
  <c r="AI55" i="1"/>
  <c r="AI56" i="1"/>
  <c r="AI57" i="1"/>
  <c r="AI58" i="1"/>
  <c r="AI59" i="1"/>
  <c r="AI60" i="1"/>
  <c r="AI61" i="1"/>
  <c r="AI62" i="1"/>
  <c r="AI63" i="1"/>
  <c r="AI64" i="1"/>
  <c r="AI65" i="1"/>
  <c r="AI66" i="1"/>
  <c r="AI67" i="1"/>
  <c r="AI68" i="1"/>
  <c r="AI69" i="1"/>
  <c r="AI70" i="1"/>
  <c r="AI71" i="1"/>
  <c r="AI72" i="1"/>
  <c r="AI73" i="1"/>
  <c r="AI74" i="1"/>
  <c r="AI75" i="1"/>
  <c r="AI76" i="1"/>
  <c r="AI77" i="1"/>
  <c r="AI78" i="1"/>
  <c r="AI79" i="1"/>
  <c r="AI80" i="1"/>
  <c r="AI81" i="1"/>
  <c r="AI82" i="1"/>
  <c r="AI83" i="1"/>
  <c r="AI84" i="1"/>
  <c r="AI85" i="1"/>
  <c r="AI86" i="1"/>
  <c r="AI87" i="1"/>
  <c r="AI88" i="1"/>
  <c r="AI89" i="1"/>
  <c r="AI90" i="1"/>
  <c r="AI91" i="1"/>
  <c r="AI92" i="1"/>
  <c r="AI93" i="1"/>
  <c r="AI94" i="1"/>
  <c r="AI95" i="1"/>
  <c r="AI96" i="1"/>
  <c r="AI97" i="1"/>
  <c r="AI98" i="1"/>
  <c r="AI99" i="1"/>
  <c r="AI100" i="1"/>
  <c r="AI101" i="1"/>
  <c r="AI102" i="1"/>
  <c r="AI103" i="1"/>
  <c r="AI104" i="1"/>
  <c r="AI105" i="1"/>
  <c r="AI106" i="1"/>
  <c r="AI107" i="1"/>
  <c r="AI108" i="1"/>
  <c r="AI109" i="1"/>
  <c r="AI110" i="1"/>
  <c r="AI111" i="1"/>
  <c r="AI112" i="1"/>
  <c r="AI113" i="1"/>
  <c r="AI114" i="1"/>
  <c r="AI115" i="1"/>
  <c r="AI116" i="1"/>
  <c r="AI117" i="1"/>
  <c r="AI118" i="1"/>
  <c r="AI119" i="1"/>
  <c r="AI120" i="1"/>
  <c r="AI121" i="1"/>
  <c r="AI124" i="1"/>
  <c r="AI125" i="1"/>
  <c r="AI126" i="1"/>
  <c r="AI127" i="1"/>
  <c r="AI128" i="1"/>
  <c r="AI129" i="1"/>
  <c r="AI130" i="1"/>
  <c r="AI131" i="1"/>
  <c r="AI132" i="1"/>
  <c r="AI133" i="1"/>
  <c r="AI134" i="1"/>
  <c r="AI135" i="1"/>
  <c r="AI136" i="1"/>
  <c r="AI137" i="1"/>
  <c r="AI138" i="1"/>
  <c r="AI139" i="1"/>
  <c r="AI140" i="1"/>
  <c r="AI141" i="1"/>
  <c r="AI142" i="1"/>
  <c r="AI143" i="1"/>
  <c r="AI144" i="1"/>
  <c r="AI145" i="1"/>
  <c r="AI146" i="1"/>
  <c r="AI147" i="1"/>
  <c r="AI148" i="1"/>
  <c r="AI149" i="1"/>
  <c r="AI150" i="1"/>
  <c r="AI151" i="1"/>
  <c r="AI152" i="1"/>
  <c r="AI153" i="1"/>
  <c r="AI154" i="1"/>
  <c r="AI155" i="1"/>
  <c r="AI156" i="1"/>
  <c r="AI157" i="1"/>
  <c r="AI158" i="1"/>
  <c r="AI159" i="1"/>
  <c r="AI160" i="1"/>
  <c r="AI161" i="1"/>
  <c r="AI162" i="1"/>
  <c r="AI163" i="1"/>
  <c r="AI164" i="1"/>
  <c r="AI165" i="1"/>
  <c r="AI166" i="1"/>
  <c r="AI167" i="1"/>
  <c r="AI168" i="1"/>
  <c r="AI169" i="1"/>
  <c r="AI170" i="1"/>
  <c r="AI171" i="1"/>
  <c r="AI172" i="1"/>
  <c r="AI173" i="1"/>
  <c r="AI174" i="1"/>
  <c r="AI175" i="1"/>
  <c r="AI176" i="1"/>
  <c r="AI177" i="1"/>
  <c r="AI178" i="1"/>
  <c r="AI179" i="1"/>
  <c r="AI180" i="1"/>
  <c r="AI181" i="1"/>
  <c r="AI182" i="1"/>
  <c r="AI183" i="1"/>
  <c r="AI184" i="1"/>
  <c r="AI185" i="1"/>
  <c r="AI186" i="1"/>
  <c r="AI187" i="1"/>
  <c r="AI188" i="1"/>
  <c r="AI189" i="1"/>
  <c r="AI190" i="1"/>
  <c r="AI191" i="1"/>
  <c r="AI192" i="1"/>
  <c r="AI193" i="1"/>
  <c r="AI194" i="1"/>
  <c r="AI195" i="1"/>
  <c r="AI196" i="1"/>
  <c r="AI197" i="1"/>
  <c r="AI198" i="1"/>
  <c r="AI199" i="1"/>
  <c r="AI200" i="1"/>
  <c r="AI201" i="1"/>
  <c r="AI202" i="1"/>
  <c r="AI203" i="1"/>
  <c r="AI204" i="1"/>
  <c r="AI205" i="1"/>
  <c r="AI206" i="1"/>
  <c r="AI207" i="1"/>
  <c r="AI208" i="1"/>
  <c r="AI209" i="1"/>
  <c r="AI210" i="1"/>
  <c r="AI211" i="1"/>
  <c r="AI212" i="1"/>
  <c r="AI213" i="1"/>
  <c r="AI214" i="1"/>
  <c r="AI215" i="1"/>
  <c r="AI216" i="1"/>
  <c r="AI217" i="1"/>
  <c r="AI218" i="1"/>
  <c r="AI219" i="1"/>
  <c r="AI220" i="1"/>
  <c r="AI221" i="1"/>
  <c r="AI222" i="1"/>
  <c r="AI223" i="1"/>
  <c r="AI224" i="1"/>
  <c r="AI225" i="1"/>
  <c r="AI226" i="1"/>
  <c r="AI227" i="1"/>
  <c r="AI228" i="1"/>
  <c r="AI229" i="1"/>
  <c r="AI230" i="1"/>
  <c r="AI231" i="1"/>
  <c r="AI232" i="1"/>
  <c r="AI233" i="1"/>
  <c r="AI234" i="1"/>
  <c r="AI235" i="1"/>
  <c r="AI236" i="1"/>
  <c r="AI237" i="1"/>
  <c r="AI238" i="1"/>
  <c r="AI239" i="1"/>
  <c r="AI240" i="1"/>
  <c r="AI241" i="1"/>
  <c r="AI242" i="1"/>
  <c r="AI243" i="1"/>
  <c r="AI244" i="1"/>
  <c r="AI245" i="1"/>
  <c r="AI246" i="1"/>
  <c r="AI247" i="1"/>
  <c r="AI248" i="1"/>
  <c r="AI249" i="1"/>
  <c r="AI250" i="1"/>
  <c r="AI251" i="1"/>
  <c r="AI252" i="1"/>
  <c r="AI253" i="1"/>
  <c r="AI254" i="1"/>
  <c r="AI255" i="1"/>
  <c r="AI256" i="1"/>
  <c r="AI257" i="1"/>
  <c r="AI258" i="1"/>
  <c r="AI259" i="1"/>
  <c r="AI260" i="1"/>
  <c r="AI261" i="1"/>
  <c r="AI262" i="1"/>
  <c r="AI263" i="1"/>
  <c r="AI264" i="1"/>
  <c r="AI265" i="1"/>
  <c r="AI266" i="1"/>
  <c r="AI267" i="1"/>
  <c r="AI268" i="1"/>
  <c r="AI269" i="1"/>
  <c r="AI270" i="1"/>
  <c r="AI271" i="1"/>
  <c r="AI272" i="1"/>
  <c r="AI273" i="1"/>
  <c r="AI274" i="1"/>
  <c r="AI275" i="1"/>
  <c r="AI276" i="1"/>
  <c r="AI277" i="1"/>
  <c r="AI278" i="1"/>
  <c r="AI279" i="1"/>
  <c r="AI280" i="1"/>
  <c r="AI281" i="1"/>
  <c r="AI282" i="1"/>
  <c r="AI283" i="1"/>
  <c r="AI284" i="1"/>
  <c r="AI285" i="1"/>
  <c r="AI286" i="1"/>
  <c r="AI287" i="1"/>
  <c r="AI288" i="1"/>
  <c r="AI289" i="1"/>
  <c r="AI290" i="1"/>
  <c r="AI291" i="1"/>
  <c r="AI292" i="1"/>
  <c r="AI293" i="1"/>
  <c r="AI294" i="1"/>
  <c r="AI295" i="1"/>
  <c r="AI296" i="1"/>
  <c r="AI297" i="1"/>
  <c r="AI298" i="1"/>
  <c r="AI299" i="1"/>
  <c r="AI300" i="1"/>
  <c r="AI301" i="1"/>
  <c r="AI302" i="1"/>
  <c r="AI303" i="1"/>
  <c r="AI304" i="1"/>
  <c r="AI305" i="1"/>
  <c r="AI306" i="1"/>
  <c r="AI307" i="1"/>
  <c r="AI308" i="1"/>
  <c r="AI309" i="1"/>
  <c r="AI310" i="1"/>
  <c r="AI311" i="1"/>
  <c r="AI312" i="1"/>
  <c r="AI313" i="1"/>
  <c r="AI314" i="1"/>
  <c r="AI315" i="1"/>
  <c r="AI316" i="1"/>
  <c r="AI317" i="1"/>
  <c r="AI318" i="1"/>
  <c r="AI319" i="1"/>
  <c r="AI320" i="1"/>
  <c r="AI321" i="1"/>
  <c r="AI322" i="1"/>
  <c r="AI323" i="1"/>
  <c r="AI324" i="1"/>
  <c r="AI325" i="1"/>
  <c r="AI326" i="1"/>
  <c r="AI327" i="1"/>
  <c r="AI328" i="1"/>
  <c r="AI329" i="1"/>
  <c r="AI330" i="1"/>
  <c r="AI331" i="1"/>
  <c r="AI332" i="1"/>
  <c r="AI333" i="1"/>
  <c r="AI334" i="1"/>
  <c r="AI335" i="1"/>
  <c r="AI336" i="1"/>
  <c r="AI337" i="1"/>
  <c r="AI338" i="1"/>
  <c r="AI339" i="1"/>
  <c r="AI340" i="1"/>
  <c r="AI341" i="1"/>
  <c r="AI342" i="1"/>
  <c r="AI343" i="1"/>
  <c r="AI344" i="1"/>
  <c r="AI345" i="1"/>
  <c r="AI346" i="1"/>
  <c r="AI347" i="1"/>
  <c r="AI348" i="1"/>
  <c r="AI349" i="1"/>
  <c r="AI350" i="1"/>
  <c r="AI351" i="1"/>
  <c r="AI352" i="1"/>
  <c r="AI353" i="1"/>
  <c r="AI354" i="1"/>
  <c r="AI355" i="1"/>
  <c r="AI356" i="1"/>
  <c r="AI357" i="1"/>
  <c r="AI358" i="1"/>
  <c r="AI359" i="1"/>
  <c r="AI360" i="1"/>
  <c r="AI361" i="1"/>
  <c r="AI362" i="1"/>
  <c r="AI363" i="1"/>
  <c r="AI364" i="1"/>
  <c r="AI365" i="1"/>
  <c r="AI366" i="1"/>
  <c r="AI367" i="1"/>
  <c r="AI368" i="1"/>
  <c r="AI369" i="1"/>
  <c r="AI370" i="1"/>
  <c r="AI371" i="1"/>
  <c r="AI372" i="1"/>
  <c r="AI373" i="1"/>
  <c r="AI374" i="1"/>
  <c r="AI375" i="1"/>
  <c r="AI376" i="1"/>
  <c r="AI377" i="1"/>
  <c r="AI378" i="1"/>
  <c r="AI379" i="1"/>
  <c r="AI380" i="1"/>
  <c r="AI381" i="1"/>
  <c r="AI382" i="1"/>
  <c r="AI383" i="1"/>
  <c r="AI384" i="1"/>
  <c r="AI385" i="1"/>
  <c r="AI386" i="1"/>
  <c r="AI387" i="1"/>
  <c r="AI388" i="1"/>
  <c r="AI389" i="1"/>
  <c r="AI390" i="1"/>
  <c r="AI391" i="1"/>
  <c r="AI392" i="1"/>
  <c r="AI393" i="1"/>
  <c r="AI394" i="1"/>
  <c r="AI395" i="1"/>
  <c r="AI396" i="1"/>
  <c r="AI397" i="1"/>
  <c r="AI398" i="1"/>
  <c r="AI399" i="1"/>
  <c r="AI400" i="1"/>
  <c r="AI401" i="1"/>
  <c r="AI402" i="1"/>
  <c r="AI403" i="1"/>
  <c r="AI404" i="1"/>
  <c r="AI405" i="1"/>
  <c r="AI406" i="1"/>
  <c r="AI407" i="1"/>
  <c r="AI408" i="1"/>
  <c r="AI409" i="1"/>
  <c r="AI410" i="1"/>
  <c r="AI411" i="1"/>
  <c r="AI414" i="1"/>
  <c r="AI415" i="1"/>
  <c r="AH3" i="1"/>
  <c r="AH4" i="1"/>
  <c r="AH5" i="1"/>
  <c r="AH6" i="1"/>
  <c r="AH7" i="1"/>
  <c r="AH8" i="1"/>
  <c r="AH9" i="1"/>
  <c r="AH10" i="1"/>
  <c r="AH11" i="1"/>
  <c r="AH12" i="1"/>
  <c r="AH13" i="1"/>
  <c r="AH14" i="1"/>
  <c r="AH15" i="1"/>
  <c r="AH16" i="1"/>
  <c r="AH17" i="1"/>
  <c r="AH18" i="1"/>
  <c r="AH19" i="1"/>
  <c r="AH20" i="1"/>
  <c r="AH21" i="1"/>
  <c r="AH22" i="1"/>
  <c r="AH23" i="1"/>
  <c r="AH24" i="1"/>
  <c r="AH25" i="1"/>
  <c r="AH26" i="1"/>
  <c r="AH27" i="1"/>
  <c r="AH28" i="1"/>
  <c r="AH29" i="1"/>
  <c r="AH30" i="1"/>
  <c r="AH31" i="1"/>
  <c r="AH32" i="1"/>
  <c r="AH33" i="1"/>
  <c r="AH34" i="1"/>
  <c r="AH35" i="1"/>
  <c r="AH36" i="1"/>
  <c r="AH37" i="1"/>
  <c r="AH38" i="1"/>
  <c r="AH39" i="1"/>
  <c r="AH40" i="1"/>
  <c r="AH41" i="1"/>
  <c r="AH42" i="1"/>
  <c r="AH43" i="1"/>
  <c r="AH44" i="1"/>
  <c r="AH45" i="1"/>
  <c r="AH46" i="1"/>
  <c r="AH47" i="1"/>
  <c r="AH48" i="1"/>
  <c r="AH49" i="1"/>
  <c r="AH50" i="1"/>
  <c r="AH51" i="1"/>
  <c r="AH52" i="1"/>
  <c r="AH53" i="1"/>
  <c r="AH54" i="1"/>
  <c r="AH55" i="1"/>
  <c r="AH56" i="1"/>
  <c r="AH57" i="1"/>
  <c r="AH58" i="1"/>
  <c r="AH59" i="1"/>
  <c r="AH60" i="1"/>
  <c r="AH61" i="1"/>
  <c r="AH62" i="1"/>
  <c r="AH63" i="1"/>
  <c r="AH64" i="1"/>
  <c r="AH65" i="1"/>
  <c r="AH66" i="1"/>
  <c r="AH67" i="1"/>
  <c r="AH68" i="1"/>
  <c r="AH69" i="1"/>
  <c r="AH70" i="1"/>
  <c r="AH71" i="1"/>
  <c r="AH72" i="1"/>
  <c r="AH73" i="1"/>
  <c r="AH74" i="1"/>
  <c r="AH75" i="1"/>
  <c r="AH76" i="1"/>
  <c r="AH77" i="1"/>
  <c r="AH78" i="1"/>
  <c r="AH79" i="1"/>
  <c r="AH80" i="1"/>
  <c r="AH81" i="1"/>
  <c r="AH82" i="1"/>
  <c r="AH83" i="1"/>
  <c r="AH84" i="1"/>
  <c r="AH85" i="1"/>
  <c r="AH86" i="1"/>
  <c r="AH87" i="1"/>
  <c r="AH88" i="1"/>
  <c r="AH89" i="1"/>
  <c r="AH90" i="1"/>
  <c r="AH91" i="1"/>
  <c r="AH92" i="1"/>
  <c r="AH93" i="1"/>
  <c r="AH94" i="1"/>
  <c r="AH95" i="1"/>
  <c r="AH96" i="1"/>
  <c r="AH97" i="1"/>
  <c r="AH98" i="1"/>
  <c r="AH99" i="1"/>
  <c r="AH100" i="1"/>
  <c r="AH101" i="1"/>
  <c r="AH102" i="1"/>
  <c r="AH103" i="1"/>
  <c r="AH104" i="1"/>
  <c r="AH105" i="1"/>
  <c r="AH106" i="1"/>
  <c r="AH107" i="1"/>
  <c r="AH108" i="1"/>
  <c r="AH109" i="1"/>
  <c r="AH110" i="1"/>
  <c r="AH111" i="1"/>
  <c r="AH112" i="1"/>
  <c r="AH113" i="1"/>
  <c r="AH114" i="1"/>
  <c r="AH115" i="1"/>
  <c r="AH116" i="1"/>
  <c r="AH117" i="1"/>
  <c r="AH118" i="1"/>
  <c r="AH120" i="1"/>
  <c r="AH121" i="1"/>
  <c r="AH124" i="1"/>
  <c r="AH125" i="1"/>
  <c r="AH126" i="1"/>
  <c r="AH127" i="1"/>
  <c r="AH128" i="1"/>
  <c r="AH129" i="1"/>
  <c r="AH130" i="1"/>
  <c r="AH131" i="1"/>
  <c r="AH132" i="1"/>
  <c r="AH133" i="1"/>
  <c r="AH134" i="1"/>
  <c r="AH135" i="1"/>
  <c r="AH136" i="1"/>
  <c r="AH137" i="1"/>
  <c r="AH138" i="1"/>
  <c r="AH139" i="1"/>
  <c r="AH140" i="1"/>
  <c r="AH141" i="1"/>
  <c r="AH142" i="1"/>
  <c r="AH143" i="1"/>
  <c r="AH144" i="1"/>
  <c r="AH145" i="1"/>
  <c r="AH146" i="1"/>
  <c r="AH147" i="1"/>
  <c r="AH148" i="1"/>
  <c r="AH149" i="1"/>
  <c r="AH150" i="1"/>
  <c r="AH151" i="1"/>
  <c r="AH152" i="1"/>
  <c r="AH153" i="1"/>
  <c r="AH154" i="1"/>
  <c r="AH155" i="1"/>
  <c r="AH156" i="1"/>
  <c r="AH157" i="1"/>
  <c r="AH158" i="1"/>
  <c r="AH159" i="1"/>
  <c r="AH160" i="1"/>
  <c r="AH161" i="1"/>
  <c r="AH162" i="1"/>
  <c r="AH163" i="1"/>
  <c r="AH164" i="1"/>
  <c r="AH165" i="1"/>
  <c r="AH166" i="1"/>
  <c r="AH167" i="1"/>
  <c r="AH168" i="1"/>
  <c r="AH169" i="1"/>
  <c r="AH170" i="1"/>
  <c r="AH171" i="1"/>
  <c r="AH172" i="1"/>
  <c r="AH173" i="1"/>
  <c r="AH174" i="1"/>
  <c r="AH175" i="1"/>
  <c r="AH176" i="1"/>
  <c r="AH177" i="1"/>
  <c r="AH178" i="1"/>
  <c r="AH179" i="1"/>
  <c r="AH180" i="1"/>
  <c r="AH181" i="1"/>
  <c r="AH182" i="1"/>
  <c r="AH183" i="1"/>
  <c r="AH184" i="1"/>
  <c r="AH185" i="1"/>
  <c r="AH186" i="1"/>
  <c r="AH187" i="1"/>
  <c r="AH188" i="1"/>
  <c r="AH189" i="1"/>
  <c r="AH190" i="1"/>
  <c r="AH191" i="1"/>
  <c r="AH192" i="1"/>
  <c r="AH193" i="1"/>
  <c r="AH194" i="1"/>
  <c r="AH195" i="1"/>
  <c r="AH196" i="1"/>
  <c r="AH197" i="1"/>
  <c r="AH198" i="1"/>
  <c r="AH199" i="1"/>
  <c r="AH200" i="1"/>
  <c r="AH201" i="1"/>
  <c r="AH202" i="1"/>
  <c r="AH203" i="1"/>
  <c r="AH204" i="1"/>
  <c r="AH205" i="1"/>
  <c r="AH206" i="1"/>
  <c r="AH207" i="1"/>
  <c r="AH208" i="1"/>
  <c r="AH209" i="1"/>
  <c r="AH210" i="1"/>
  <c r="AH211" i="1"/>
  <c r="AH212" i="1"/>
  <c r="AH213" i="1"/>
  <c r="AH214" i="1"/>
  <c r="AH215" i="1"/>
  <c r="AH216" i="1"/>
  <c r="AH217" i="1"/>
  <c r="AH218" i="1"/>
  <c r="AH219" i="1"/>
  <c r="AH220" i="1"/>
  <c r="AH221" i="1"/>
  <c r="AH222" i="1"/>
  <c r="AH223" i="1"/>
  <c r="AH224" i="1"/>
  <c r="AH225" i="1"/>
  <c r="AH226" i="1"/>
  <c r="AH227" i="1"/>
  <c r="AH228" i="1"/>
  <c r="AH229" i="1"/>
  <c r="AH230" i="1"/>
  <c r="AH231" i="1"/>
  <c r="AH232" i="1"/>
  <c r="AH233" i="1"/>
  <c r="AH234" i="1"/>
  <c r="AH235" i="1"/>
  <c r="AH236" i="1"/>
  <c r="AH237" i="1"/>
  <c r="AH238" i="1"/>
  <c r="AH239" i="1"/>
  <c r="AH240" i="1"/>
  <c r="AH241" i="1"/>
  <c r="AH242" i="1"/>
  <c r="AH243" i="1"/>
  <c r="AH244" i="1"/>
  <c r="AH245" i="1"/>
  <c r="AH246" i="1"/>
  <c r="AH247" i="1"/>
  <c r="AH248" i="1"/>
  <c r="AH249" i="1"/>
  <c r="AH250" i="1"/>
  <c r="AH251" i="1"/>
  <c r="AH252" i="1"/>
  <c r="AH253" i="1"/>
  <c r="AH254" i="1"/>
  <c r="AH255" i="1"/>
  <c r="AH256" i="1"/>
  <c r="AH257" i="1"/>
  <c r="AH258" i="1"/>
  <c r="AH259" i="1"/>
  <c r="AH260" i="1"/>
  <c r="AH261" i="1"/>
  <c r="AH262" i="1"/>
  <c r="AH263" i="1"/>
  <c r="AH264" i="1"/>
  <c r="AH265" i="1"/>
  <c r="AH266" i="1"/>
  <c r="AH267" i="1"/>
  <c r="AH268" i="1"/>
  <c r="AH269" i="1"/>
  <c r="AH270" i="1"/>
  <c r="AH271" i="1"/>
  <c r="AH272" i="1"/>
  <c r="AH273" i="1"/>
  <c r="AH274" i="1"/>
  <c r="AH275" i="1"/>
  <c r="AH276" i="1"/>
  <c r="AH277" i="1"/>
  <c r="AH278" i="1"/>
  <c r="AH279" i="1"/>
  <c r="AH280" i="1"/>
  <c r="AH281" i="1"/>
  <c r="AH282" i="1"/>
  <c r="AH283" i="1"/>
  <c r="AH284" i="1"/>
  <c r="AH285" i="1"/>
  <c r="AH286" i="1"/>
  <c r="AH287" i="1"/>
  <c r="AH288" i="1"/>
  <c r="AH289" i="1"/>
  <c r="AH290" i="1"/>
  <c r="AH291" i="1"/>
  <c r="AH292" i="1"/>
  <c r="AH293" i="1"/>
  <c r="AH294" i="1"/>
  <c r="AH295" i="1"/>
  <c r="AH296" i="1"/>
  <c r="AH297" i="1"/>
  <c r="AH298" i="1"/>
  <c r="AH299" i="1"/>
  <c r="AH300" i="1"/>
  <c r="AH301" i="1"/>
  <c r="AH302" i="1"/>
  <c r="AH303" i="1"/>
  <c r="AH304" i="1"/>
  <c r="AH305" i="1"/>
  <c r="AH306" i="1"/>
  <c r="AH307" i="1"/>
  <c r="AH308" i="1"/>
  <c r="AH309" i="1"/>
  <c r="AH310" i="1"/>
  <c r="AH311" i="1"/>
  <c r="AH312" i="1"/>
  <c r="AH313" i="1"/>
  <c r="AH314" i="1"/>
  <c r="AH315" i="1"/>
  <c r="AH316" i="1"/>
  <c r="AH317" i="1"/>
  <c r="AH318" i="1"/>
  <c r="AH319" i="1"/>
  <c r="AH320" i="1"/>
  <c r="AH321" i="1"/>
  <c r="AH322" i="1"/>
  <c r="AH323" i="1"/>
  <c r="AH324" i="1"/>
  <c r="AH325" i="1"/>
  <c r="AH326" i="1"/>
  <c r="AH327" i="1"/>
  <c r="AH328" i="1"/>
  <c r="AH329" i="1"/>
  <c r="AH330" i="1"/>
  <c r="AH331" i="1"/>
  <c r="AH332" i="1"/>
  <c r="AH333" i="1"/>
  <c r="AH334" i="1"/>
  <c r="AH335" i="1"/>
  <c r="AH336" i="1"/>
  <c r="AH337" i="1"/>
  <c r="AH338" i="1"/>
  <c r="AH339" i="1"/>
  <c r="AH340" i="1"/>
  <c r="AH341" i="1"/>
  <c r="AH342" i="1"/>
  <c r="AH343" i="1"/>
  <c r="AH344" i="1"/>
  <c r="AH345" i="1"/>
  <c r="AH346" i="1"/>
  <c r="AH347" i="1"/>
  <c r="AH348" i="1"/>
  <c r="AH349" i="1"/>
  <c r="AH350" i="1"/>
  <c r="AH351" i="1"/>
  <c r="AH352" i="1"/>
  <c r="AH353" i="1"/>
  <c r="AH354" i="1"/>
  <c r="AH355" i="1"/>
  <c r="AH356" i="1"/>
  <c r="AH357" i="1"/>
  <c r="AH358" i="1"/>
  <c r="AH359" i="1"/>
  <c r="AH360" i="1"/>
  <c r="AH361" i="1"/>
  <c r="AH362" i="1"/>
  <c r="AH363" i="1"/>
  <c r="AH364" i="1"/>
  <c r="AH365" i="1"/>
  <c r="AH366" i="1"/>
  <c r="AH367" i="1"/>
  <c r="AH368" i="1"/>
  <c r="AH369" i="1"/>
  <c r="AH370" i="1"/>
  <c r="AH371" i="1"/>
  <c r="AH372" i="1"/>
  <c r="AH373" i="1"/>
  <c r="AH374" i="1"/>
  <c r="AH375" i="1"/>
  <c r="AH376" i="1"/>
  <c r="AH377" i="1"/>
  <c r="AH378" i="1"/>
  <c r="AH379" i="1"/>
  <c r="AH380" i="1"/>
  <c r="AH381" i="1"/>
  <c r="AH382" i="1"/>
  <c r="AH383" i="1"/>
  <c r="AH384" i="1"/>
  <c r="AH385" i="1"/>
  <c r="AH386" i="1"/>
  <c r="AH387" i="1"/>
  <c r="AH388" i="1"/>
  <c r="AH389" i="1"/>
  <c r="AH390" i="1"/>
  <c r="AH391" i="1"/>
  <c r="AH392" i="1"/>
  <c r="AH393" i="1"/>
  <c r="AH394" i="1"/>
  <c r="AH395" i="1"/>
  <c r="AH396" i="1"/>
  <c r="AH397" i="1"/>
  <c r="AH398" i="1"/>
  <c r="AH399" i="1"/>
  <c r="AH400" i="1"/>
  <c r="AH401" i="1"/>
  <c r="AH402" i="1"/>
  <c r="AH403" i="1"/>
  <c r="AH404" i="1"/>
  <c r="AH405" i="1"/>
  <c r="AH407" i="1"/>
  <c r="AH408" i="1"/>
  <c r="AH409" i="1"/>
  <c r="AH410" i="1"/>
  <c r="AH411" i="1"/>
  <c r="AH414" i="1"/>
  <c r="AH415" i="1"/>
  <c r="AH2" i="1"/>
  <c r="AG119" i="1"/>
  <c r="AH119" i="1" s="1"/>
  <c r="AG123" i="1"/>
  <c r="AH123" i="1" s="1"/>
  <c r="AG122" i="1"/>
  <c r="AH122" i="1" s="1"/>
  <c r="AG406" i="1"/>
  <c r="AH406" i="1" s="1"/>
  <c r="AI123" i="1" l="1"/>
  <c r="AI122" i="1"/>
  <c r="A368" i="1"/>
  <c r="A362" i="1"/>
  <c r="AM368" i="1" l="1"/>
  <c r="AM362" i="1"/>
  <c r="AP368" i="1" l="1"/>
  <c r="AQ368" i="1" s="1"/>
  <c r="AP362" i="1" l="1"/>
  <c r="AQ362" i="1" s="1"/>
  <c r="AR362" i="1" s="1"/>
  <c r="AR368" i="1"/>
  <c r="AM122" i="1"/>
  <c r="BD415" i="1"/>
  <c r="AM415" i="1"/>
  <c r="A415" i="1"/>
  <c r="BD414" i="1"/>
  <c r="AM414" i="1"/>
  <c r="A414" i="1"/>
  <c r="BD413" i="1"/>
  <c r="AG413" i="1"/>
  <c r="AI413" i="1" s="1"/>
  <c r="A413" i="1"/>
  <c r="BD412" i="1"/>
  <c r="AG412" i="1"/>
  <c r="A412" i="1"/>
  <c r="BD411" i="1"/>
  <c r="AM411" i="1"/>
  <c r="A411" i="1"/>
  <c r="BD410" i="1"/>
  <c r="AM410" i="1"/>
  <c r="A410" i="1"/>
  <c r="BD409" i="1"/>
  <c r="AM409" i="1"/>
  <c r="A409" i="1"/>
  <c r="BD408" i="1"/>
  <c r="AM408" i="1"/>
  <c r="A408" i="1"/>
  <c r="BD407" i="1"/>
  <c r="AM407" i="1"/>
  <c r="A407" i="1"/>
  <c r="BD406" i="1"/>
  <c r="AM406" i="1"/>
  <c r="A406" i="1"/>
  <c r="BD405" i="1"/>
  <c r="AM405" i="1"/>
  <c r="A405" i="1"/>
  <c r="BD404" i="1"/>
  <c r="AM404" i="1"/>
  <c r="A404" i="1"/>
  <c r="BD403" i="1"/>
  <c r="AM403" i="1"/>
  <c r="A403" i="1"/>
  <c r="BD402" i="1"/>
  <c r="AM402" i="1"/>
  <c r="A402" i="1"/>
  <c r="BD401" i="1"/>
  <c r="AM401" i="1"/>
  <c r="A401" i="1"/>
  <c r="BD400" i="1"/>
  <c r="AM400" i="1"/>
  <c r="A400" i="1"/>
  <c r="BD399" i="1"/>
  <c r="AM399" i="1"/>
  <c r="A399" i="1"/>
  <c r="BD398" i="1"/>
  <c r="AM398" i="1"/>
  <c r="A398" i="1"/>
  <c r="BD397" i="1"/>
  <c r="AM397" i="1"/>
  <c r="A397" i="1"/>
  <c r="BD396" i="1"/>
  <c r="AM396" i="1"/>
  <c r="A396" i="1"/>
  <c r="BD395" i="1"/>
  <c r="AM395" i="1"/>
  <c r="A395" i="1"/>
  <c r="BD394" i="1"/>
  <c r="AM394" i="1"/>
  <c r="A394" i="1"/>
  <c r="BD393" i="1"/>
  <c r="AM393" i="1"/>
  <c r="A393" i="1"/>
  <c r="BD392" i="1"/>
  <c r="AM392" i="1"/>
  <c r="A392" i="1"/>
  <c r="BD391" i="1"/>
  <c r="AM391" i="1"/>
  <c r="A391" i="1"/>
  <c r="BD390" i="1"/>
  <c r="AM390" i="1"/>
  <c r="A390" i="1"/>
  <c r="BD389" i="1"/>
  <c r="AM389" i="1"/>
  <c r="A389" i="1"/>
  <c r="BD388" i="1"/>
  <c r="AM388" i="1"/>
  <c r="A388" i="1"/>
  <c r="BD387" i="1"/>
  <c r="AM387" i="1"/>
  <c r="A387" i="1"/>
  <c r="BD386" i="1"/>
  <c r="AM386" i="1"/>
  <c r="A386" i="1"/>
  <c r="BD385" i="1"/>
  <c r="AM385" i="1"/>
  <c r="A385" i="1"/>
  <c r="BD384" i="1"/>
  <c r="AM384" i="1"/>
  <c r="A384" i="1"/>
  <c r="BD383" i="1"/>
  <c r="AM383" i="1"/>
  <c r="A383" i="1"/>
  <c r="BD382" i="1"/>
  <c r="AM382" i="1"/>
  <c r="A382" i="1"/>
  <c r="BD381" i="1"/>
  <c r="AM381" i="1"/>
  <c r="A381" i="1"/>
  <c r="BD366" i="1"/>
  <c r="AM366" i="1"/>
  <c r="A366" i="1"/>
  <c r="BD379" i="1"/>
  <c r="AM379" i="1"/>
  <c r="A379" i="1"/>
  <c r="BD378" i="1"/>
  <c r="AM378" i="1"/>
  <c r="A378" i="1"/>
  <c r="BD377" i="1"/>
  <c r="AM377" i="1"/>
  <c r="A377" i="1"/>
  <c r="BD376" i="1"/>
  <c r="AM376" i="1"/>
  <c r="A376" i="1"/>
  <c r="BD375" i="1"/>
  <c r="AM375" i="1"/>
  <c r="A375" i="1"/>
  <c r="BD374" i="1"/>
  <c r="AM374" i="1"/>
  <c r="A374" i="1"/>
  <c r="BD373" i="1"/>
  <c r="AM373" i="1"/>
  <c r="A373" i="1"/>
  <c r="BD372" i="1"/>
  <c r="AM372" i="1"/>
  <c r="A372" i="1"/>
  <c r="BD371" i="1"/>
  <c r="AM371" i="1"/>
  <c r="A371" i="1"/>
  <c r="BD370" i="1"/>
  <c r="AM370" i="1"/>
  <c r="A370" i="1"/>
  <c r="BD369" i="1"/>
  <c r="AM369" i="1"/>
  <c r="A369" i="1"/>
  <c r="BD380" i="1"/>
  <c r="AM380" i="1"/>
  <c r="A380" i="1"/>
  <c r="BD365" i="1"/>
  <c r="AM365" i="1"/>
  <c r="A365" i="1"/>
  <c r="BD364" i="1"/>
  <c r="AM364" i="1"/>
  <c r="A364" i="1"/>
  <c r="BD363" i="1"/>
  <c r="AM363" i="1"/>
  <c r="A363" i="1"/>
  <c r="BD367" i="1"/>
  <c r="AM367" i="1"/>
  <c r="A367" i="1"/>
  <c r="BD361" i="1"/>
  <c r="AM361" i="1"/>
  <c r="A361" i="1"/>
  <c r="BD360" i="1"/>
  <c r="AM360" i="1"/>
  <c r="A360" i="1"/>
  <c r="BD359" i="1"/>
  <c r="AM359" i="1"/>
  <c r="A359" i="1"/>
  <c r="BD358" i="1"/>
  <c r="AM358" i="1"/>
  <c r="A358" i="1"/>
  <c r="BD357" i="1"/>
  <c r="AM357" i="1"/>
  <c r="A357" i="1"/>
  <c r="BD356" i="1"/>
  <c r="AM356" i="1"/>
  <c r="A356" i="1"/>
  <c r="BD355" i="1"/>
  <c r="AM355" i="1"/>
  <c r="A355" i="1"/>
  <c r="BD354" i="1"/>
  <c r="AM354" i="1"/>
  <c r="A354" i="1"/>
  <c r="BD353" i="1"/>
  <c r="AM353" i="1"/>
  <c r="A353" i="1"/>
  <c r="BD352" i="1"/>
  <c r="AM352" i="1"/>
  <c r="A352" i="1"/>
  <c r="BD351" i="1"/>
  <c r="AM351" i="1"/>
  <c r="A351" i="1"/>
  <c r="BD350" i="1"/>
  <c r="AM350" i="1"/>
  <c r="A350" i="1"/>
  <c r="BD349" i="1"/>
  <c r="AM349" i="1"/>
  <c r="A349" i="1"/>
  <c r="BD348" i="1"/>
  <c r="AM348" i="1"/>
  <c r="A348" i="1"/>
  <c r="BD347" i="1"/>
  <c r="AM347" i="1"/>
  <c r="A347" i="1"/>
  <c r="BD346" i="1"/>
  <c r="AM346" i="1"/>
  <c r="A346" i="1"/>
  <c r="BD345" i="1"/>
  <c r="AM345" i="1"/>
  <c r="A345" i="1"/>
  <c r="BD344" i="1"/>
  <c r="AM344" i="1"/>
  <c r="A344" i="1"/>
  <c r="BD343" i="1"/>
  <c r="AM343" i="1"/>
  <c r="A343" i="1"/>
  <c r="BD342" i="1"/>
  <c r="AM342" i="1"/>
  <c r="A342" i="1"/>
  <c r="BD341" i="1"/>
  <c r="AM341" i="1"/>
  <c r="A341" i="1"/>
  <c r="BD340" i="1"/>
  <c r="AM340" i="1"/>
  <c r="A340" i="1"/>
  <c r="BD339" i="1"/>
  <c r="AM339" i="1"/>
  <c r="A339" i="1"/>
  <c r="BD338" i="1"/>
  <c r="AM338" i="1"/>
  <c r="A338" i="1"/>
  <c r="BD337" i="1"/>
  <c r="AM337" i="1"/>
  <c r="A337" i="1"/>
  <c r="BD336" i="1"/>
  <c r="AM336" i="1"/>
  <c r="A336" i="1"/>
  <c r="BD335" i="1"/>
  <c r="AM335" i="1"/>
  <c r="A335" i="1"/>
  <c r="BD334" i="1"/>
  <c r="AM334" i="1"/>
  <c r="A334" i="1"/>
  <c r="BD333" i="1"/>
  <c r="AM333" i="1"/>
  <c r="A333" i="1"/>
  <c r="BD332" i="1"/>
  <c r="AM332" i="1"/>
  <c r="A332" i="1"/>
  <c r="BD331" i="1"/>
  <c r="AM331" i="1"/>
  <c r="A331" i="1"/>
  <c r="BD330" i="1"/>
  <c r="AM330" i="1"/>
  <c r="A330" i="1"/>
  <c r="BD329" i="1"/>
  <c r="AM329" i="1"/>
  <c r="A329" i="1"/>
  <c r="BD328" i="1"/>
  <c r="AM328" i="1"/>
  <c r="A328" i="1"/>
  <c r="BD327" i="1"/>
  <c r="AM327" i="1"/>
  <c r="A327" i="1"/>
  <c r="BD326" i="1"/>
  <c r="AM326" i="1"/>
  <c r="A326" i="1"/>
  <c r="BD325" i="1"/>
  <c r="AM325" i="1"/>
  <c r="A325" i="1"/>
  <c r="BD324" i="1"/>
  <c r="AM324" i="1"/>
  <c r="A324" i="1"/>
  <c r="BD323" i="1"/>
  <c r="AM323" i="1"/>
  <c r="A323" i="1"/>
  <c r="BD322" i="1"/>
  <c r="AM322" i="1"/>
  <c r="A322" i="1"/>
  <c r="BD321" i="1"/>
  <c r="AM321" i="1"/>
  <c r="A321" i="1"/>
  <c r="BD320" i="1"/>
  <c r="AM320" i="1"/>
  <c r="A320" i="1"/>
  <c r="BD319" i="1"/>
  <c r="AM319" i="1"/>
  <c r="A319" i="1"/>
  <c r="BD318" i="1"/>
  <c r="AM318" i="1"/>
  <c r="A318" i="1"/>
  <c r="BD317" i="1"/>
  <c r="AM317" i="1"/>
  <c r="A317" i="1"/>
  <c r="BD316" i="1"/>
  <c r="AM316" i="1"/>
  <c r="A316" i="1"/>
  <c r="BD315" i="1"/>
  <c r="AM315" i="1"/>
  <c r="A315" i="1"/>
  <c r="BD314" i="1"/>
  <c r="AM314" i="1"/>
  <c r="A314" i="1"/>
  <c r="BD313" i="1"/>
  <c r="AM313" i="1"/>
  <c r="A313" i="1"/>
  <c r="BD312" i="1"/>
  <c r="AM312" i="1"/>
  <c r="A312" i="1"/>
  <c r="BD311" i="1"/>
  <c r="AM311" i="1"/>
  <c r="A311" i="1"/>
  <c r="BD310" i="1"/>
  <c r="AM310" i="1"/>
  <c r="A310" i="1"/>
  <c r="BD309" i="1"/>
  <c r="AM309" i="1"/>
  <c r="A309" i="1"/>
  <c r="BD308" i="1"/>
  <c r="AM308" i="1"/>
  <c r="A308" i="1"/>
  <c r="BD307" i="1"/>
  <c r="AM307" i="1"/>
  <c r="A307" i="1"/>
  <c r="BD306" i="1"/>
  <c r="AM306" i="1"/>
  <c r="A306" i="1"/>
  <c r="BD305" i="1"/>
  <c r="AM305" i="1"/>
  <c r="A305" i="1"/>
  <c r="BD304" i="1"/>
  <c r="AM304" i="1"/>
  <c r="A304" i="1"/>
  <c r="BD303" i="1"/>
  <c r="AM303" i="1"/>
  <c r="A303" i="1"/>
  <c r="BD302" i="1"/>
  <c r="AM302" i="1"/>
  <c r="A302" i="1"/>
  <c r="BD301" i="1"/>
  <c r="AM301" i="1"/>
  <c r="A301" i="1"/>
  <c r="BD300" i="1"/>
  <c r="AM300" i="1"/>
  <c r="A300" i="1"/>
  <c r="BD299" i="1"/>
  <c r="AM299" i="1"/>
  <c r="A299" i="1"/>
  <c r="BD298" i="1"/>
  <c r="AM298" i="1"/>
  <c r="A298" i="1"/>
  <c r="BD297" i="1"/>
  <c r="AM297" i="1"/>
  <c r="A297" i="1"/>
  <c r="BD296" i="1"/>
  <c r="AM296" i="1"/>
  <c r="A296" i="1"/>
  <c r="BD295" i="1"/>
  <c r="AM295" i="1"/>
  <c r="A295" i="1"/>
  <c r="BD294" i="1"/>
  <c r="AM294" i="1"/>
  <c r="A294" i="1"/>
  <c r="BD293" i="1"/>
  <c r="AM293" i="1"/>
  <c r="A293" i="1"/>
  <c r="BD292" i="1"/>
  <c r="AM292" i="1"/>
  <c r="A292" i="1"/>
  <c r="BD291" i="1"/>
  <c r="AM291" i="1"/>
  <c r="A291" i="1"/>
  <c r="BD290" i="1"/>
  <c r="AM290" i="1"/>
  <c r="A290" i="1"/>
  <c r="BD289" i="1"/>
  <c r="AM289" i="1"/>
  <c r="A289" i="1"/>
  <c r="BD288" i="1"/>
  <c r="AM288" i="1"/>
  <c r="A288" i="1"/>
  <c r="BD287" i="1"/>
  <c r="AM287" i="1"/>
  <c r="A287" i="1"/>
  <c r="BD286" i="1"/>
  <c r="AM286" i="1"/>
  <c r="A286" i="1"/>
  <c r="BD285" i="1"/>
  <c r="AM285" i="1"/>
  <c r="A285" i="1"/>
  <c r="BD284" i="1"/>
  <c r="AM284" i="1"/>
  <c r="A284" i="1"/>
  <c r="BD283" i="1"/>
  <c r="AM283" i="1"/>
  <c r="A283" i="1"/>
  <c r="BD282" i="1"/>
  <c r="AM282" i="1"/>
  <c r="A282" i="1"/>
  <c r="BD281" i="1"/>
  <c r="AM281" i="1"/>
  <c r="A281" i="1"/>
  <c r="BD280" i="1"/>
  <c r="AM280" i="1"/>
  <c r="A280" i="1"/>
  <c r="BD279" i="1"/>
  <c r="AM279" i="1"/>
  <c r="A279" i="1"/>
  <c r="BD278" i="1"/>
  <c r="AM278" i="1"/>
  <c r="A278" i="1"/>
  <c r="BD277" i="1"/>
  <c r="AM277" i="1"/>
  <c r="A277" i="1"/>
  <c r="BD276" i="1"/>
  <c r="AM276" i="1"/>
  <c r="A276" i="1"/>
  <c r="BD275" i="1"/>
  <c r="AM275" i="1"/>
  <c r="A275" i="1"/>
  <c r="BD274" i="1"/>
  <c r="AM274" i="1"/>
  <c r="A274" i="1"/>
  <c r="BD273" i="1"/>
  <c r="AM273" i="1"/>
  <c r="A273" i="1"/>
  <c r="BD272" i="1"/>
  <c r="AM272" i="1"/>
  <c r="A272" i="1"/>
  <c r="BD271" i="1"/>
  <c r="AM271" i="1"/>
  <c r="A271" i="1"/>
  <c r="BD270" i="1"/>
  <c r="AM270" i="1"/>
  <c r="A270" i="1"/>
  <c r="BD269" i="1"/>
  <c r="AM269" i="1"/>
  <c r="A269" i="1"/>
  <c r="BD268" i="1"/>
  <c r="AM268" i="1"/>
  <c r="A268" i="1"/>
  <c r="BD267" i="1"/>
  <c r="AM267" i="1"/>
  <c r="A267" i="1"/>
  <c r="BD266" i="1"/>
  <c r="AM266" i="1"/>
  <c r="A266" i="1"/>
  <c r="BD265" i="1"/>
  <c r="AM265" i="1"/>
  <c r="A265" i="1"/>
  <c r="BD264" i="1"/>
  <c r="AM264" i="1"/>
  <c r="A264" i="1"/>
  <c r="BD263" i="1"/>
  <c r="AM263" i="1"/>
  <c r="A263" i="1"/>
  <c r="BD262" i="1"/>
  <c r="AM262" i="1"/>
  <c r="A262" i="1"/>
  <c r="BD261" i="1"/>
  <c r="AM261" i="1"/>
  <c r="A261" i="1"/>
  <c r="BD260" i="1"/>
  <c r="AM260" i="1"/>
  <c r="A260" i="1"/>
  <c r="BD259" i="1"/>
  <c r="AM259" i="1"/>
  <c r="A259" i="1"/>
  <c r="BD258" i="1"/>
  <c r="AM258" i="1"/>
  <c r="A258" i="1"/>
  <c r="BD257" i="1"/>
  <c r="AM257" i="1"/>
  <c r="A257" i="1"/>
  <c r="BD256" i="1"/>
  <c r="AM256" i="1"/>
  <c r="A256" i="1"/>
  <c r="BD255" i="1"/>
  <c r="AM255" i="1"/>
  <c r="A255" i="1"/>
  <c r="BD254" i="1"/>
  <c r="AM254" i="1"/>
  <c r="A254" i="1"/>
  <c r="BD253" i="1"/>
  <c r="AM253" i="1"/>
  <c r="A253" i="1"/>
  <c r="BD252" i="1"/>
  <c r="AM252" i="1"/>
  <c r="A252" i="1"/>
  <c r="BD251" i="1"/>
  <c r="AM251" i="1"/>
  <c r="A251" i="1"/>
  <c r="BD250" i="1"/>
  <c r="AM250" i="1"/>
  <c r="A250" i="1"/>
  <c r="BD249" i="1"/>
  <c r="AM249" i="1"/>
  <c r="A249" i="1"/>
  <c r="BD248" i="1"/>
  <c r="AM248" i="1"/>
  <c r="A248" i="1"/>
  <c r="BD247" i="1"/>
  <c r="AM247" i="1"/>
  <c r="A247" i="1"/>
  <c r="BD246" i="1"/>
  <c r="AM246" i="1"/>
  <c r="A246" i="1"/>
  <c r="BD245" i="1"/>
  <c r="AM245" i="1"/>
  <c r="A245" i="1"/>
  <c r="BD244" i="1"/>
  <c r="AM244" i="1"/>
  <c r="A244" i="1"/>
  <c r="BD243" i="1"/>
  <c r="AM243" i="1"/>
  <c r="A243" i="1"/>
  <c r="BD242" i="1"/>
  <c r="AM242" i="1"/>
  <c r="A242" i="1"/>
  <c r="BD241" i="1"/>
  <c r="AM241" i="1"/>
  <c r="A241" i="1"/>
  <c r="BD240" i="1"/>
  <c r="AM240" i="1"/>
  <c r="A240" i="1"/>
  <c r="BD239" i="1"/>
  <c r="AM239" i="1"/>
  <c r="A239" i="1"/>
  <c r="BD238" i="1"/>
  <c r="AM238" i="1"/>
  <c r="A238" i="1"/>
  <c r="BD237" i="1"/>
  <c r="AM237" i="1"/>
  <c r="A237" i="1"/>
  <c r="BD236" i="1"/>
  <c r="AM236" i="1"/>
  <c r="A236" i="1"/>
  <c r="BD235" i="1"/>
  <c r="AM235" i="1"/>
  <c r="A235" i="1"/>
  <c r="BD234" i="1"/>
  <c r="AM234" i="1"/>
  <c r="A234" i="1"/>
  <c r="BD233" i="1"/>
  <c r="AM233" i="1"/>
  <c r="A233" i="1"/>
  <c r="BD232" i="1"/>
  <c r="AM232" i="1"/>
  <c r="A232" i="1"/>
  <c r="BD231" i="1"/>
  <c r="AM231" i="1"/>
  <c r="A231" i="1"/>
  <c r="BD230" i="1"/>
  <c r="AM230" i="1"/>
  <c r="A230" i="1"/>
  <c r="BD229" i="1"/>
  <c r="AM229" i="1"/>
  <c r="A229" i="1"/>
  <c r="BD228" i="1"/>
  <c r="AM228" i="1"/>
  <c r="A228" i="1"/>
  <c r="BD227" i="1"/>
  <c r="AM227" i="1"/>
  <c r="A227" i="1"/>
  <c r="BD226" i="1"/>
  <c r="AM226" i="1"/>
  <c r="A226" i="1"/>
  <c r="BD225" i="1"/>
  <c r="AM225" i="1"/>
  <c r="A225" i="1"/>
  <c r="BD224" i="1"/>
  <c r="AM224" i="1"/>
  <c r="A224" i="1"/>
  <c r="BD223" i="1"/>
  <c r="AM223" i="1"/>
  <c r="A223" i="1"/>
  <c r="BD222" i="1"/>
  <c r="AM222" i="1"/>
  <c r="A222" i="1"/>
  <c r="BD221" i="1"/>
  <c r="AM221" i="1"/>
  <c r="A221" i="1"/>
  <c r="BD220" i="1"/>
  <c r="AM220" i="1"/>
  <c r="A220" i="1"/>
  <c r="BD219" i="1"/>
  <c r="AM219" i="1"/>
  <c r="A219" i="1"/>
  <c r="BD218" i="1"/>
  <c r="AM218" i="1"/>
  <c r="A218" i="1"/>
  <c r="BD217" i="1"/>
  <c r="AM217" i="1"/>
  <c r="A217" i="1"/>
  <c r="BD216" i="1"/>
  <c r="AM216" i="1"/>
  <c r="A216" i="1"/>
  <c r="BD215" i="1"/>
  <c r="AM215" i="1"/>
  <c r="A215" i="1"/>
  <c r="BD214" i="1"/>
  <c r="AM214" i="1"/>
  <c r="A214" i="1"/>
  <c r="BD213" i="1"/>
  <c r="AM213" i="1"/>
  <c r="A213" i="1"/>
  <c r="BD212" i="1"/>
  <c r="AM212" i="1"/>
  <c r="A212" i="1"/>
  <c r="BD211" i="1"/>
  <c r="AM211" i="1"/>
  <c r="A211" i="1"/>
  <c r="BD210" i="1"/>
  <c r="AM210" i="1"/>
  <c r="A210" i="1"/>
  <c r="BD209" i="1"/>
  <c r="AM209" i="1"/>
  <c r="A209" i="1"/>
  <c r="BD208" i="1"/>
  <c r="AM208" i="1"/>
  <c r="A208" i="1"/>
  <c r="BD207" i="1"/>
  <c r="AM207" i="1"/>
  <c r="A207" i="1"/>
  <c r="BD206" i="1"/>
  <c r="AM206" i="1"/>
  <c r="A206" i="1"/>
  <c r="BD205" i="1"/>
  <c r="AM205" i="1"/>
  <c r="A205" i="1"/>
  <c r="BD204" i="1"/>
  <c r="AM204" i="1"/>
  <c r="A204" i="1"/>
  <c r="BD203" i="1"/>
  <c r="AM203" i="1"/>
  <c r="A203" i="1"/>
  <c r="BD202" i="1"/>
  <c r="AM202" i="1"/>
  <c r="A202" i="1"/>
  <c r="BD201" i="1"/>
  <c r="AM201" i="1"/>
  <c r="A201" i="1"/>
  <c r="BD200" i="1"/>
  <c r="AM200" i="1"/>
  <c r="A200" i="1"/>
  <c r="BD199" i="1"/>
  <c r="AM199" i="1"/>
  <c r="A199" i="1"/>
  <c r="BD198" i="1"/>
  <c r="AM198" i="1"/>
  <c r="A198" i="1"/>
  <c r="BD197" i="1"/>
  <c r="AM197" i="1"/>
  <c r="A197" i="1"/>
  <c r="BD196" i="1"/>
  <c r="AM196" i="1"/>
  <c r="A196" i="1"/>
  <c r="BD195" i="1"/>
  <c r="AM195" i="1"/>
  <c r="A195" i="1"/>
  <c r="BD194" i="1"/>
  <c r="AM194" i="1"/>
  <c r="A194" i="1"/>
  <c r="BD193" i="1"/>
  <c r="AM193" i="1"/>
  <c r="A193" i="1"/>
  <c r="BD192" i="1"/>
  <c r="AM192" i="1"/>
  <c r="A192" i="1"/>
  <c r="BD191" i="1"/>
  <c r="AM191" i="1"/>
  <c r="A191" i="1"/>
  <c r="BD190" i="1"/>
  <c r="AM190" i="1"/>
  <c r="A190" i="1"/>
  <c r="BD189" i="1"/>
  <c r="AM189" i="1"/>
  <c r="A189" i="1"/>
  <c r="BD188" i="1"/>
  <c r="AM188" i="1"/>
  <c r="A188" i="1"/>
  <c r="BD187" i="1"/>
  <c r="AM187" i="1"/>
  <c r="A187" i="1"/>
  <c r="BD186" i="1"/>
  <c r="AM186" i="1"/>
  <c r="A186" i="1"/>
  <c r="BD185" i="1"/>
  <c r="AM185" i="1"/>
  <c r="A185" i="1"/>
  <c r="BD184" i="1"/>
  <c r="AM184" i="1"/>
  <c r="A184" i="1"/>
  <c r="BD183" i="1"/>
  <c r="AM183" i="1"/>
  <c r="A183" i="1"/>
  <c r="BD182" i="1"/>
  <c r="AM182" i="1"/>
  <c r="A182" i="1"/>
  <c r="BD181" i="1"/>
  <c r="AM181" i="1"/>
  <c r="A181" i="1"/>
  <c r="BD180" i="1"/>
  <c r="AM180" i="1"/>
  <c r="A180" i="1"/>
  <c r="BD179" i="1"/>
  <c r="AM179" i="1"/>
  <c r="A179" i="1"/>
  <c r="BD178" i="1"/>
  <c r="AM178" i="1"/>
  <c r="A178" i="1"/>
  <c r="BD177" i="1"/>
  <c r="AM177" i="1"/>
  <c r="A177" i="1"/>
  <c r="BD176" i="1"/>
  <c r="AM176" i="1"/>
  <c r="A176" i="1"/>
  <c r="BD175" i="1"/>
  <c r="AM175" i="1"/>
  <c r="A175" i="1"/>
  <c r="BD174" i="1"/>
  <c r="AM174" i="1"/>
  <c r="A174" i="1"/>
  <c r="BD173" i="1"/>
  <c r="AM173" i="1"/>
  <c r="A173" i="1"/>
  <c r="BD172" i="1"/>
  <c r="AM172" i="1"/>
  <c r="A172" i="1"/>
  <c r="BD171" i="1"/>
  <c r="AM171" i="1"/>
  <c r="A171" i="1"/>
  <c r="BD170" i="1"/>
  <c r="AM170" i="1"/>
  <c r="A170" i="1"/>
  <c r="BD169" i="1"/>
  <c r="AM169" i="1"/>
  <c r="A169" i="1"/>
  <c r="BD168" i="1"/>
  <c r="AM168" i="1"/>
  <c r="A168" i="1"/>
  <c r="BD167" i="1"/>
  <c r="AM167" i="1"/>
  <c r="A167" i="1"/>
  <c r="BD166" i="1"/>
  <c r="AM166" i="1"/>
  <c r="A166" i="1"/>
  <c r="BD165" i="1"/>
  <c r="AM165" i="1"/>
  <c r="A165" i="1"/>
  <c r="BD164" i="1"/>
  <c r="AM164" i="1"/>
  <c r="A164" i="1"/>
  <c r="BD163" i="1"/>
  <c r="AM163" i="1"/>
  <c r="A163" i="1"/>
  <c r="BD162" i="1"/>
  <c r="AM162" i="1"/>
  <c r="A162" i="1"/>
  <c r="BD161" i="1"/>
  <c r="AM161" i="1"/>
  <c r="A161" i="1"/>
  <c r="BD160" i="1"/>
  <c r="AM160" i="1"/>
  <c r="A160" i="1"/>
  <c r="BD159" i="1"/>
  <c r="AM159" i="1"/>
  <c r="A159" i="1"/>
  <c r="BD158" i="1"/>
  <c r="AM158" i="1"/>
  <c r="A158" i="1"/>
  <c r="BD157" i="1"/>
  <c r="AM157" i="1"/>
  <c r="A157" i="1"/>
  <c r="BD156" i="1"/>
  <c r="AM156" i="1"/>
  <c r="A156" i="1"/>
  <c r="BD155" i="1"/>
  <c r="AM155" i="1"/>
  <c r="A155" i="1"/>
  <c r="BD154" i="1"/>
  <c r="AM154" i="1"/>
  <c r="A154" i="1"/>
  <c r="BD153" i="1"/>
  <c r="AM153" i="1"/>
  <c r="A153" i="1"/>
  <c r="BD152" i="1"/>
  <c r="AM152" i="1"/>
  <c r="A152" i="1"/>
  <c r="BD151" i="1"/>
  <c r="AM151" i="1"/>
  <c r="A151" i="1"/>
  <c r="BD150" i="1"/>
  <c r="AM150" i="1"/>
  <c r="A150" i="1"/>
  <c r="BD149" i="1"/>
  <c r="AM149" i="1"/>
  <c r="A149" i="1"/>
  <c r="BD148" i="1"/>
  <c r="AM148" i="1"/>
  <c r="A148" i="1"/>
  <c r="BD147" i="1"/>
  <c r="AM147" i="1"/>
  <c r="A147" i="1"/>
  <c r="BD146" i="1"/>
  <c r="AM146" i="1"/>
  <c r="A146" i="1"/>
  <c r="BD145" i="1"/>
  <c r="AM145" i="1"/>
  <c r="A145" i="1"/>
  <c r="BD144" i="1"/>
  <c r="AM144" i="1"/>
  <c r="A144" i="1"/>
  <c r="BD143" i="1"/>
  <c r="AM143" i="1"/>
  <c r="A143" i="1"/>
  <c r="BD142" i="1"/>
  <c r="AM142" i="1"/>
  <c r="A142" i="1"/>
  <c r="BD141" i="1"/>
  <c r="AM141" i="1"/>
  <c r="A141" i="1"/>
  <c r="BD140" i="1"/>
  <c r="AM140" i="1"/>
  <c r="A140" i="1"/>
  <c r="BD139" i="1"/>
  <c r="AM139" i="1"/>
  <c r="A139" i="1"/>
  <c r="BD138" i="1"/>
  <c r="AM138" i="1"/>
  <c r="A138" i="1"/>
  <c r="BD137" i="1"/>
  <c r="AM137" i="1"/>
  <c r="A137" i="1"/>
  <c r="BD136" i="1"/>
  <c r="AM136" i="1"/>
  <c r="A136" i="1"/>
  <c r="BD135" i="1"/>
  <c r="AM135" i="1"/>
  <c r="A135" i="1"/>
  <c r="BD134" i="1"/>
  <c r="AM134" i="1"/>
  <c r="A134" i="1"/>
  <c r="BD133" i="1"/>
  <c r="AM133" i="1"/>
  <c r="A133" i="1"/>
  <c r="BD132" i="1"/>
  <c r="AM132" i="1"/>
  <c r="A132" i="1"/>
  <c r="BD131" i="1"/>
  <c r="AM131" i="1"/>
  <c r="A131" i="1"/>
  <c r="BD130" i="1"/>
  <c r="AM130" i="1"/>
  <c r="A130" i="1"/>
  <c r="BD129" i="1"/>
  <c r="AM129" i="1"/>
  <c r="A129" i="1"/>
  <c r="BD128" i="1"/>
  <c r="AM128" i="1"/>
  <c r="A128" i="1"/>
  <c r="BD127" i="1"/>
  <c r="AM127" i="1"/>
  <c r="A127" i="1"/>
  <c r="BD126" i="1"/>
  <c r="AM126" i="1"/>
  <c r="A126" i="1"/>
  <c r="BD125" i="1"/>
  <c r="AM125" i="1"/>
  <c r="A125" i="1"/>
  <c r="BD124" i="1"/>
  <c r="AM124" i="1"/>
  <c r="A124" i="1"/>
  <c r="BD123" i="1"/>
  <c r="A123" i="1"/>
  <c r="BD122" i="1"/>
  <c r="A122" i="1"/>
  <c r="BD121" i="1"/>
  <c r="AM121" i="1"/>
  <c r="A121" i="1"/>
  <c r="BD120" i="1"/>
  <c r="AM120" i="1"/>
  <c r="A120" i="1"/>
  <c r="BD119" i="1"/>
  <c r="AM119" i="1"/>
  <c r="A119" i="1"/>
  <c r="BD118" i="1"/>
  <c r="AM118" i="1"/>
  <c r="A118" i="1"/>
  <c r="BD117" i="1"/>
  <c r="AM117" i="1"/>
  <c r="A117" i="1"/>
  <c r="BD116" i="1"/>
  <c r="AM116" i="1"/>
  <c r="A116" i="1"/>
  <c r="BD115" i="1"/>
  <c r="AM115" i="1"/>
  <c r="A115" i="1"/>
  <c r="BD114" i="1"/>
  <c r="AM114" i="1"/>
  <c r="A114" i="1"/>
  <c r="BD113" i="1"/>
  <c r="AM113" i="1"/>
  <c r="A113" i="1"/>
  <c r="BD112" i="1"/>
  <c r="AM112" i="1"/>
  <c r="A112" i="1"/>
  <c r="BD111" i="1"/>
  <c r="AM111" i="1"/>
  <c r="A111" i="1"/>
  <c r="BD110" i="1"/>
  <c r="AM110" i="1"/>
  <c r="A110" i="1"/>
  <c r="BD109" i="1"/>
  <c r="AM109" i="1"/>
  <c r="A109" i="1"/>
  <c r="BD108" i="1"/>
  <c r="AM108" i="1"/>
  <c r="A108" i="1"/>
  <c r="BD107" i="1"/>
  <c r="AM107" i="1"/>
  <c r="A107" i="1"/>
  <c r="BD106" i="1"/>
  <c r="AM106" i="1"/>
  <c r="A106" i="1"/>
  <c r="BD105" i="1"/>
  <c r="AM105" i="1"/>
  <c r="A105" i="1"/>
  <c r="BD104" i="1"/>
  <c r="AM104" i="1"/>
  <c r="A104" i="1"/>
  <c r="BD103" i="1"/>
  <c r="AM103" i="1"/>
  <c r="A103" i="1"/>
  <c r="BD102" i="1"/>
  <c r="AM102" i="1"/>
  <c r="A102" i="1"/>
  <c r="BD101" i="1"/>
  <c r="AM101" i="1"/>
  <c r="A101" i="1"/>
  <c r="BD100" i="1"/>
  <c r="AM100" i="1"/>
  <c r="A100" i="1"/>
  <c r="BD99" i="1"/>
  <c r="AM99" i="1"/>
  <c r="A99" i="1"/>
  <c r="BD98" i="1"/>
  <c r="AM98" i="1"/>
  <c r="A98" i="1"/>
  <c r="BD97" i="1"/>
  <c r="AM97" i="1"/>
  <c r="A97" i="1"/>
  <c r="BD96" i="1"/>
  <c r="AM96" i="1"/>
  <c r="A96" i="1"/>
  <c r="BD95" i="1"/>
  <c r="AM95" i="1"/>
  <c r="A95" i="1"/>
  <c r="BD94" i="1"/>
  <c r="AM94" i="1"/>
  <c r="A94" i="1"/>
  <c r="BD93" i="1"/>
  <c r="AM93" i="1"/>
  <c r="A93" i="1"/>
  <c r="BD92" i="1"/>
  <c r="AM92" i="1"/>
  <c r="A92" i="1"/>
  <c r="BD91" i="1"/>
  <c r="AM91" i="1"/>
  <c r="A91" i="1"/>
  <c r="BD90" i="1"/>
  <c r="AM90" i="1"/>
  <c r="A90" i="1"/>
  <c r="BD89" i="1"/>
  <c r="AM89" i="1"/>
  <c r="A89" i="1"/>
  <c r="BD88" i="1"/>
  <c r="AM88" i="1"/>
  <c r="A88" i="1"/>
  <c r="BD87" i="1"/>
  <c r="AM87" i="1"/>
  <c r="A87" i="1"/>
  <c r="BD86" i="1"/>
  <c r="AM86" i="1"/>
  <c r="A86" i="1"/>
  <c r="BD85" i="1"/>
  <c r="AM85" i="1"/>
  <c r="A85" i="1"/>
  <c r="BD84" i="1"/>
  <c r="AM84" i="1"/>
  <c r="A84" i="1"/>
  <c r="BD83" i="1"/>
  <c r="AM83" i="1"/>
  <c r="A83" i="1"/>
  <c r="BD82" i="1"/>
  <c r="AM82" i="1"/>
  <c r="A82" i="1"/>
  <c r="BD81" i="1"/>
  <c r="AM81" i="1"/>
  <c r="A81" i="1"/>
  <c r="BD80" i="1"/>
  <c r="AM80" i="1"/>
  <c r="A80" i="1"/>
  <c r="BD79" i="1"/>
  <c r="AM79" i="1"/>
  <c r="A79" i="1"/>
  <c r="BD78" i="1"/>
  <c r="AM78" i="1"/>
  <c r="A78" i="1"/>
  <c r="BD77" i="1"/>
  <c r="AM77" i="1"/>
  <c r="A77" i="1"/>
  <c r="BD76" i="1"/>
  <c r="AM76" i="1"/>
  <c r="A76" i="1"/>
  <c r="BD75" i="1"/>
  <c r="AM75" i="1"/>
  <c r="A75" i="1"/>
  <c r="BD74" i="1"/>
  <c r="AM74" i="1"/>
  <c r="A74" i="1"/>
  <c r="BD73" i="1"/>
  <c r="AM73" i="1"/>
  <c r="A73" i="1"/>
  <c r="BD72" i="1"/>
  <c r="AM72" i="1"/>
  <c r="A72" i="1"/>
  <c r="BD71" i="1"/>
  <c r="AM71" i="1"/>
  <c r="A71" i="1"/>
  <c r="BD70" i="1"/>
  <c r="AM70" i="1"/>
  <c r="A70" i="1"/>
  <c r="BD69" i="1"/>
  <c r="AM69" i="1"/>
  <c r="A69" i="1"/>
  <c r="BD68" i="1"/>
  <c r="AM68" i="1"/>
  <c r="A68" i="1"/>
  <c r="BD67" i="1"/>
  <c r="AM67" i="1"/>
  <c r="A67" i="1"/>
  <c r="BD66" i="1"/>
  <c r="AM66" i="1"/>
  <c r="A66" i="1"/>
  <c r="BD65" i="1"/>
  <c r="AM65" i="1"/>
  <c r="A65" i="1"/>
  <c r="BD64" i="1"/>
  <c r="AM64" i="1"/>
  <c r="A64" i="1"/>
  <c r="BD63" i="1"/>
  <c r="AM63" i="1"/>
  <c r="A63" i="1"/>
  <c r="BD62" i="1"/>
  <c r="AM62" i="1"/>
  <c r="A62" i="1"/>
  <c r="BD61" i="1"/>
  <c r="AM61" i="1"/>
  <c r="A61" i="1"/>
  <c r="BD60" i="1"/>
  <c r="AM60" i="1"/>
  <c r="A60" i="1"/>
  <c r="BD59" i="1"/>
  <c r="AM59" i="1"/>
  <c r="A59" i="1"/>
  <c r="BD58" i="1"/>
  <c r="AM58" i="1"/>
  <c r="A58" i="1"/>
  <c r="BD57" i="1"/>
  <c r="AM57" i="1"/>
  <c r="A57" i="1"/>
  <c r="BD56" i="1"/>
  <c r="AM56" i="1"/>
  <c r="A56" i="1"/>
  <c r="BD55" i="1"/>
  <c r="AM55" i="1"/>
  <c r="A55" i="1"/>
  <c r="BD54" i="1"/>
  <c r="AM54" i="1"/>
  <c r="A54" i="1"/>
  <c r="BD53" i="1"/>
  <c r="AM53" i="1"/>
  <c r="A53" i="1"/>
  <c r="BD52" i="1"/>
  <c r="AM52" i="1"/>
  <c r="A52" i="1"/>
  <c r="BD51" i="1"/>
  <c r="AM51" i="1"/>
  <c r="A51" i="1"/>
  <c r="BD50" i="1"/>
  <c r="AM50" i="1"/>
  <c r="A50" i="1"/>
  <c r="BD49" i="1"/>
  <c r="AM49" i="1"/>
  <c r="A49" i="1"/>
  <c r="BD48" i="1"/>
  <c r="AM48" i="1"/>
  <c r="A48" i="1"/>
  <c r="BD47" i="1"/>
  <c r="AM47" i="1"/>
  <c r="A47" i="1"/>
  <c r="BD46" i="1"/>
  <c r="AM46" i="1"/>
  <c r="A46" i="1"/>
  <c r="BD45" i="1"/>
  <c r="AM45" i="1"/>
  <c r="A45" i="1"/>
  <c r="BD44" i="1"/>
  <c r="AM44" i="1"/>
  <c r="A44" i="1"/>
  <c r="BD43" i="1"/>
  <c r="AM43" i="1"/>
  <c r="A43" i="1"/>
  <c r="BD42" i="1"/>
  <c r="AM42" i="1"/>
  <c r="A42" i="1"/>
  <c r="BD41" i="1"/>
  <c r="AM41" i="1"/>
  <c r="A41" i="1"/>
  <c r="BD40" i="1"/>
  <c r="AM40" i="1"/>
  <c r="A40" i="1"/>
  <c r="BD39" i="1"/>
  <c r="AM39" i="1"/>
  <c r="A39" i="1"/>
  <c r="BD38" i="1"/>
  <c r="AM38" i="1"/>
  <c r="A38" i="1"/>
  <c r="BD37" i="1"/>
  <c r="AM37" i="1"/>
  <c r="A37" i="1"/>
  <c r="BD36" i="1"/>
  <c r="AM36" i="1"/>
  <c r="A36" i="1"/>
  <c r="BD35" i="1"/>
  <c r="AM35" i="1"/>
  <c r="A35" i="1"/>
  <c r="BD34" i="1"/>
  <c r="AM34" i="1"/>
  <c r="A34" i="1"/>
  <c r="BD33" i="1"/>
  <c r="AM33" i="1"/>
  <c r="A33" i="1"/>
  <c r="BD32" i="1"/>
  <c r="AM32" i="1"/>
  <c r="A32" i="1"/>
  <c r="BD31" i="1"/>
  <c r="AM31" i="1"/>
  <c r="A31" i="1"/>
  <c r="BD30" i="1"/>
  <c r="AM30" i="1"/>
  <c r="A30" i="1"/>
  <c r="BD29" i="1"/>
  <c r="AM29" i="1"/>
  <c r="A29" i="1"/>
  <c r="BD28" i="1"/>
  <c r="AM28" i="1"/>
  <c r="A28" i="1"/>
  <c r="BD27" i="1"/>
  <c r="AM27" i="1"/>
  <c r="A27" i="1"/>
  <c r="BD26" i="1"/>
  <c r="AM26" i="1"/>
  <c r="A26" i="1"/>
  <c r="BD25" i="1"/>
  <c r="AM25" i="1"/>
  <c r="A25" i="1"/>
  <c r="BD24" i="1"/>
  <c r="AM24" i="1"/>
  <c r="A24" i="1"/>
  <c r="BD23" i="1"/>
  <c r="AM23" i="1"/>
  <c r="A23" i="1"/>
  <c r="BD22" i="1"/>
  <c r="AM22" i="1"/>
  <c r="A22" i="1"/>
  <c r="BD21" i="1"/>
  <c r="AM21" i="1"/>
  <c r="A21" i="1"/>
  <c r="BD20" i="1"/>
  <c r="AM20" i="1"/>
  <c r="A20" i="1"/>
  <c r="BD19" i="1"/>
  <c r="AM19" i="1"/>
  <c r="A19" i="1"/>
  <c r="BD18" i="1"/>
  <c r="AM18" i="1"/>
  <c r="A18" i="1"/>
  <c r="BD17" i="1"/>
  <c r="AM17" i="1"/>
  <c r="A17" i="1"/>
  <c r="BD16" i="1"/>
  <c r="AM16" i="1"/>
  <c r="A16" i="1"/>
  <c r="BD15" i="1"/>
  <c r="AM15" i="1"/>
  <c r="A15" i="1"/>
  <c r="BD14" i="1"/>
  <c r="AM14" i="1"/>
  <c r="A14" i="1"/>
  <c r="BD13" i="1"/>
  <c r="AM13" i="1"/>
  <c r="A13" i="1"/>
  <c r="BD12" i="1"/>
  <c r="AM12" i="1"/>
  <c r="A12" i="1"/>
  <c r="BD11" i="1"/>
  <c r="AM11" i="1"/>
  <c r="A11" i="1"/>
  <c r="BD10" i="1"/>
  <c r="AM10" i="1"/>
  <c r="A10" i="1"/>
  <c r="BD9" i="1"/>
  <c r="AM9" i="1"/>
  <c r="A9" i="1"/>
  <c r="BD8" i="1"/>
  <c r="AM8" i="1"/>
  <c r="A8" i="1"/>
  <c r="BD7" i="1"/>
  <c r="AM7" i="1"/>
  <c r="A7" i="1"/>
  <c r="BD6" i="1"/>
  <c r="AM6" i="1"/>
  <c r="A6" i="1"/>
  <c r="BD5" i="1"/>
  <c r="AM5" i="1"/>
  <c r="A5" i="1"/>
  <c r="BD4" i="1"/>
  <c r="AM4" i="1"/>
  <c r="A4" i="1"/>
  <c r="BD3" i="1"/>
  <c r="AM3" i="1"/>
  <c r="A3" i="1"/>
  <c r="BD2" i="1"/>
  <c r="AM2" i="1"/>
  <c r="A2" i="1"/>
  <c r="AI412" i="1" l="1"/>
  <c r="AG419" i="1"/>
  <c r="AM413" i="1"/>
  <c r="AH413" i="1"/>
  <c r="AH412" i="1"/>
  <c r="AJ412" i="1"/>
  <c r="AT368" i="1"/>
  <c r="AM123" i="1"/>
  <c r="AM412" i="1"/>
  <c r="AJ413" i="1"/>
  <c r="AT362" i="1" l="1"/>
  <c r="AU368" i="1"/>
  <c r="AV368" i="1" l="1"/>
  <c r="AW368" i="1" s="1"/>
  <c r="AU362" i="1"/>
  <c r="AV362" i="1" l="1"/>
  <c r="AW362" i="1" s="1"/>
  <c r="AX368" i="1"/>
  <c r="AY368" i="1" l="1"/>
  <c r="AX362" i="1"/>
  <c r="AZ368" i="1" l="1"/>
  <c r="AY362" i="1"/>
  <c r="AZ362" i="1" s="1"/>
  <c r="BA362" i="1" l="1"/>
  <c r="BA368" i="1"/>
  <c r="BB368" i="1" l="1"/>
  <c r="BB362" i="1"/>
  <c r="BC362" i="1" l="1"/>
  <c r="BD362" i="1" s="1"/>
  <c r="BC368" i="1"/>
  <c r="BD368" i="1" s="1"/>
</calcChain>
</file>

<file path=xl/comments1.xml><?xml version="1.0" encoding="utf-8"?>
<comments xmlns="http://schemas.openxmlformats.org/spreadsheetml/2006/main">
  <authors>
    <author>tc={4291C124-E1D8-40D9-9716-1D992D3036C7}</author>
  </authors>
  <commentList>
    <comment ref="AC328" authorId="0">
      <text>
        <r>
          <rPr>
            <sz val="11"/>
            <color theme="1"/>
            <rFont val="Calibri"/>
            <family val="2"/>
            <scheme val="minor"/>
          </rPr>
          <t xml:space="preserve">[Comentario encadenado]
Su versión de Excel le permite leer este comentario encadenado; sin embargo, las ediciones que se apliquen se quitarán si el archivo se abre en una versión más reciente de Excel. Más información: https://go.microsoft.com/fwlink/?linkid=870924
Comentario:
    Reclasificar a re
nta tu casa
</t>
        </r>
      </text>
    </comment>
  </commentList>
</comments>
</file>

<file path=xl/comments2.xml><?xml version="1.0" encoding="utf-8"?>
<comments xmlns="http://schemas.openxmlformats.org/spreadsheetml/2006/main">
  <authors>
    <author>manuel.fonseca</author>
    <author>Pedro Fabián Monarrez Mercado</author>
    <author>pedro.monarrez</author>
    <author>laura.uribe</author>
  </authors>
  <commentList>
    <comment ref="B3" authorId="0">
      <text>
        <r>
          <rPr>
            <b/>
            <sz val="12"/>
            <color indexed="81"/>
            <rFont val="Arial"/>
            <family val="2"/>
          </rPr>
          <t>Son las contribuciones establecidas en ley que deben pagar las personas físicas y morales que se encuentran en la situación jurídica o de hecho prevista por la misma y que sean distintas de las aportaciones de seguridad social, contribuciones de mejoras y derechos. (CONAC)</t>
        </r>
      </text>
    </comment>
    <comment ref="B4" authorId="0">
      <text>
        <r>
          <rPr>
            <b/>
            <sz val="12"/>
            <color indexed="81"/>
            <rFont val="Arial"/>
            <family val="2"/>
          </rPr>
          <t>Importe de los ingresos que obtiene el Estado por las imposiciones fiscales que en forma unilateral y obligatoria fija a las personas físicas y morales, sobre sus ingresos.</t>
        </r>
      </text>
    </comment>
    <comment ref="B5" authorId="0">
      <text>
        <r>
          <rPr>
            <b/>
            <sz val="12"/>
            <color indexed="81"/>
            <rFont val="Arial"/>
            <family val="2"/>
          </rPr>
          <t>Importe de los Ingresos que obtiene el municipio por concepto del impuesto sobre la explotación de espectáculos, tales como teatro, ballet, ópera, circo, lucha libre, box, taurinos, fútbol, básquetbol, béisbol; así como de espectáculos de carpa, variedades, conciertos, audiciones musicales y exhibiciones de cualquier naturaleza o de carácter artístico.</t>
        </r>
      </text>
    </comment>
    <comment ref="B6" authorId="1">
      <text>
        <r>
          <rPr>
            <b/>
            <sz val="12"/>
            <color indexed="81"/>
            <rFont val="Arial"/>
            <family val="2"/>
          </rPr>
          <t>Entero del impuesto a pagar por las personas físicas o morales en la realización de espectáculos de circo. Calculado con base en el monto de los ingresos que se obtengan por la venta de boletos de entradas, tanto en preventa como en taquilla.</t>
        </r>
      </text>
    </comment>
    <comment ref="B7" authorId="1">
      <text>
        <r>
          <rPr>
            <b/>
            <sz val="12"/>
            <color indexed="81"/>
            <rFont val="Arial"/>
            <family val="2"/>
          </rPr>
          <t>Entero del impuesto a pagar por las personas físicas o morales en la realización de conciertos, presentaciones de artistas, audiciones musicales y similares. Calculado sobre el monto de los ingresos que se obtengan por la venta de boletos de entradas, tanto en preventa como en taquillas.</t>
        </r>
      </text>
    </comment>
    <comment ref="B8" authorId="1">
      <text>
        <r>
          <rPr>
            <b/>
            <sz val="12"/>
            <color indexed="81"/>
            <rFont val="Arial"/>
            <family val="2"/>
          </rPr>
          <t>Entero del impuesto a pagar por las personas físicas o morales en la realización de funciones de peleas de gallos, palenques, carreras de caballos y similares. Calculado sobre el monto de los ingresos que se obtengan por la venta de boletos de entradas, tanto en preventa como en taquillas.</t>
        </r>
      </text>
    </comment>
    <comment ref="B9" authorId="1">
      <text>
        <r>
          <rPr>
            <b/>
            <sz val="12"/>
            <color indexed="81"/>
            <rFont val="Arial"/>
            <family val="2"/>
          </rPr>
          <t>Entero del impuesto a pagar por las personas físicas o morales en la realización de eventos y espectáculos deportivos, tales como funciones de box, lucha libre, fútbol, básquetbol, voleibol, tenis, beisbol, deportes extremos, carreras, arrancones, entre otros. Con base en el monto de los ingresos que se obtengan por la venta de boletos de entradas, tanto en preventa como en taquillas.</t>
        </r>
      </text>
    </comment>
    <comment ref="B10" authorId="1">
      <text>
        <r>
          <rPr>
            <b/>
            <sz val="12"/>
            <color indexed="81"/>
            <rFont val="Arial"/>
            <family val="2"/>
          </rPr>
          <t>Entero del impuesto a pagar por las personas físicas o morales en la realización de espectáculos culturales; tales como teatro, fonomímicas, ballet, ópera y similares. Calculado con base en el monto de los ingresos que se obtengan por la venta de boletos de entradas, tanto en preventa como en taquillas.</t>
        </r>
      </text>
    </comment>
    <comment ref="B11" authorId="1">
      <text>
        <r>
          <rPr>
            <b/>
            <sz val="12"/>
            <color indexed="81"/>
            <rFont val="Arial"/>
            <family val="2"/>
          </rPr>
          <t xml:space="preserve">Entero del impuesto a pagar por las personas físicas o morales en la realización de espectáculos taurinos y ecuestres. Calculado sobre el monto de los ingresos que se obtengan por la venta de boletos de entradas, tanto en preventa como en taquillas.
</t>
        </r>
      </text>
    </comment>
    <comment ref="B12" authorId="1">
      <text>
        <r>
          <rPr>
            <b/>
            <sz val="12"/>
            <color indexed="81"/>
            <rFont val="Arial"/>
            <family val="2"/>
          </rPr>
          <t>Entero del impuesto a pagar por las personas físicas o morales en la realización de otros espectáculos no considerados en las partidas anteriores y calculado sobre el monto de los ingresos que se obtengan por la venta de boletos de entradas, tanto en preventa como en taquillas.</t>
        </r>
      </text>
    </comment>
    <comment ref="B13" authorId="2">
      <text>
        <r>
          <rPr>
            <b/>
            <sz val="12"/>
            <color indexed="81"/>
            <rFont val="Arial"/>
            <family val="2"/>
          </rPr>
          <t>Importe de los ingresos que obtiene el Estado, por las imposiciones fiscales que en forma unilateral y obligatoria, fija a las personas físicas y morales, sobre el patrimonio.</t>
        </r>
        <r>
          <rPr>
            <sz val="12"/>
            <color indexed="81"/>
            <rFont val="Arial"/>
            <family val="2"/>
          </rPr>
          <t xml:space="preserve">
</t>
        </r>
      </text>
    </comment>
    <comment ref="B14" authorId="1">
      <text>
        <r>
          <rPr>
            <b/>
            <sz val="12"/>
            <color indexed="81"/>
            <rFont val="Arial"/>
            <family val="2"/>
          </rPr>
          <t>Importe de la contribución que realiza la persona física o jurídica sobre sus predios, el que se causará y pagará de conformidad con las bases, tasas, cuotas y tarifas establecidas en la ley de Ingresos correspondiente.</t>
        </r>
      </text>
    </comment>
    <comment ref="B15" authorId="1">
      <text>
        <r>
          <rPr>
            <b/>
            <sz val="12"/>
            <color indexed="81"/>
            <rFont val="Arial"/>
            <family val="2"/>
          </rPr>
          <t>Imposición fiscal que realiza la persona física o jurídica sobre predios rústicos de su patrimonio, en base a la Ley de Catastro Municipal, Ley de Hacienda Municipal del Estado y Ley de Ingresos Municipal correspondiente.</t>
        </r>
      </text>
    </comment>
    <comment ref="B16" authorId="1">
      <text>
        <r>
          <rPr>
            <b/>
            <sz val="12"/>
            <color indexed="81"/>
            <rFont val="Arial"/>
            <family val="2"/>
          </rPr>
          <t>Imposición fiscal que realiza la persona física o jurídica sobre predios urbanos de su patrimonio, cuyo monto se determine en los términos de la Ley de Catastro Municipal, Ley de Hacienda Municipal del Estado y Ley de Ingresos Municipal correspondiente.</t>
        </r>
      </text>
    </comment>
    <comment ref="B17" authorId="1">
      <text>
        <r>
          <rPr>
            <b/>
            <sz val="12"/>
            <color indexed="81"/>
            <rFont val="Arial"/>
            <family val="2"/>
          </rPr>
          <t>Importe de los ingresos cobrados a persona física o jurídica por concepto del traslado de dominio de la propiedad o de los derechos de copropiedad sobre bienes inmuebles ubicados en el territorio municipal.</t>
        </r>
      </text>
    </comment>
    <comment ref="B18" authorId="1">
      <text>
        <r>
          <rPr>
            <b/>
            <sz val="12"/>
            <color indexed="81"/>
            <rFont val="Arial"/>
            <family val="2"/>
          </rPr>
          <t>Importe del impuesto por la trasmisión de dominio, de la propiedad o de los derechos de copropiedad sobre bienes inmuebles, tales como departamentos, casas, viviendas, entre otros.</t>
        </r>
      </text>
    </comment>
    <comment ref="B19" authorId="1">
      <text>
        <r>
          <rPr>
            <b/>
            <sz val="12"/>
            <color indexed="81"/>
            <rFont val="Arial"/>
            <family val="2"/>
          </rPr>
          <t>Importe del impuesto por la trasmisión de dominio, de la propiedad o de los derechos de copropiedad sobre bienes inmuebles, tales como terrenos rústicos o urbanos.</t>
        </r>
      </text>
    </comment>
    <comment ref="B20" authorId="1">
      <text>
        <r>
          <rPr>
            <b/>
            <sz val="12"/>
            <color indexed="81"/>
            <rFont val="Arial"/>
            <family val="2"/>
          </rPr>
          <t>Importe de los ingresos que obtiene el municipio de persona física o jurídica por la  realización, celebración o expedición de actos jurídicos, que tenga por objeto la construcción, reconstrucción ó ampliación de inmuebles.</t>
        </r>
      </text>
    </comment>
    <comment ref="B21" authorId="1">
      <text>
        <r>
          <rPr>
            <b/>
            <sz val="12"/>
            <color indexed="81"/>
            <rFont val="Arial"/>
            <family val="2"/>
          </rPr>
          <t>Importe de los ingresos de persona física o jurídica por la  realización, celebración o expedición de actos jurídicos, que tenga por objeto la construcción de inmuebles.</t>
        </r>
      </text>
    </comment>
    <comment ref="B22" authorId="1">
      <text>
        <r>
          <rPr>
            <b/>
            <sz val="12"/>
            <color indexed="81"/>
            <rFont val="Arial"/>
            <family val="2"/>
          </rPr>
          <t>Importe de los ingresos de persona física o jurídica por la  realización, celebración ó expedición de actos jurídicos, que tenga por objeto la reconstrucción de inmuebles.</t>
        </r>
      </text>
    </comment>
    <comment ref="B23" authorId="1">
      <text>
        <r>
          <rPr>
            <b/>
            <sz val="12"/>
            <color indexed="81"/>
            <rFont val="Arial"/>
            <family val="2"/>
          </rPr>
          <t>Importe de los ingresos de persona física ó jurídica por la  realización, celebración ó expedición de actos jurídicos, que tenga por objeto la ampliación de inmuebles.</t>
        </r>
      </text>
    </comment>
    <comment ref="B24" authorId="2">
      <text>
        <r>
          <rPr>
            <b/>
            <sz val="12"/>
            <color indexed="81"/>
            <rFont val="Arial"/>
            <family val="2"/>
          </rPr>
          <t>Importe  de los ingresos que obtiene el Estado por las imposiciones fiscales que en forma unilateral y obligatoria, fija a las personas físicas y morales, sobre la producción, el consumo y las transacciones.</t>
        </r>
        <r>
          <rPr>
            <sz val="8"/>
            <color indexed="81"/>
            <rFont val="Tahoma"/>
            <family val="2"/>
          </rPr>
          <t xml:space="preserve">
</t>
        </r>
      </text>
    </comment>
    <comment ref="B25" authorId="2">
      <text>
        <r>
          <rPr>
            <b/>
            <sz val="12"/>
            <color indexed="81"/>
            <rFont val="Arial"/>
            <family val="2"/>
          </rPr>
          <t>Importe de los ingresos que obtiene el Estado por las imposiciones fiscales que en forma unilateral y obligatoria, fija a las personas físicas y morales, sobre impuestos al comercio exterior.</t>
        </r>
        <r>
          <rPr>
            <sz val="8"/>
            <color indexed="81"/>
            <rFont val="Tahoma"/>
            <family val="2"/>
          </rPr>
          <t xml:space="preserve">
</t>
        </r>
      </text>
    </comment>
    <comment ref="B26" authorId="2">
      <text>
        <r>
          <rPr>
            <b/>
            <sz val="12"/>
            <color indexed="81"/>
            <rFont val="Arial"/>
            <family val="2"/>
          </rPr>
          <t xml:space="preserve">Importe de los ingresos que obtiene el Estado por las imposiciones fiscales que en forma unilateral y obligatoria, fija a las personas físicas y morales, sobre las nóminas y asimilables.
</t>
        </r>
      </text>
    </comment>
    <comment ref="B27" authorId="2">
      <text>
        <r>
          <rPr>
            <b/>
            <sz val="12"/>
            <color indexed="81"/>
            <rFont val="Arial"/>
            <family val="2"/>
          </rPr>
          <t>Importe de los ingresos que obtiene el Estado por las imposiciones fiscales que en forma unilateral y obligatoria, fija a las personas físicas y morales, por daño al medio ambiente.</t>
        </r>
        <r>
          <rPr>
            <sz val="8"/>
            <color indexed="81"/>
            <rFont val="Tahoma"/>
            <family val="2"/>
          </rPr>
          <t xml:space="preserve">
</t>
        </r>
      </text>
    </comment>
    <comment ref="B28" authorId="2">
      <text>
        <r>
          <rPr>
            <b/>
            <sz val="12"/>
            <color indexed="81"/>
            <rFont val="Arial"/>
            <family val="2"/>
          </rPr>
          <t>Importe de los ingresos generados cuando no se cubran los impuestos en la fecha o dentro del plazo fijado por las disposiciones fiscales.</t>
        </r>
        <r>
          <rPr>
            <sz val="8"/>
            <color indexed="81"/>
            <rFont val="Tahoma"/>
            <family val="2"/>
          </rPr>
          <t xml:space="preserve">
</t>
        </r>
      </text>
    </comment>
    <comment ref="B29" authorId="1">
      <text>
        <r>
          <rPr>
            <b/>
            <sz val="12"/>
            <color indexed="81"/>
            <rFont val="Arial"/>
            <family val="2"/>
          </rPr>
          <t>Importe de la indemnización causada por la falta de pago oportuno de los ingresos señalados en el título de impuestos de la ley de ingresos.</t>
        </r>
      </text>
    </comment>
    <comment ref="B30" authorId="1">
      <text>
        <r>
          <rPr>
            <b/>
            <sz val="12"/>
            <color indexed="81"/>
            <rFont val="Arial"/>
            <family val="2"/>
          </rPr>
          <t>Importe de la indemnización causada por la falta de pago oportuno en la fecha o dentro del plazo señalado en la ley de ingresos en el título de impuestos.</t>
        </r>
      </text>
    </comment>
    <comment ref="B31" authorId="1">
      <text>
        <r>
          <rPr>
            <b/>
            <sz val="12"/>
            <color indexed="81"/>
            <rFont val="Arial"/>
            <family val="2"/>
          </rPr>
          <t>Ingresos derivados de sanciones económicas por el incumplimiento de disposiciones en la forma, fecha y términos que establezcan las disposiciones fiscales, respecto del pago de los impuestos señalados en la ley de ingresos.</t>
        </r>
      </text>
    </comment>
    <comment ref="B32" authorId="1">
      <text>
        <r>
          <rPr>
            <b/>
            <sz val="12"/>
            <color indexed="81"/>
            <rFont val="Arial"/>
            <family val="2"/>
          </rPr>
          <t>Importe del ingreso obtenido por concepto de multas, derivadas del incumplimiento en la forma, fecha y términos, que establezcan las disposiciones fiscales respecto del pago de impuestos, siempre que no esté considerada en otra sanción.</t>
        </r>
      </text>
    </comment>
    <comment ref="B33" authorId="1">
      <text>
        <r>
          <rPr>
            <b/>
            <sz val="12"/>
            <color indexed="81"/>
            <rFont val="Arial"/>
            <family val="2"/>
          </rPr>
          <t>Importe de los ingresos por concepto de intereses derivados por la falta de pago de impuestos conforme establece la ley y convenidos entre las autoridades municipales y el contribuyente para ser pagado en un plazo determinado o en parcialidades.</t>
        </r>
      </text>
    </comment>
    <comment ref="B34" authorId="1">
      <text>
        <r>
          <rPr>
            <b/>
            <sz val="12"/>
            <color indexed="81"/>
            <rFont val="Arial"/>
            <family val="2"/>
          </rPr>
          <t>Importe de los ingresos por concepto de intereses derivados de créditos fiscales no pagados y convenidos a pagar en un plazo determinado o en parcialidades.</t>
        </r>
      </text>
    </comment>
    <comment ref="B35" authorId="1">
      <text>
        <r>
          <rPr>
            <b/>
            <sz val="12"/>
            <color indexed="81"/>
            <rFont val="Arial"/>
            <family val="2"/>
          </rPr>
          <t>Importe del ingreso por concepto del procedimiento administrativo de ejecución, derivado por la no satisfacción de créditos fiscales dentro de los plazos legales o gastos de ejecución por la práctica de diligencias relacionadas con el procedimiento.</t>
        </r>
      </text>
    </comment>
    <comment ref="B36" authorId="1">
      <text>
        <r>
          <rPr>
            <b/>
            <sz val="12"/>
            <color indexed="81"/>
            <rFont val="Arial"/>
            <family val="2"/>
          </rPr>
          <t>Importe del ingreso por concepto de gasto de notificación en el procedimiento administrativo de ejecución, derivado por la no satisfacción de créditos fiscales dentro de los plazos establecido en las disposiciones legales.</t>
        </r>
      </text>
    </comment>
    <comment ref="B37" authorId="1">
      <text>
        <r>
          <rPr>
            <b/>
            <sz val="12"/>
            <color indexed="81"/>
            <rFont val="Arial"/>
            <family val="2"/>
          </rPr>
          <t>Importe del ingreso por concepto de gastos de embargo en el procedimiento administrativo de ejecución, derivado por la no satisfacción de créditos fiscales dentro de los plazos establecido en las disposiciones legales.</t>
        </r>
      </text>
    </comment>
    <comment ref="B38" authorId="1">
      <text>
        <r>
          <rPr>
            <b/>
            <sz val="12"/>
            <color indexed="81"/>
            <rFont val="Arial"/>
            <family val="2"/>
          </rPr>
          <t>Importe del ingreso por concepto de otros gastos no considerados en los anteriores rubros durante el procedimiento administrativo de ejecución, derivado por la no satisfacción de créditos fiscales dentro de los plazos establecidos en las disposiciones legales.</t>
        </r>
      </text>
    </comment>
    <comment ref="B41" authorId="1">
      <text>
        <r>
          <rPr>
            <b/>
            <sz val="12"/>
            <color indexed="81"/>
            <rFont val="Arial"/>
            <family val="2"/>
          </rPr>
          <t>Importe de otros ingresos que obtiene el municipio por concepto de accesorios de los impuestos y no están considerados en los rubros anteriores.</t>
        </r>
      </text>
    </comment>
    <comment ref="B42" authorId="1">
      <text>
        <r>
          <rPr>
            <b/>
            <sz val="12"/>
            <color indexed="81"/>
            <rFont val="Arial"/>
            <family val="2"/>
          </rPr>
          <t>Importe del ingreso obtenido, otros accesorios que no se encuentren contemplados  en los conceptos anteriores.</t>
        </r>
      </text>
    </comment>
    <comment ref="B43" authorId="2">
      <text>
        <r>
          <rPr>
            <b/>
            <sz val="12"/>
            <color indexed="81"/>
            <rFont val="Arial"/>
            <family val="2"/>
          </rPr>
          <t>Importe de los ingresos por las contribuciones establecidas en la ley a cargo de las personas físicas y morales que sean distintas de las aportaciones de seguridad social, contribuciones de mejoras y derechos, no incluidos en las cuentas anteriores.</t>
        </r>
      </text>
    </comment>
    <comment ref="B44" authorId="1">
      <text>
        <r>
          <rPr>
            <b/>
            <sz val="12"/>
            <color indexed="81"/>
            <rFont val="Arial"/>
            <family val="2"/>
          </rPr>
          <t>Importe del ingreso que percibe la entidad pública por los impuestos extraordinarios sobre las fuentes impositivas que determine las leyes fiscales.</t>
        </r>
      </text>
    </comment>
    <comment ref="B45" authorId="1">
      <text>
        <r>
          <rPr>
            <b/>
            <sz val="12"/>
            <color indexed="81"/>
            <rFont val="Arial"/>
            <family val="2"/>
          </rPr>
          <t>Importe de los ingresos obtenidos por los impuestos extraordinarios establecidos o que se establezcan por las leyes fiscales sobre las fuentes impositivas que se determinen.</t>
        </r>
      </text>
    </comment>
    <comment ref="B46" authorId="3">
      <text>
        <r>
          <rPr>
            <b/>
            <sz val="10"/>
            <color indexed="81"/>
            <rFont val="Tahoma"/>
            <family val="2"/>
          </rPr>
          <t>Importe de los ingresos por las contribuciones establecidas en la ley a cargo de las personas físicas y morales que sean distintas de las aportaciones de seguridad social, contribuciones de mejoras y derechos, no incluidos en las cuentas anteriores.</t>
        </r>
      </text>
    </comment>
    <comment ref="B47" authorId="2">
      <text>
        <r>
          <rPr>
            <b/>
            <sz val="12"/>
            <color indexed="81"/>
            <rFont val="Arial"/>
            <family val="2"/>
          </rPr>
          <t>Son las contribuciones establecidas en ley a cargo de personas que son sustituidas por el Estado en el cumplimiento de obligaciones fijadas por la ley en materia de seguridad social o a las personas que se beneficien en forma especial por servicios de seguridad social proporcionados por el mismo Estado. (CONAC)</t>
        </r>
        <r>
          <rPr>
            <sz val="8"/>
            <color indexed="81"/>
            <rFont val="Tahoma"/>
            <family val="2"/>
          </rPr>
          <t xml:space="preserve">
 </t>
        </r>
      </text>
    </comment>
    <comment ref="B48" authorId="2">
      <text>
        <r>
          <rPr>
            <b/>
            <sz val="12"/>
            <color indexed="81"/>
            <rFont val="Arial"/>
            <family val="2"/>
          </rPr>
          <t xml:space="preserve">Importe de los ingresos para fondos de vivienda.
</t>
        </r>
      </text>
    </comment>
    <comment ref="B49" authorId="2">
      <text>
        <r>
          <rPr>
            <b/>
            <sz val="12"/>
            <color indexed="81"/>
            <rFont val="Arial"/>
            <family val="2"/>
          </rPr>
          <t xml:space="preserve">Importe de los ingresos por las cuotas para el seguro social.
</t>
        </r>
      </text>
    </comment>
    <comment ref="B50" authorId="2">
      <text>
        <r>
          <rPr>
            <b/>
            <sz val="12"/>
            <color indexed="81"/>
            <rFont val="Arial"/>
            <family val="2"/>
          </rPr>
          <t xml:space="preserve">Importe de los ingresos para fondos del  ahorro para el retiro.
</t>
        </r>
      </text>
    </comment>
    <comment ref="B51" authorId="2">
      <text>
        <r>
          <rPr>
            <b/>
            <sz val="12"/>
            <color indexed="81"/>
            <rFont val="Arial"/>
            <family val="2"/>
          </rPr>
          <t xml:space="preserve">Importe de los ingresos por cuotas y aportaciones de seguridad social establecidas en la Ley a cargo de personas que son sustituidas por el Estado en el cumplimiento de obligaciones fijadas en materia de seguridad social ó a las personas que se beneficien en forma especial por servicios de seguridad social proporcionados por el mismo, que sean distintas de los impuestos, contribuciones de mejoras y derechos, no incluidas en las cuentas anteriores.
</t>
        </r>
      </text>
    </comment>
    <comment ref="B52" authorId="2">
      <text>
        <r>
          <rPr>
            <b/>
            <sz val="12"/>
            <color indexed="81"/>
            <rFont val="Arial"/>
            <family val="2"/>
          </rPr>
          <t>Importe  de los ingresos generados cuando no se cubran las cuotas y aportaciones de seguridad social en la fecha o dentro del plazo fijado por las disposiciones fiscales.</t>
        </r>
      </text>
    </comment>
    <comment ref="B53" authorId="2">
      <text>
        <r>
          <rPr>
            <b/>
            <sz val="12"/>
            <color indexed="81"/>
            <rFont val="Arial"/>
            <family val="2"/>
          </rPr>
          <t>Son las establecidas en Ley a cargo de las personas físicas y morales que se beneficien de manera directa por obras públicas. (CONAC)</t>
        </r>
      </text>
    </comment>
    <comment ref="B54" authorId="2">
      <text>
        <r>
          <rPr>
            <b/>
            <sz val="12"/>
            <color indexed="81"/>
            <rFont val="Arial"/>
            <family val="2"/>
          </rPr>
          <t>Importe de los ingresos establecidos en Ley a cargo de las personas físicas y morales que se beneficien de manera directa por obras públicas.</t>
        </r>
      </text>
    </comment>
    <comment ref="B55" authorId="1">
      <text>
        <r>
          <rPr>
            <b/>
            <sz val="12"/>
            <color indexed="81"/>
            <rFont val="Arial"/>
            <family val="2"/>
          </rPr>
          <t>Importe de los ingresos derivados  de contribuciones de mejoras sobre el incremento de valor o mejoría a la propiedad raíz  ante la realización de una obra pública.</t>
        </r>
      </text>
    </comment>
    <comment ref="B56" authorId="1">
      <text>
        <r>
          <rPr>
            <b/>
            <sz val="12"/>
            <color indexed="81"/>
            <rFont val="Arial"/>
            <family val="2"/>
          </rPr>
          <t>Son las establecidas en Ley a cargo de las personas físicas y morales que se beneficien de manera directa por obras públicas. (CONAC)</t>
        </r>
      </text>
    </comment>
    <comment ref="B57" authorId="2">
      <text>
        <r>
          <rPr>
            <b/>
            <sz val="12"/>
            <color indexed="81"/>
            <rFont val="Arial"/>
            <family val="2"/>
          </rPr>
          <t>Son las contribuciones establecidas en Ley por el uso o aprovechamiento de los bienes del dominio público, así como por recibir servicios que presta el Estado en sus funciones de derecho público, excepto cuando se presten por organismos descentralizados u órganos desconcentrados cuando en este último caso, se trate de contraprestaciones que no se encuentren previstas en las Leyes Fiscales respectivas. También son derechos las contribuciones a cargo de los organismos públicos descentralizados por prestar servicios exclusivos del Estado. (CONAC)</t>
        </r>
        <r>
          <rPr>
            <sz val="8"/>
            <color indexed="81"/>
            <rFont val="Tahoma"/>
            <family val="2"/>
          </rPr>
          <t xml:space="preserve">
</t>
        </r>
      </text>
    </comment>
    <comment ref="B58" authorId="2">
      <text>
        <r>
          <rPr>
            <b/>
            <sz val="12"/>
            <color indexed="81"/>
            <rFont val="Arial"/>
            <family val="2"/>
          </rPr>
          <t>Importe de los ingresos por derecho que percibe el ente público por otorgar el uso, goce, aprovechamiento o explotación  de bienes de dominio público a los particulares.</t>
        </r>
      </text>
    </comment>
    <comment ref="B59" authorId="1">
      <text>
        <r>
          <rPr>
            <b/>
            <sz val="12"/>
            <color indexed="81"/>
            <rFont val="Arial"/>
            <family val="2"/>
          </rPr>
          <t>Importe de los derechos a pagar por las personas físicas o jurídicas que hagan uso con fines de especulación en plazas, portales, calles y demás lugares, para la instalación de puestos fijos o ambulantes, aparatos que funcionen con monedas o fichas; para la realización de cualquier actividad comercial, industrial o prestación de servicios; además del uso de la vía pública, en calles que los municipios señalen para el establecimiento de vehículos o fines distintos de los mencionados.</t>
        </r>
      </text>
    </comment>
    <comment ref="B60" authorId="1">
      <text>
        <r>
          <rPr>
            <b/>
            <sz val="12"/>
            <color indexed="81"/>
            <rFont val="Arial"/>
            <family val="2"/>
          </rPr>
          <t>Importe de los ingresos obtenidos de persona física o jurídica por el uso de la vía pública en calles, para el establecimiento de vehículos o para cualquier otro fin distinto a la especulación, instalación de puestos o la realización de cualquier actividad comercial, industrial o de prestación de servicios. (Para considerarse un Derecho deberá estar incorporados los bienes en referencia, a la formalidad del dominio público).</t>
        </r>
      </text>
    </comment>
    <comment ref="B61" authorId="1">
      <text>
        <r>
          <rPr>
            <b/>
            <sz val="12"/>
            <color indexed="81"/>
            <rFont val="Arial"/>
            <family val="2"/>
          </rPr>
          <t>Importe de los ingresos obtenidos de persona física o jurídica por el uso con fines especulativos de plazas, portales, calles y demás lugares públicos para la instalación de puestos permanentes o eventuales. (Para considerarse un Derecho deberá estar incorporados los bienes en referencia, a la formalidad del dominio público).</t>
        </r>
      </text>
    </comment>
    <comment ref="B62" authorId="1">
      <text>
        <r>
          <rPr>
            <b/>
            <sz val="12"/>
            <color indexed="81"/>
            <rFont val="Arial"/>
            <family val="2"/>
          </rPr>
          <t>Importe de los ingresos obtenidos de persona física o jurídica por el uso con fines especulativos de plazas, portales, calles y demás lugares públicos para actividades comerciales e industriales. (Para considerarse un Derecho deberá estar incorporados los bienes en referencia, a la formalidad del dominio público).</t>
        </r>
      </text>
    </comment>
    <comment ref="B63" authorId="1">
      <text>
        <r>
          <rPr>
            <b/>
            <sz val="12"/>
            <color indexed="81"/>
            <rFont val="Arial"/>
            <family val="2"/>
          </rPr>
          <t>Importe de los ingresos obtenidos de persona física o jurídica por el uso con fines especulativos de plazas, portales, calles y demás lugares públicos para la realización de espectáculos y diversiones públicas. (Para considerarse un Derecho deberá estar incorporados los bienes en referencia, a la formalidad del dominio público).</t>
        </r>
      </text>
    </comment>
    <comment ref="B64" authorId="1">
      <text>
        <r>
          <rPr>
            <b/>
            <sz val="12"/>
            <color indexed="81"/>
            <rFont val="Arial"/>
            <family val="2"/>
          </rPr>
          <t>Importe de los ingresos obtenidos de persona física o jurídica por el uso con fines especulativos de plazas, portales, calles y demás lugares públicos para otros fines o actividades no previstas en los rubros anteriores. (Para considerarse un Derecho deberá estar incorporados los bienes en referencia, a la formalidad del dominio público).</t>
        </r>
      </text>
    </comment>
    <comment ref="B65" authorId="1">
      <text>
        <r>
          <rPr>
            <b/>
            <sz val="12"/>
            <color indexed="81"/>
            <rFont val="Arial"/>
            <family val="2"/>
          </rPr>
          <t>Importe de los ingresos por el uso o aprovechamiento de los bienes de dominio público de las personas físicas o morales concesionarias del servicio público de estacionamientos o usuarios de tiempo medido en la vía pública.</t>
        </r>
      </text>
    </comment>
    <comment ref="B66" authorId="1">
      <text>
        <r>
          <rPr>
            <b/>
            <sz val="12"/>
            <color indexed="81"/>
            <rFont val="Arial"/>
            <family val="2"/>
          </rPr>
          <t>Importe de los ingresos por el uso o aprovechamiento de los bienes de dominio público de las personas físicas o morales concesionarias del servicio público de estacionamientos o usuarios de tiempo medido en la vía pública.</t>
        </r>
      </text>
    </comment>
    <comment ref="B67" authorId="1">
      <text>
        <r>
          <rPr>
            <b/>
            <sz val="12"/>
            <color indexed="81"/>
            <rFont val="Arial"/>
            <family val="2"/>
          </rPr>
          <t>Importe de los ingresos que obtiene el municipio por la solicitud en uso a perpetuidad o temporal lotes en los cementerios municipales de dominio público.</t>
        </r>
      </text>
    </comment>
    <comment ref="B68" authorId="1">
      <text>
        <r>
          <rPr>
            <b/>
            <sz val="12"/>
            <color indexed="81"/>
            <rFont val="Arial"/>
            <family val="2"/>
          </rPr>
          <t>Importe obtenido de los derechos correspondientes a quienes hagan uso a perpetuidad y temporal lotes en los cementerios  de Dominio Público para la construcción de fosas. (Para considerarse un Derecho deberá estar incorporados los bienes en referencia, a la formalidad del dominio público).</t>
        </r>
      </text>
    </comment>
    <comment ref="B69" authorId="1">
      <text>
        <r>
          <rPr>
            <b/>
            <sz val="12"/>
            <color indexed="81"/>
            <rFont val="Arial"/>
            <family val="2"/>
          </rPr>
          <t>Importe de los ingresos obtenidos de los derechos correspondientes, para el mantenimiento de las calles, andadores, bardas, jardines y áreas comunes dentro del cementerio público. (Para considerarse un Derecho deberá estar incorporados los bienes en referencia, a la formalidad del dominio público).</t>
        </r>
      </text>
    </comment>
    <comment ref="B70" authorId="1">
      <text>
        <r>
          <rPr>
            <b/>
            <sz val="12"/>
            <color indexed="81"/>
            <rFont val="Arial"/>
            <family val="2"/>
          </rPr>
          <t>Importe de los ingresos que obtiene el municipio por la venta de gavetas a perpetuidad en los cementerios municipales de Dominio Público. (Para considerarse un Derecho deberá estar incorporados los bienes en referencia, a la formalidad del dominio público).</t>
        </r>
      </text>
    </comment>
    <comment ref="B71" authorId="1">
      <text>
        <r>
          <rPr>
            <b/>
            <sz val="12"/>
            <color indexed="81"/>
            <rFont val="Arial"/>
            <family val="2"/>
          </rPr>
          <t>Importe de los ingresos que obtiene el municipio por otros conceptos no considerados en los anteriores rubros de los cementerios municipales de Dominio Público. (Para considerarse un Derecho deberá estar incorporados los bienes en referencia, a la formalidad del dominio público).</t>
        </r>
      </text>
    </comment>
    <comment ref="B72" authorId="1">
      <text>
        <r>
          <rPr>
            <b/>
            <sz val="12"/>
            <color indexed="81"/>
            <rFont val="Arial"/>
            <family val="2"/>
          </rPr>
          <t>Importe del Ingreso obtenido por las rentas o concesión de toda clase de bienes propiedad del municipio y se encuentran incorporados al dominio público.</t>
        </r>
      </text>
    </comment>
    <comment ref="B73" authorId="1">
      <text>
        <r>
          <rPr>
            <b/>
            <sz val="12"/>
            <color indexed="81"/>
            <rFont val="Arial"/>
            <family val="2"/>
          </rPr>
          <t>Importe que obtiene la entidad de persona física o jurídica por el arrendamiento o la concesión de locales dentro y fuera de los mercados municipales. (Para considerarse un Derecho deberá estar incorporados los bienes en referencia, a la formalidad del dominio público).</t>
        </r>
      </text>
    </comment>
    <comment ref="B74" authorId="1">
      <text>
        <r>
          <rPr>
            <b/>
            <sz val="12"/>
            <color indexed="81"/>
            <rFont val="Arial"/>
            <family val="2"/>
          </rPr>
          <t>Importe que obtiene la entidad de persona física o jurídica por el arrendamiento o la concesión de kioscos en plazas y jardines públicos. (Para considerarse un Derecho deberá estar incorporados los bienes en referencia, a la formalidad del dominio público).</t>
        </r>
      </text>
    </comment>
    <comment ref="B75" authorId="1">
      <text>
        <r>
          <rPr>
            <b/>
            <sz val="12"/>
            <color indexed="81"/>
            <rFont val="Arial"/>
            <family val="2"/>
          </rPr>
          <t>Importe que obtiene la entidad de persona física o jurídica por el arrendamiento o la concesión de escusados y baños públicos. (Para considerarse un Derecho deberá estar incorporados los bienes en referencia, a la formalidad del dominio público).</t>
        </r>
      </text>
    </comment>
    <comment ref="B76" authorId="1">
      <text>
        <r>
          <rPr>
            <b/>
            <sz val="12"/>
            <color indexed="81"/>
            <rFont val="Arial"/>
            <family val="2"/>
          </rPr>
          <t>Importe que obtiene la entidad de persona física o jurídica por el arrendamiento de inmuebles públicos para anuncios. (Para considerarse un Derecho deberá estar incorporados los bienes en referencia, a la formalidad del dominio público).</t>
        </r>
      </text>
    </comment>
    <comment ref="B77" authorId="1">
      <text>
        <r>
          <rPr>
            <b/>
            <sz val="12"/>
            <color indexed="81"/>
            <rFont val="Arial"/>
            <family val="2"/>
          </rPr>
          <t>Importe que obtiene la entidad de persona física o jurídica por otros arrendamientos o concesiones distintos a los señalados en los rubros anteriores; tales como módulos de aseo de calzado, auditorios para eventos, canchas deportivas, bodegas, entre otros. (Para considerarse un Derecho deberá estar incorporados los bienes en referencia, a la formalidad del dominio público).</t>
        </r>
      </text>
    </comment>
    <comment ref="B78" authorId="2">
      <text>
        <r>
          <rPr>
            <b/>
            <sz val="12"/>
            <color indexed="81"/>
            <rFont val="Arial"/>
            <family val="2"/>
          </rPr>
          <t xml:space="preserve">Importe de los ingresos por derechos derivados de la extracción de petróleo crudo y gas natural.
</t>
        </r>
      </text>
    </comment>
    <comment ref="B79" authorId="2">
      <text>
        <r>
          <rPr>
            <b/>
            <sz val="12"/>
            <color indexed="81"/>
            <rFont val="Arial"/>
            <family val="2"/>
          </rPr>
          <t>Importe de los ingresos por derechos que percibe el ente público por prestar servicios exclusivos del estado.</t>
        </r>
        <r>
          <rPr>
            <sz val="8"/>
            <color indexed="81"/>
            <rFont val="Arial"/>
            <family val="2"/>
          </rPr>
          <t xml:space="preserve">
</t>
        </r>
      </text>
    </comment>
    <comment ref="B80" authorId="1">
      <text>
        <r>
          <rPr>
            <b/>
            <sz val="12"/>
            <color indexed="81"/>
            <rFont val="Arial"/>
            <family val="2"/>
          </rPr>
          <t>Importe de los derechos que recauda la entidad de persona física o jurídica en la obtención o refrendo de licencias, permisos o autorización para el funcionamiento de establecimientos o locales con giros de venta, servicio y/o consumo de bebidas alcohólicas; tales como cabarets, centros nocturnos, cantinas, bares, pulquerías expendios, salones para fiesta, tendejones, supermercados, entre otros.</t>
        </r>
      </text>
    </comment>
    <comment ref="B81" authorId="1">
      <text>
        <r>
          <rPr>
            <b/>
            <sz val="12"/>
            <color indexed="81"/>
            <rFont val="Arial"/>
            <family val="2"/>
          </rPr>
          <t>Importe de los derechos que recauda la entidad de persona física o jurídica en la obtención o refrendo de licencias, permisos o registros, para la venta de bebidas alcohólicas.</t>
        </r>
      </text>
    </comment>
    <comment ref="B82" authorId="1">
      <text>
        <r>
          <rPr>
            <b/>
            <sz val="12"/>
            <color indexed="81"/>
            <rFont val="Arial"/>
            <family val="2"/>
          </rPr>
          <t>Importe de los derechos que recauda la entidad de persona física o jurídica en la obtención o refrendo de licencias, permisos o registros, para el servicio de bebidas alcohólicas.</t>
        </r>
      </text>
    </comment>
    <comment ref="B83" authorId="1">
      <text>
        <r>
          <rPr>
            <b/>
            <sz val="12"/>
            <color indexed="81"/>
            <rFont val="Arial"/>
            <family val="2"/>
          </rPr>
          <t>Importe de los derechos que recauda la entidad de persona física o jurídica en la obtención o refrendo de licencias, permisos o registros, para otros conceptos distintos a los anteriores en giros con bebidas alcohólicas.</t>
        </r>
      </text>
    </comment>
    <comment ref="B84" authorId="1">
      <text>
        <r>
          <rPr>
            <b/>
            <sz val="12"/>
            <color indexed="81"/>
            <rFont val="Arial"/>
            <family val="2"/>
          </rPr>
          <t>Importe de los derechos obtenidos de los giros que requieran funcionar en horario extraordinario, siempre y cuando lo autorice el Consejo de Giros Restringidos o su equivalente, sobre la venta y consumo de bebidas alcohólicas.</t>
        </r>
      </text>
    </comment>
    <comment ref="B85" authorId="1">
      <text>
        <r>
          <rPr>
            <b/>
            <sz val="12"/>
            <color indexed="81"/>
            <rFont val="Arial"/>
            <family val="2"/>
          </rPr>
          <t>Importe de los derechos obtenidos por la entidad de persona física o jurídica en la obtención o refrendo de licencias, o permisos para anuncios de estos, de productos o de actividades anunciados en forma permanente o eventual.</t>
        </r>
      </text>
    </comment>
    <comment ref="B86" authorId="1">
      <text>
        <r>
          <rPr>
            <b/>
            <sz val="12"/>
            <color indexed="81"/>
            <rFont val="Arial"/>
            <family val="2"/>
          </rPr>
          <t>Importe de los derechos obtenidos por la entidad de persona física o jurídica en la obtención o refrendo de licencias, o permisos a quienes se anuncien o cuyos productos o actividades sean anunciados en forma permanente.</t>
        </r>
      </text>
    </comment>
    <comment ref="B87" authorId="1">
      <text>
        <r>
          <rPr>
            <b/>
            <sz val="12"/>
            <color indexed="81"/>
            <rFont val="Arial"/>
            <family val="2"/>
          </rPr>
          <t>Importe de los derechos obtenidos por la entidad de persona física o jurídica en la obtención o refrendo de licencias, o permisos a quienes se anuncien o cuyos productos o actividades sean anunciados en forma eventual.</t>
        </r>
      </text>
    </comment>
    <comment ref="B88" authorId="1">
      <text>
        <r>
          <rPr>
            <b/>
            <sz val="12"/>
            <color indexed="81"/>
            <rFont val="Arial"/>
            <family val="2"/>
          </rPr>
          <t>Importe de los derechos obtenidos por la entidad de persona física o jurídica en la obtención o refrendo de licencias, o permisos a quienes se anuncien o cuyos productos o actividades sean anunciados distinto a los rubros anteriores.</t>
        </r>
      </text>
    </comment>
    <comment ref="B89" authorId="1">
      <text>
        <r>
          <rPr>
            <b/>
            <sz val="12"/>
            <color indexed="81"/>
            <rFont val="Arial"/>
            <family val="2"/>
          </rPr>
          <t>Importe de los derechos que recibe de persona física o jurídica en la obtención  de licencias, o permisos en la realización de acciones para construcción, reconstrucción, reparación, demolición de obras, así como en la ocupación provisional de la vía pública o en el movimiento de tierras.</t>
        </r>
      </text>
    </comment>
    <comment ref="B90" authorId="1">
      <text>
        <r>
          <rPr>
            <b/>
            <sz val="12"/>
            <color indexed="81"/>
            <rFont val="Arial"/>
            <family val="2"/>
          </rPr>
          <t>Importe de los derechos de la entidad que recibe de persona física o jurídica en la obtención  de licencias, o permisos en la realización de acciones para la construcción de obras.</t>
        </r>
      </text>
    </comment>
    <comment ref="B91" authorId="1">
      <text>
        <r>
          <rPr>
            <b/>
            <sz val="12"/>
            <color indexed="81"/>
            <rFont val="Arial"/>
            <family val="2"/>
          </rPr>
          <t>Importe de los derechos de la entidad que recibe de persona física o jurídica en la obtención  de licencias, o permisos en la realización de acciones para la demolición de obras.</t>
        </r>
      </text>
    </comment>
    <comment ref="B92" authorId="1">
      <text>
        <r>
          <rPr>
            <b/>
            <sz val="12"/>
            <color indexed="81"/>
            <rFont val="Arial"/>
            <family val="2"/>
          </rPr>
          <t>Importe de los derechos de la entidad que recibe de persona física o jurídica en la obtención  de licencias, o permisos en la realización de acciones para la remodelación de obras.</t>
        </r>
      </text>
    </comment>
    <comment ref="B93" authorId="1">
      <text>
        <r>
          <rPr>
            <b/>
            <sz val="12"/>
            <color indexed="81"/>
            <rFont val="Arial"/>
            <family val="2"/>
          </rPr>
          <t>Importe de los derechos de la entidad que recibe de persona física o jurídica en la obtención  de licencias, o permisos en la realización de acciones para la reconstrucción, reestructuración o adaptación de obras.</t>
        </r>
      </text>
    </comment>
    <comment ref="B94" authorId="1">
      <text>
        <r>
          <rPr>
            <b/>
            <sz val="12"/>
            <color indexed="81"/>
            <rFont val="Arial"/>
            <family val="2"/>
          </rPr>
          <t>Importe de los derechos correspondientes en la obtención de licencias o permisos, para ocupación en la vía pública, con materiales de construcción y/o tapiales, según los lineamientos de la dirección de Obras Públicas.</t>
        </r>
      </text>
    </comment>
    <comment ref="B95" authorId="1">
      <text>
        <r>
          <rPr>
            <b/>
            <sz val="12"/>
            <color indexed="81"/>
            <rFont val="Arial"/>
            <family val="2"/>
          </rPr>
          <t xml:space="preserve">Importe de los derechos correspondientes en la obtención  de licencias o permisos, para movimientos de tierra, previo dictamen de la Dirección de Obras.
</t>
        </r>
      </text>
    </comment>
    <comment ref="B96" authorId="1">
      <text>
        <r>
          <rPr>
            <b/>
            <sz val="12"/>
            <color indexed="81"/>
            <rFont val="Arial"/>
            <family val="2"/>
          </rPr>
          <t>Importe de los derechos de la entidad que recibe de persona física o jurídica en la obtención de licencias, o permisos en la realización de otras acciones de obra similares y no previstas en los anteriores rubros; tales como bardeados, colocación de estructuras, entre otros.</t>
        </r>
      </text>
    </comment>
    <comment ref="B97" authorId="1">
      <text>
        <r>
          <rPr>
            <b/>
            <sz val="12"/>
            <color indexed="81"/>
            <rFont val="Arial"/>
            <family val="2"/>
          </rPr>
          <t>Importe de los ingresos de persona física o jurídica en la obtención de los permisos para el alineamiento, designación de número oficial e inspección de acciones de obras.</t>
        </r>
      </text>
    </comment>
    <comment ref="B98" authorId="1">
      <text>
        <r>
          <rPr>
            <b/>
            <sz val="12"/>
            <color indexed="81"/>
            <rFont val="Arial"/>
            <family val="2"/>
          </rPr>
          <t>Importe de los ingresos de persona física o jurídica en la obtención de los permisos para el alineamiento de predios.</t>
        </r>
      </text>
    </comment>
    <comment ref="B99" authorId="1">
      <text>
        <r>
          <rPr>
            <b/>
            <sz val="12"/>
            <color indexed="81"/>
            <rFont val="Arial"/>
            <family val="2"/>
          </rPr>
          <t>Importe de los ingresos de persona física o jurídica en la asignación del número oficial. No incluye el costo de los números.</t>
        </r>
      </text>
    </comment>
    <comment ref="B100" authorId="1">
      <text>
        <r>
          <rPr>
            <b/>
            <sz val="12"/>
            <color indexed="81"/>
            <rFont val="Arial"/>
            <family val="2"/>
          </rPr>
          <t>Importe de los ingresos, a solicitud del interesado para la inspección del valor sobre inmuebles.</t>
        </r>
      </text>
    </comment>
    <comment ref="B101" authorId="1">
      <text>
        <r>
          <rPr>
            <b/>
            <sz val="12"/>
            <color indexed="81"/>
            <rFont val="Arial"/>
            <family val="2"/>
          </rPr>
          <t>Importe de los ingresos de persona física o jurídica en otros servicios similares de la dirección de obras públicas.</t>
        </r>
      </text>
    </comment>
    <comment ref="B102" authorId="1">
      <text>
        <r>
          <rPr>
            <b/>
            <sz val="12"/>
            <color indexed="81"/>
            <rFont val="Arial"/>
            <family val="2"/>
          </rPr>
          <t xml:space="preserve">Importe de los ingresos que obtiene el municipio de persona física o jurídica por la obtención de licencia, peritaje dictamen o inspección en acciones urbanísticas o de cambio de régimen de propiedad. </t>
        </r>
      </text>
    </comment>
    <comment ref="B103" authorId="1">
      <text>
        <r>
          <rPr>
            <b/>
            <sz val="12"/>
            <color indexed="81"/>
            <rFont val="Arial"/>
            <family val="2"/>
          </rPr>
          <t>Importe de los ingresos obtenidos de persona física o jurídica por las licencias de cambio de régimen de propiedad individual a condominio.</t>
        </r>
      </text>
    </comment>
    <comment ref="B104" authorId="1">
      <text>
        <r>
          <rPr>
            <b/>
            <sz val="12"/>
            <color indexed="81"/>
            <rFont val="Arial"/>
            <family val="2"/>
          </rPr>
          <t>Importe de los ingresos recibidos de persona física o jurídica en la obtención de licencia para dividir o transformar terrenos en lotes mediante la realización de obras de urbanización.</t>
        </r>
      </text>
    </comment>
    <comment ref="B105" authorId="1">
      <text>
        <r>
          <rPr>
            <b/>
            <sz val="12"/>
            <color indexed="81"/>
            <rFont val="Arial"/>
            <family val="2"/>
          </rPr>
          <t>Importe de los ingresos obtenidos por el peritaje, dictamen o inspección realizado por la dependencia municipal de obras públicas de carácter extraordinario.</t>
        </r>
      </text>
    </comment>
    <comment ref="B106" authorId="1">
      <text>
        <r>
          <rPr>
            <b/>
            <sz val="12"/>
            <color indexed="81"/>
            <rFont val="Arial"/>
            <family val="2"/>
          </rPr>
          <t>Importe de los ingresos obtenidos por el municipio de persona física o jurídica en la realización del servicio de medición de terrenos por la dirección de obras públicas ó para el permiso de romper pavimento, banquetas o machuelos, así como para la realización de obras de infraestructura en la vía pública.</t>
        </r>
      </text>
    </comment>
    <comment ref="B107" authorId="1">
      <text>
        <r>
          <rPr>
            <b/>
            <sz val="12"/>
            <color indexed="81"/>
            <rFont val="Arial"/>
            <family val="2"/>
          </rPr>
          <t xml:space="preserve">Importe  de los ingresos obtenidos  por medición de terrenos  por la dependencia municipal de obras públicas.
</t>
        </r>
      </text>
    </comment>
    <comment ref="B108" authorId="1">
      <text>
        <r>
          <rPr>
            <b/>
            <sz val="12"/>
            <color indexed="81"/>
            <rFont val="Arial"/>
            <family val="2"/>
          </rPr>
          <t>Importe de los ingresos obtenidos por la autorización para romper pavimento, banquetas y/o machuelos en la instalación de tomas de agua, descargas o reparación de tuberías o servicios de cualquier naturaleza. Independientemente del permiso se pagará adicionalmente por el contribuyente los costos de los materiales de la reparación.</t>
        </r>
      </text>
    </comment>
    <comment ref="B109" authorId="1">
      <text>
        <r>
          <rPr>
            <b/>
            <sz val="12"/>
            <color indexed="81"/>
            <rFont val="Arial"/>
            <family val="2"/>
          </rPr>
          <t>Importe obtenido de los ingresos de persona física o jurídica para la construcciones de infraestructura en la vía pública, tales como la colocación oculta o visible de líneas de telefonía, televisión, conducción de combustibles o la construcción de registros o túneles.</t>
        </r>
      </text>
    </comment>
    <comment ref="B110" authorId="1">
      <text>
        <r>
          <rPr>
            <b/>
            <sz val="12"/>
            <color indexed="81"/>
            <rFont val="Arial"/>
            <family val="2"/>
          </rPr>
          <t>Importe de los ingresos obtenidos por el municipio de persona física o jurídica en la realización del servicio de medición de terrenos por la dirección de obras públicas ó para el permiso de romper pavimento, banquetas o machuelos, así como para la realización de obras de infraestructura en la vía pública.</t>
        </r>
      </text>
    </comment>
    <comment ref="B111" authorId="1">
      <text>
        <r>
          <rPr>
            <b/>
            <sz val="12"/>
            <color indexed="81"/>
            <rFont val="Arial"/>
            <family val="2"/>
          </rPr>
          <t xml:space="preserve">Importe  de los ingresos obtenidos  por concepto de licencias de construcción por los primeros 120 metros cuadrados; debiendo cubrir el excedente de acuerdo a su Ley de Ingresos Municipal vigente
</t>
        </r>
      </text>
    </comment>
    <comment ref="B112" authorId="1">
      <text>
        <r>
          <rPr>
            <b/>
            <sz val="12"/>
            <color indexed="81"/>
            <rFont val="Arial"/>
            <family val="2"/>
          </rPr>
          <t xml:space="preserve">Importe de los ingresos obtenidos por concepto de licencia de registro de obra, sobre los usos y tarifas de la Ley de Ingresos Municipal vigente.
La antigüedad deberá ser acreditada mediante un certificado catastral o la presentación de recibos de pago del impuesto predial de los cinco años anteriores a la tramitación.
</t>
        </r>
      </text>
    </comment>
    <comment ref="B113" authorId="1">
      <text>
        <r>
          <rPr>
            <b/>
            <sz val="12"/>
            <color indexed="81"/>
            <rFont val="Arial"/>
            <family val="2"/>
          </rPr>
          <t>Importe obtenido de los ingresos por concepto de licencias de registro de obra pública, sobre los usos y tarifas establecidas en la Ley de Ingresos Municipal.</t>
        </r>
      </text>
    </comment>
    <comment ref="B114" authorId="1">
      <text>
        <r>
          <rPr>
            <b/>
            <sz val="12"/>
            <color indexed="81"/>
            <rFont val="Arial"/>
            <family val="2"/>
          </rPr>
          <t>Importe de los ingresos que obtiene el municipio de persona física o jurídica por servicios de sanidad, tales como inhumaciones, exhumaciones, servicios de cremación y/o traslado de cadáveres fuera del municipio.</t>
        </r>
      </text>
    </comment>
    <comment ref="B115" authorId="1">
      <text>
        <r>
          <rPr>
            <b/>
            <sz val="12"/>
            <color indexed="81"/>
            <rFont val="Arial"/>
            <family val="2"/>
          </rPr>
          <t>Importe de los ingresos obtenidos de las personas físicas o morales que requieran de realizar la inhumación o reinhumaciones de cadáveres.</t>
        </r>
      </text>
    </comment>
    <comment ref="B116" authorId="1">
      <text>
        <r>
          <rPr>
            <b/>
            <sz val="12"/>
            <color indexed="81"/>
            <rFont val="Arial"/>
            <family val="2"/>
          </rPr>
          <t>Importe de los ingresos obtenidos por el permiso de exhumaciones prematuras o de restos áridos.</t>
        </r>
      </text>
    </comment>
    <comment ref="B117" authorId="1">
      <text>
        <r>
          <rPr>
            <b/>
            <sz val="12"/>
            <color indexed="81"/>
            <rFont val="Arial"/>
            <family val="2"/>
          </rPr>
          <t>Importe de los ingresos obtenidos por el servicio realizado por el municipio para la cremación de cadáveres.</t>
        </r>
      </text>
    </comment>
    <comment ref="B118" authorId="1">
      <text>
        <r>
          <rPr>
            <b/>
            <sz val="12"/>
            <color indexed="81"/>
            <rFont val="Arial"/>
            <family val="2"/>
          </rPr>
          <t>Importe de los ingresos obtenidos por el permiso de traslado de cadáveres fuera del municipio.</t>
        </r>
      </text>
    </comment>
    <comment ref="B119" authorId="1">
      <text>
        <r>
          <rPr>
            <b/>
            <sz val="12"/>
            <color indexed="81"/>
            <rFont val="Arial"/>
            <family val="2"/>
          </rPr>
          <t>Importe de los ingresos que obtiene el municipio por la prestación del servicio de limpieza, recolección, traslado, tratamiento y/o disposición final de residuos sólidos, cuando el servicio sea en forma especial, a solicitud o en rebeldía del usuario.</t>
        </r>
      </text>
    </comment>
    <comment ref="B120" authorId="1">
      <text>
        <r>
          <rPr>
            <b/>
            <sz val="12"/>
            <color indexed="81"/>
            <rFont val="Arial"/>
            <family val="2"/>
          </rPr>
          <t>Importe de los ingresos que obtiene el municipio por la prestación del servicio de recolección y traslado de basura, desechos o desperdicios no peligrosos, en vehículos del ayuntamiento, cuando el servicio sea en forma especial, a solicitud o en rebeldía del usuario.</t>
        </r>
      </text>
    </comment>
    <comment ref="B121" authorId="1">
      <text>
        <r>
          <rPr>
            <b/>
            <sz val="12"/>
            <color indexed="81"/>
            <rFont val="Arial"/>
            <family val="2"/>
          </rPr>
          <t>Importe de los ingresos que obtiene el municipio por la prestación del servicio de recolección y traslado de basura, desechos o desperdicios peligrosos en vehículos del ayuntamiento, cuando el servicio sea en forma especial, a solicitud o en rebeldía del usuario.</t>
        </r>
      </text>
    </comment>
    <comment ref="B122" authorId="1">
      <text>
        <r>
          <rPr>
            <b/>
            <sz val="12"/>
            <color indexed="81"/>
            <rFont val="Arial"/>
            <family val="2"/>
          </rPr>
          <t>Importe de los ingresos que obtiene el municipio por la prestación del servicio de limpieza de lotes baldíos, jardines, prados, banquetas y similares, cuando el servicio sea en forma especial, a solicitud o en rebeldía del usuario.</t>
        </r>
      </text>
    </comment>
    <comment ref="B123" authorId="1">
      <text>
        <r>
          <rPr>
            <b/>
            <sz val="12"/>
            <color indexed="81"/>
            <rFont val="Arial"/>
            <family val="2"/>
          </rPr>
          <t>Importe de los ingresos que obtiene el municipio por la prestación del servicio exclusivo de camiones de aseo a solicitud del usuario.</t>
        </r>
      </text>
    </comment>
    <comment ref="B124" authorId="1">
      <text>
        <r>
          <rPr>
            <b/>
            <sz val="12"/>
            <color indexed="81"/>
            <rFont val="Arial"/>
            <family val="2"/>
          </rPr>
          <t>Importe de los ingresos obtenidos por el permiso a particulares que utilicen los tiraderos municipales o rellenos sanitarios de derecho público municipal.</t>
        </r>
      </text>
    </comment>
    <comment ref="B125" authorId="1">
      <text>
        <r>
          <rPr>
            <b/>
            <sz val="12"/>
            <color indexed="81"/>
            <rFont val="Arial"/>
            <family val="2"/>
          </rPr>
          <t>Importe de los ingresos obtenidos por otros servicios similares no especificados en los rubros de servicios de limpieza, recolección, traslado y disposición final de residuos sólidos, tales como la recepción de residuos sólidos como llantas, colchones, etc. o la venta de composta de rellenos sanitarios, entre otros.</t>
        </r>
      </text>
    </comment>
    <comment ref="B126" authorId="1">
      <text>
        <r>
          <rPr>
            <b/>
            <sz val="12"/>
            <color indexed="81"/>
            <rFont val="Arial"/>
            <family val="2"/>
          </rPr>
          <t>Importe de los ingresos que obtiene el municipio de las personas físicas ó jurídicas propietarios o poseedores de inmuebles, que se beneficien directa o indirectamente con los servicios de agua potable, alcantarillado y saneamiento, bien por que reciban todos o algunos de ellos o por que por el frente de los inmuebles, estén instaladas redes de agua potable o alcantarillado.</t>
        </r>
      </text>
    </comment>
    <comment ref="B127" authorId="1">
      <text>
        <r>
          <rPr>
            <b/>
            <sz val="12"/>
            <color indexed="81"/>
            <rFont val="Arial"/>
            <family val="2"/>
          </rPr>
          <t>Importe de los ingresos obtenidos de las personas físicas o jurídicas propietarios o poseedores de inmuebles que se beneficien directa o indirectamente con el servicio de agua potable y alcantarillado en sus modalidades de servicio medido o en régimen de cuota fija a casa habitación, bien por que reciban todos o alguno de ellos o por que por el frente de los inmuebles, estén instaladas redes de agua potable o alcantarillado.</t>
        </r>
      </text>
    </comment>
    <comment ref="B128" authorId="1">
      <text>
        <r>
          <rPr>
            <b/>
            <sz val="12"/>
            <color indexed="81"/>
            <rFont val="Arial"/>
            <family val="2"/>
          </rPr>
          <t>Importe de los ingresos obtenidos de las personas físicas o jurídicas propietarios o poseedores de inmuebles que se beneficien directa o indirectamente con el servicio de agua potable y alcantarillado en sus modalidades de servicio medido o en régimen de cuota fija a comercios, industrias, establos e inmuebles no considerados como casa habitacional, bien por que reciban todos o alguno de ellos o por que por el frente de los inmuebles, estén instaladas redes de agua potable o alcantarillado.</t>
        </r>
      </text>
    </comment>
    <comment ref="B129" authorId="1">
      <text>
        <r>
          <rPr>
            <b/>
            <sz val="12"/>
            <color indexed="81"/>
            <rFont val="Arial"/>
            <family val="2"/>
          </rPr>
          <t>Importe de los ingresos obtenidos por la prestación del servicio de agua potable que por el frente del predio baldío pasen todos o algunos de los servicios de agua potable y alcantarillado.</t>
        </r>
      </text>
    </comment>
    <comment ref="B130" authorId="1">
      <text>
        <r>
          <rPr>
            <b/>
            <sz val="12"/>
            <color indexed="81"/>
            <rFont val="Arial"/>
            <family val="2"/>
          </rPr>
          <t>Importe de los ingresos obtenidos por la prestación del servicio de agua potable en sus modalidades de servicio medido o en régimen de cuota fija en delegaciones y agencias municipales.</t>
        </r>
      </text>
    </comment>
    <comment ref="B131" authorId="1">
      <text>
        <r>
          <rPr>
            <b/>
            <sz val="12"/>
            <color indexed="81"/>
            <rFont val="Arial"/>
            <family val="2"/>
          </rPr>
          <t>Ingresos obtenidos de quienes se beneficien directa o indirectamente de los servicios de agua potable y/o alcantarillado, pagarán adicionalmente un 20% sobre los derechos del servicios de agua potable y/o alcantarillado, cuyo producto será destinado a la construcción, operación y mantenimiento de infraestructura para el saneamiento de aguas residuales, tales como la construcción o mantenimiento de plantas tratadoras de aguas residuales.</t>
        </r>
      </text>
    </comment>
    <comment ref="B132" authorId="1">
      <text>
        <r>
          <rPr>
            <b/>
            <sz val="12"/>
            <color indexed="81"/>
            <rFont val="Arial"/>
            <family val="2"/>
          </rPr>
          <t>Ingresos obtenidos de quienes se beneficien directa o indirectamente de los servicios de agua potable y/o alcantarillado, pagaran adicionalmente un 2% o 3% sobre los derechos del servicios de agua potable y/o alcantarillado, cuyo producto será destinado a la construcción y mantenimiento de infraestructura de las redes de agua potable existentes.</t>
        </r>
      </text>
    </comment>
    <comment ref="B133" authorId="1">
      <text>
        <r>
          <rPr>
            <b/>
            <sz val="12"/>
            <color indexed="81"/>
            <rFont val="Arial"/>
            <family val="2"/>
          </rPr>
          <t xml:space="preserve">Importe de los ingresos obtenidos por el aprovechamiento de la infraestructura de agua potable y saneamiento existente, por la incorporación de nuevas urbanizaciones, conjuntos habitacionales, desarrollos industriales y comerciales o conexión de predios ya urbanizados. </t>
        </r>
      </text>
    </comment>
    <comment ref="B134" authorId="1">
      <text>
        <r>
          <rPr>
            <b/>
            <sz val="12"/>
            <color indexed="81"/>
            <rFont val="Arial"/>
            <family val="2"/>
          </rPr>
          <t>Importe de los ingresos obtenidos por la solicitud de conexión o reconexión al servicio del agua potable y/o descarga de drenaje, incluyen en este rubro los costos de materiales necesarios para su instalación tales como medidor, tubos, mano de obra entre otros.</t>
        </r>
      </text>
    </comment>
    <comment ref="B135" authorId="1">
      <text>
        <r>
          <rPr>
            <b/>
            <sz val="12"/>
            <color indexed="81"/>
            <rFont val="Arial"/>
            <family val="2"/>
          </rPr>
          <t>Importe de los ingresos que obtiene el municipio de persona física o jurídica que pretenda realizar el sacrificio de ganado, aves y otras especies de consumo humano, ya sea dentro o fuera del rastro municipal.</t>
        </r>
      </text>
    </comment>
    <comment ref="B136" authorId="1">
      <text>
        <r>
          <rPr>
            <b/>
            <sz val="12"/>
            <color indexed="81"/>
            <rFont val="Arial"/>
            <family val="2"/>
          </rPr>
          <t>Importe de los ingresos obtenidos por la autorización de matanza de ganado, aves y otras especies de consumo humano, dentro y fuera del rastro municipal, en rastros concesionados o particulares, incluyendo establecimientos T.I.F.</t>
        </r>
      </text>
    </comment>
    <comment ref="B137" authorId="1">
      <text>
        <r>
          <rPr>
            <b/>
            <sz val="12"/>
            <color indexed="81"/>
            <rFont val="Arial"/>
            <family val="2"/>
          </rPr>
          <t>Importe de los ingresos obtenidos por la autorización de la salida de animales del rastro para envíos fuera del municipio.</t>
        </r>
      </text>
    </comment>
    <comment ref="B138" authorId="1">
      <text>
        <r>
          <rPr>
            <b/>
            <sz val="12"/>
            <color indexed="81"/>
            <rFont val="Arial"/>
            <family val="2"/>
          </rPr>
          <t xml:space="preserve">Importe de los ingresos obtenidos por la autorización de  la introducción de ganado al rastro en horas extraordinarias.
</t>
        </r>
      </text>
    </comment>
    <comment ref="B139" authorId="1">
      <text>
        <r>
          <rPr>
            <b/>
            <sz val="12"/>
            <color indexed="81"/>
            <rFont val="Arial"/>
            <family val="2"/>
          </rPr>
          <t>Importe de los ingresos obtenidos en la inspección sanitaria de pieles, ganado y otras especies de consumo humano.</t>
        </r>
      </text>
    </comment>
    <comment ref="B140" authorId="1">
      <text>
        <r>
          <rPr>
            <b/>
            <sz val="12"/>
            <color indexed="81"/>
            <rFont val="Arial"/>
            <family val="2"/>
          </rPr>
          <t xml:space="preserve">Importe de los ingresos obtenidos para la entrega y acarreo de carnes en camiones municipales.
</t>
        </r>
      </text>
    </comment>
    <comment ref="B141" authorId="1">
      <text>
        <r>
          <rPr>
            <b/>
            <sz val="12"/>
            <color indexed="81"/>
            <rFont val="Arial"/>
            <family val="2"/>
          </rPr>
          <t>Importe de los ingresos obtenidos por el servicio de sacrificio de ganado, aves y otras especies de consumo humano que se presten en el interior del rastro municipal, por personal pagado por el ayuntamiento.</t>
        </r>
      </text>
    </comment>
    <comment ref="B142" authorId="1">
      <text>
        <r>
          <rPr>
            <b/>
            <sz val="12"/>
            <color indexed="81"/>
            <rFont val="Arial"/>
            <family val="2"/>
          </rPr>
          <t>Importe de los ingresos obtenidos por la venta de productos obtenidos en el rastro, tales como harina de sangre y estiércol, entre otros.</t>
        </r>
      </text>
    </comment>
    <comment ref="B143" authorId="1">
      <text>
        <r>
          <rPr>
            <b/>
            <sz val="12"/>
            <color indexed="81"/>
            <rFont val="Arial"/>
            <family val="2"/>
          </rPr>
          <t>Importe de los ingresos que se obtienen por otros servicios prestados en el rastro municipal no previstos en los rubros anteriores; tales como el uso de corrales, enmantado de canales, encierro de animales de consumo humano, refrigeración, entre otros similares.</t>
        </r>
      </text>
    </comment>
    <comment ref="B144" authorId="1">
      <text>
        <r>
          <rPr>
            <b/>
            <sz val="12"/>
            <color indexed="81"/>
            <rFont val="Arial"/>
            <family val="2"/>
          </rPr>
          <t>Importe de los ingresos que obtiene el municipio por la prestación del servicio del registro civil, a domicilio o fuera del horario de oficina.</t>
        </r>
      </text>
    </comment>
    <comment ref="B145" authorId="1">
      <text>
        <r>
          <rPr>
            <b/>
            <sz val="12"/>
            <color indexed="81"/>
            <rFont val="Arial"/>
            <family val="2"/>
          </rPr>
          <t>Importe de los ingresos que obtiene el municipio por la prestación del servicio del registro civil en las oficinas de este, fuera del horario normal.</t>
        </r>
      </text>
    </comment>
    <comment ref="B146" authorId="1">
      <text>
        <r>
          <rPr>
            <b/>
            <sz val="12"/>
            <color indexed="81"/>
            <rFont val="Arial"/>
            <family val="2"/>
          </rPr>
          <t>Importe de los ingresos que obtiene el municipio por la prestación del servicio del registro civil a domicilio; tales como matrimonios civiles a domicilio.</t>
        </r>
      </text>
    </comment>
    <comment ref="B147" authorId="1">
      <text>
        <r>
          <rPr>
            <b/>
            <sz val="12"/>
            <color indexed="81"/>
            <rFont val="Arial"/>
            <family val="2"/>
          </rPr>
          <t>Importe de los ingresos que se obtienen por la realización de anotaciones e inserciones en las actas del registro civil, como son el cambio de régimen patrimonial en el matrimonio, actas de defunción de personas fallecidas fuera del municipio, inscripciones extranjeras del registro civil. No se pagarán los derechos a que se refiere este rubro en los supuestos de anotaciones marginales de reconocimiento y legitimación de descendientes, así como de matrimonios colectivos.</t>
        </r>
      </text>
    </comment>
    <comment ref="B148" authorId="1">
      <text>
        <r>
          <rPr>
            <b/>
            <sz val="12"/>
            <color indexed="81"/>
            <rFont val="Arial"/>
            <family val="2"/>
          </rPr>
          <t>Importe de los ingresos por la expedición de toda clase de certificados, certificaciones o copias de documentos existentes en los archivos de las oficinas municipales, a solicitud del interesado.</t>
        </r>
      </text>
    </comment>
    <comment ref="B149" authorId="1">
      <text>
        <r>
          <rPr>
            <b/>
            <sz val="12"/>
            <color indexed="81"/>
            <rFont val="Arial"/>
            <family val="2"/>
          </rPr>
          <t>Importe de los ingresos por la expedición de certificados, certificaciones, constancias o copias, a solicitud del interesado, tales como certificación de firmas, certificados de inexistencia de actas del registro civil, certificados de residencia, constancias de existencia, certificados médicos prenupciales, certificado de alcoholemia, entre otros.</t>
        </r>
      </text>
    </comment>
    <comment ref="B150" authorId="1">
      <text>
        <r>
          <rPr>
            <b/>
            <sz val="12"/>
            <color indexed="81"/>
            <rFont val="Arial"/>
            <family val="2"/>
          </rPr>
          <t>Importe de los ingresos por la expedición de extractos de actas, a solicitud del interesado.</t>
        </r>
      </text>
    </comment>
    <comment ref="B151" authorId="1">
      <text>
        <r>
          <rPr>
            <b/>
            <sz val="12"/>
            <color indexed="81"/>
            <rFont val="Arial"/>
            <family val="2"/>
          </rPr>
          <t>Importe de los ingresos por la solicitud de dictámenes de trazo, uso y destino, a solicitud del interesado; tales como el dictamen técnico de factibilidad.</t>
        </r>
      </text>
    </comment>
    <comment ref="B152" authorId="1">
      <text>
        <r>
          <rPr>
            <b/>
            <sz val="12"/>
            <color indexed="81"/>
            <rFont val="Arial"/>
            <family val="2"/>
          </rPr>
          <t>Importe de los ingresos que obtiene el municipio por los servicios proporcionados en la dirección o área de catastro, como es la solicitud de copias de planos, certificaciones catastrales, expedición de fotocopias, informes catastrales, deslindes, entre otros.</t>
        </r>
      </text>
    </comment>
    <comment ref="B153" authorId="1">
      <text>
        <r>
          <rPr>
            <b/>
            <sz val="12"/>
            <color indexed="81"/>
            <rFont val="Arial"/>
            <family val="2"/>
          </rPr>
          <t>Importe de los ingresos obtenidos por la solicitud de copias de planos simples y en maduro; como son planos generales de población, fotografía de ortofoto, planos con tabla de valores unitarios, entre otros.</t>
        </r>
      </text>
    </comment>
    <comment ref="B154" authorId="1">
      <text>
        <r>
          <rPr>
            <b/>
            <sz val="12"/>
            <color indexed="81"/>
            <rFont val="Arial"/>
            <family val="2"/>
          </rPr>
          <t>Importe de los ingresos que se obtienen por la expedición de certificaciones catastrales, tales como certificados de no-inscripción de propiedad, certificaciones de planos, certificaciones de no adeudo, entre otros.</t>
        </r>
      </text>
    </comment>
    <comment ref="B155" authorId="1">
      <text>
        <r>
          <rPr>
            <b/>
            <sz val="12"/>
            <color indexed="81"/>
            <rFont val="Arial"/>
            <family val="2"/>
          </rPr>
          <t>Importe de los ingresos obtenidos por informes catastrales en la expedición de fotocopias e informes catastrales por datos técnicos; tales como expedición de fotocopias del microfilme, informes catastrales de datos técnicos, entre otros.</t>
        </r>
      </text>
    </comment>
    <comment ref="B156" authorId="1">
      <text>
        <r>
          <rPr>
            <b/>
            <sz val="12"/>
            <color indexed="81"/>
            <rFont val="Arial"/>
            <family val="2"/>
          </rPr>
          <t>Importe de los ingresos obtenidos por la practica y expedición de deslindes de predios urbanos, con base en planos catastrales existentes.</t>
        </r>
      </text>
    </comment>
    <comment ref="B157" authorId="1">
      <text>
        <r>
          <rPr>
            <b/>
            <sz val="12"/>
            <color indexed="81"/>
            <rFont val="Arial"/>
            <family val="2"/>
          </rPr>
          <t>Importe de los ingresos obtenidos por la solicitud de dictamen de valor, practicado por el área de catastro.</t>
        </r>
      </text>
    </comment>
    <comment ref="B158" authorId="1">
      <text>
        <r>
          <rPr>
            <b/>
            <sz val="12"/>
            <color indexed="81"/>
            <rFont val="Arial"/>
            <family val="2"/>
          </rPr>
          <t>Importe de los ingresos obtenidos por la revisión y autorización de cada avalúo practicado por otras instituciones o valuadores independientes autorizados por el área de catastro.</t>
        </r>
      </text>
    </comment>
    <comment ref="B159" authorId="2">
      <text>
        <r>
          <rPr>
            <b/>
            <sz val="12"/>
            <color indexed="81"/>
            <rFont val="Arial"/>
            <family val="2"/>
          </rPr>
          <t>Comprende el importe de los ingresos por derechos establecidos en Ley por el uso o aprovechamiento de los bienes del dominio público, así como por recibir servicios que presta el Estado en sus  funciones de derecho público, excepto cuando se presten por organismos descentralizados u órganos desconcentrados cuando en este último caso, se trate de contraprestaciones que no se encuentren previstas en la Ley. También son de derechos las contribuciones a cargo de los organismos públicos descentralizados por prestar servicios exclusivos del Estado, no incluidos en las cuentas anteriores.</t>
        </r>
        <r>
          <rPr>
            <sz val="8"/>
            <color indexed="81"/>
            <rFont val="Tahoma"/>
            <family val="2"/>
          </rPr>
          <t xml:space="preserve">
</t>
        </r>
      </text>
    </comment>
    <comment ref="B160" authorId="1">
      <text>
        <r>
          <rPr>
            <b/>
            <sz val="12"/>
            <color indexed="81"/>
            <rFont val="Arial"/>
            <family val="2"/>
          </rPr>
          <t>Importe de los derechos por concepto de otros servicios que provengan de la autoridad municipal, que no contravengan las disposiciones del Convenio de Coordinación fiscal en materia de derechos, y que no estén previstos en el título de Derechos.</t>
        </r>
      </text>
    </comment>
    <comment ref="B161" authorId="1">
      <text>
        <r>
          <rPr>
            <b/>
            <sz val="12"/>
            <color indexed="81"/>
            <rFont val="Arial"/>
            <family val="2"/>
          </rPr>
          <t>Importe de los ingresos obtenidos por servicios que se presten en horas hábiles.</t>
        </r>
      </text>
    </comment>
    <comment ref="B162" authorId="1">
      <text>
        <r>
          <rPr>
            <b/>
            <sz val="12"/>
            <color indexed="81"/>
            <rFont val="Arial"/>
            <family val="2"/>
          </rPr>
          <t>Importe de los ingresos obtenidos por servicios que se presten en horas inhábiles.</t>
        </r>
      </text>
    </comment>
    <comment ref="B163" authorId="1">
      <text>
        <r>
          <rPr>
            <b/>
            <sz val="12"/>
            <color indexed="81"/>
            <rFont val="Arial"/>
            <family val="2"/>
          </rPr>
          <t>Importe de los ingresos obtenidos por proporcionar información en documentos o elementos técnicos o electrónicos a solicitudes de información en cumplimiento de la ley de transparencia; tales como copia simple de documentos, información en disco o DVD, fotografías impresas, entre otros.</t>
        </r>
      </text>
    </comment>
    <comment ref="B164" authorId="1">
      <text>
        <r>
          <rPr>
            <b/>
            <sz val="12"/>
            <color indexed="81"/>
            <rFont val="Arial"/>
            <family val="2"/>
          </rPr>
          <t>Importe de los ingresos obtenidos por revisión de control epidemiológico, certificados de salud y certificados de casos médicos legales.</t>
        </r>
      </text>
    </comment>
    <comment ref="B165" authorId="1">
      <text>
        <r>
          <rPr>
            <b/>
            <sz val="12"/>
            <color indexed="81"/>
            <rFont val="Arial"/>
            <family val="2"/>
          </rPr>
          <t>Importe de los ingresos que se obtienen por otros servicios prestados no previstos con anterioridad, tales como poda de árboles, recolección de desechos vegetales, dictamen de inspección por servicios de tala o poda de árboles, entre otros.</t>
        </r>
      </text>
    </comment>
    <comment ref="B166" authorId="2">
      <text>
        <r>
          <rPr>
            <b/>
            <sz val="12"/>
            <color indexed="81"/>
            <rFont val="Arial"/>
            <family val="2"/>
          </rPr>
          <t xml:space="preserve">Importe de los ingresos por derechos generados cuando no se cubran los derechos en la fecha o dentro del plazo fijado por las disposiciones fiscales.
</t>
        </r>
      </text>
    </comment>
    <comment ref="B167" authorId="1">
      <text>
        <r>
          <rPr>
            <b/>
            <sz val="12"/>
            <color indexed="81"/>
            <rFont val="Arial"/>
            <family val="2"/>
          </rPr>
          <t>Importe de la indemnización causada por la falta de pago oportuno de los ingresos señalados en el título de derechos de la ley de ingresos.</t>
        </r>
      </text>
    </comment>
    <comment ref="B168" authorId="1">
      <text>
        <r>
          <rPr>
            <b/>
            <sz val="12"/>
            <color indexed="81"/>
            <rFont val="Arial"/>
            <family val="2"/>
          </rPr>
          <t>Importe de la indemnización causada por la falta de pago oportuno en la fecha o dentro del plazo señalado en la ley de ingresos en el título de derechos.</t>
        </r>
      </text>
    </comment>
    <comment ref="B169" authorId="1">
      <text>
        <r>
          <rPr>
            <b/>
            <sz val="12"/>
            <color indexed="81"/>
            <rFont val="Arial"/>
            <family val="2"/>
          </rPr>
          <t>Ingresos derivados de sanciones económicas por el incumplimiento de disposiciones en la forma, fecha y términos que establezcan las disposiciones fiscales, respecto del pago de los derechos señalados en la ley de ingresos.</t>
        </r>
      </text>
    </comment>
    <comment ref="B170" authorId="1">
      <text>
        <r>
          <rPr>
            <b/>
            <sz val="12"/>
            <color indexed="81"/>
            <rFont val="Arial"/>
            <family val="2"/>
          </rPr>
          <t>Importe del ingreso obtenido por concepto de multas, derivadas del incumplimiento en la forma, fecha y términos, que establezcan las disposiciones fiscales respecto del pago de derechos, siempre que no esté considerada en otra sanción.</t>
        </r>
      </text>
    </comment>
    <comment ref="B171" authorId="1">
      <text>
        <r>
          <rPr>
            <b/>
            <sz val="12"/>
            <color indexed="81"/>
            <rFont val="Arial"/>
            <family val="2"/>
          </rPr>
          <t>Importe de los ingresos por concepto de intereses derivados por la falta de pago de derechos conforme establece la ley y convenidos entre las autoridades municipales y el contribuyente para ser pagado en un plazo determinado o en parcialidades.</t>
        </r>
      </text>
    </comment>
    <comment ref="B172" authorId="1">
      <text>
        <r>
          <rPr>
            <b/>
            <sz val="12"/>
            <color indexed="81"/>
            <rFont val="Arial"/>
            <family val="2"/>
          </rPr>
          <t>Importe de los ingresos por concepto de intereses derivados de créditos fiscales no pagados y convenidos a pagar en un plazo determinado o en parcialidades.</t>
        </r>
      </text>
    </comment>
    <comment ref="B173" authorId="1">
      <text>
        <r>
          <rPr>
            <b/>
            <sz val="12"/>
            <color indexed="81"/>
            <rFont val="Arial"/>
            <family val="2"/>
          </rPr>
          <t>Importe del ingreso por concepto del procedimiento administrativo de ejecución, derivado por la no satisfacción de créditos fiscales dentro de los plazos legales o gastos de ejecución por la práctica de diligencias relacionadas con el procedimiento.</t>
        </r>
      </text>
    </comment>
    <comment ref="B174" authorId="1">
      <text>
        <r>
          <rPr>
            <b/>
            <sz val="12"/>
            <color indexed="81"/>
            <rFont val="Arial"/>
            <family val="2"/>
          </rPr>
          <t>Importe del ingreso por concepto de gasto de notificación en el procedimiento administrativo de ejecución, derivado por la no satisfacción de créditos fiscales dentro de los plazos establecidos en las disposiciones legales.</t>
        </r>
      </text>
    </comment>
    <comment ref="B175" authorId="1">
      <text>
        <r>
          <rPr>
            <b/>
            <sz val="12"/>
            <color indexed="81"/>
            <rFont val="Arial"/>
            <family val="2"/>
          </rPr>
          <t>Importe del ingreso por concepto de gastos de embargo en el procedimiento administrativo de ejecución, derivado por la no satisfacción de créditos fiscales dentro de los plazos establecidos en las disposiciones legales.</t>
        </r>
      </text>
    </comment>
    <comment ref="B176" authorId="1">
      <text>
        <r>
          <rPr>
            <b/>
            <sz val="12"/>
            <color indexed="81"/>
            <rFont val="Arial"/>
            <family val="2"/>
          </rPr>
          <t>Importe del ingreso por concepto de otros gastos no considerados en los anteriores rubros durante el procedimiento administrativo de ejecución, derivado por la no satisfacción de créditos fiscales dentro de los plazos establecidos en las disposiciones legales.</t>
        </r>
      </text>
    </comment>
    <comment ref="B179" authorId="1">
      <text>
        <r>
          <rPr>
            <b/>
            <sz val="12"/>
            <color indexed="81"/>
            <rFont val="Arial"/>
            <family val="2"/>
          </rPr>
          <t>Importe de otros ingresos que obtiene el municipio por concepto de accesorios de los impuestos y no están considerados en los rubros anteriores.</t>
        </r>
      </text>
    </comment>
    <comment ref="B180" authorId="1">
      <text>
        <r>
          <rPr>
            <b/>
            <sz val="12"/>
            <color indexed="81"/>
            <rFont val="Arial"/>
            <family val="2"/>
          </rPr>
          <t>Importe del ingreso obtenidos otros accesorios que no se encuentren contemplados  en los conceptos anteriores.</t>
        </r>
      </text>
    </comment>
    <comment ref="B181" authorId="2">
      <text>
        <r>
          <rPr>
            <b/>
            <sz val="12"/>
            <color indexed="81"/>
            <rFont val="Arial"/>
            <family val="2"/>
          </rPr>
          <t>Son contraprestaciones por los servicios que preste el Estado en sus funciones de derecho privado, así como por el uso, aprovechamiento o enajenación de bienes del dominio privado. (CONAC)</t>
        </r>
        <r>
          <rPr>
            <sz val="12"/>
            <color indexed="81"/>
            <rFont val="Arial"/>
            <family val="2"/>
          </rPr>
          <t xml:space="preserve">
</t>
        </r>
      </text>
    </comment>
    <comment ref="B182" authorId="2">
      <text>
        <r>
          <rPr>
            <b/>
            <sz val="12"/>
            <color indexed="81"/>
            <rFont val="Arial"/>
            <family val="2"/>
          </rPr>
          <t>Comprende el importe de los ingresos por contraprestaciones por los servicios que preste el Estado en sus funciones de derecho privado, así como por el uso y aprovechamiento de bienes; originando recursos que significan un aumento del efectivo del sector público, como resultado de sus operaciones normales, sin que provengan de la enajenación de su patrimonio.</t>
        </r>
        <r>
          <rPr>
            <sz val="8"/>
            <color indexed="81"/>
            <rFont val="Tahoma"/>
            <family val="2"/>
          </rPr>
          <t xml:space="preserve">
</t>
        </r>
      </text>
    </comment>
    <comment ref="B183" authorId="1">
      <text>
        <r>
          <rPr>
            <b/>
            <sz val="12"/>
            <color indexed="81"/>
            <rFont val="Arial"/>
            <family val="2"/>
          </rPr>
          <t>Importe del Ingreso obtenido por contraprestaciones derivadas del uso o concesión de toda clase de bienes no sujetos al régimen de dominio público, tales como arrendamiento de locales, kioscos, plazas, baños, entre otros.</t>
        </r>
      </text>
    </comment>
    <comment ref="B184" authorId="1">
      <text>
        <r>
          <rPr>
            <b/>
            <sz val="12"/>
            <color indexed="81"/>
            <rFont val="Arial"/>
            <family val="2"/>
          </rPr>
          <t>Importe que obtiene la entidad de persona física o jurídica por el arrendamiento o la celebración de contrato de concesión de locales dentro y fuera de los mercados municipales y estos no se encuentran incorporados a los bienes de dominio público.</t>
        </r>
      </text>
    </comment>
    <comment ref="B185" authorId="1">
      <text>
        <r>
          <rPr>
            <b/>
            <sz val="12"/>
            <color indexed="81"/>
            <rFont val="Arial"/>
            <family val="2"/>
          </rPr>
          <t>Importe que obtiene la entidad de persona física o jurídica por el arrendamiento o la celebración de contratos de concesión de kioscos en plazas y jardines públicos y estos no se encuentran incorporados a los bienes de dominio público.</t>
        </r>
      </text>
    </comment>
    <comment ref="B186" authorId="1">
      <text>
        <r>
          <rPr>
            <b/>
            <sz val="12"/>
            <color indexed="81"/>
            <rFont val="Arial"/>
            <family val="2"/>
          </rPr>
          <t>Importe que obtiene la entidad de persona física o jurídica por el arrendamiento o la celebración de contratos de concesión de escusados y baños públicos y estos no se encuentran incorporados a los bienes de dominio público.</t>
        </r>
      </text>
    </comment>
    <comment ref="B187" authorId="1">
      <text>
        <r>
          <rPr>
            <b/>
            <sz val="12"/>
            <color indexed="81"/>
            <rFont val="Arial"/>
            <family val="2"/>
          </rPr>
          <t>Importe que obtiene la entidad de persona física o jurídica por el arrendamiento de inmuebles públicos para anuncios y estos no se encuentran incorporados a los bienes de dominio público.</t>
        </r>
      </text>
    </comment>
    <comment ref="B188" authorId="1">
      <text>
        <r>
          <rPr>
            <b/>
            <sz val="12"/>
            <color indexed="81"/>
            <rFont val="Arial"/>
            <family val="2"/>
          </rPr>
          <t>Importe que obtiene la entidad de persona física o jurídica por otros arrendamientos o concesiones distintos a los señalados en los rubros anteriores y estos no se encuentran incorporados a los bienes de dominio público; tales como arrendamiento de auditorios, bodegas, caballerizas, entre otros.</t>
        </r>
      </text>
    </comment>
    <comment ref="B189" authorId="1">
      <text>
        <r>
          <rPr>
            <b/>
            <sz val="12"/>
            <color indexed="81"/>
            <rFont val="Arial"/>
            <family val="2"/>
          </rPr>
          <t>Importe de los ingresos que obtiene el municipio por la solicitud en uso a perpetuidad o uso temporal lotes en los cementerios municipales de dominio privado para la construcción de fosas. Los cementerios que no se encuentren incorporado a los bienes de dominio público afectarán esta partida.</t>
        </r>
      </text>
    </comment>
    <comment ref="B190" authorId="1">
      <text>
        <r>
          <rPr>
            <b/>
            <sz val="12"/>
            <color indexed="81"/>
            <rFont val="Arial"/>
            <family val="2"/>
          </rPr>
          <t>Importe obtenido de los productos correspondientes a quienes hagan uso a perpetuidad y temporal lotes en los cementerios de dominio público para la construcción de fosas. Los cementerios que no se encuentren incorporados a los bienes de dominio público afectaran esta partida.</t>
        </r>
      </text>
    </comment>
    <comment ref="B191" authorId="1">
      <text>
        <r>
          <rPr>
            <b/>
            <sz val="12"/>
            <color indexed="81"/>
            <rFont val="Arial"/>
            <family val="2"/>
          </rPr>
          <t>Importe de los ingresos obtenidos de los derechos correspondientes, para el mantenimiento de las calles, andadores, bardas, jardines y áreas comunes dentro del cementerio. Los cementerios que no se encuentren incorporados a los bienes de dominio público afectarán esta partida.</t>
        </r>
      </text>
    </comment>
    <comment ref="B192" authorId="1">
      <text>
        <r>
          <rPr>
            <b/>
            <sz val="12"/>
            <color indexed="81"/>
            <rFont val="Arial"/>
            <family val="2"/>
          </rPr>
          <t>Importe de los ingresos que obtiene el municipio por la venta de gavetas a perpetuidad en los cementerios municipales. Los cementerios que no se encuentren incorporados a los bienes de dominio público afectarán esta partida.</t>
        </r>
      </text>
    </comment>
    <comment ref="B193" authorId="1">
      <text>
        <r>
          <rPr>
            <b/>
            <sz val="12"/>
            <color indexed="81"/>
            <rFont val="Arial"/>
            <family val="2"/>
          </rPr>
          <t>Importe de los ingresos que obtiene el municipio por otros conceptos no considerados en los anteriores rubros de los cementerios municipales. Los cementerios que no se encuentren incorporados a los bienes de dominio público afectarán esta partida.</t>
        </r>
      </text>
    </comment>
    <comment ref="B194" authorId="1">
      <text>
        <r>
          <rPr>
            <b/>
            <sz val="12"/>
            <color indexed="81"/>
            <rFont val="Arial"/>
            <family val="2"/>
          </rPr>
          <t xml:space="preserve">Importe de los ingresos que obtenga el erario municipal por la explotación, de los bienes de su propiedad o por la realización de actividades que no correspondan al desarrollo de sus funciones propias de derecho público; como formas impresas, calcomanías de identificación, credenciales, escudos, entre otros. </t>
        </r>
      </text>
    </comment>
    <comment ref="B195" authorId="1">
      <text>
        <r>
          <rPr>
            <b/>
            <sz val="12"/>
            <color indexed="81"/>
            <rFont val="Arial"/>
            <family val="2"/>
          </rPr>
          <t>Importe de  los ingresos que obtiene el erario municipal por formas y ediciones impresas del municipio de dominio privado, tales como solicitud de licencias, inscripción o modificación al registro de contribuyentes, registro o certificado de residencias, solicitud de aclaración de actas, entre otros similares.</t>
        </r>
      </text>
    </comment>
    <comment ref="B196" authorId="1">
      <text>
        <r>
          <rPr>
            <b/>
            <sz val="12"/>
            <color indexed="81"/>
            <rFont val="Arial"/>
            <family val="2"/>
          </rPr>
          <t>Importe de los ingresos que obtenga el erario municipal por la expedición de calcomanías, credenciales, placas, escudos y otros medios de identificación, tales como números para casa, credenciales, escudos, entre otros similares.</t>
        </r>
      </text>
    </comment>
    <comment ref="B197" authorId="1">
      <text>
        <r>
          <rPr>
            <b/>
            <sz val="12"/>
            <color indexed="81"/>
            <rFont val="Arial"/>
            <family val="2"/>
          </rPr>
          <t>Importe de los ingresos que obtenga el erario municipal por depósito de vehículos en corralones propiedad del municipio de dominio privado.</t>
        </r>
      </text>
    </comment>
    <comment ref="B198" authorId="1">
      <text>
        <r>
          <rPr>
            <b/>
            <sz val="12"/>
            <color indexed="81"/>
            <rFont val="Arial"/>
            <family val="2"/>
          </rPr>
          <t>Importe de los ingresos que obtenga el erario municipal por la explotación de bienes propiedad del municipio y pertenecen al dominio privado, tales como la extracción de tierras para la elaboración de adobe, teja, ladrillo o la extracción de cantera, piedra, entre otros similares.</t>
        </r>
      </text>
    </comment>
    <comment ref="B199" authorId="1">
      <text>
        <r>
          <rPr>
            <b/>
            <sz val="12"/>
            <color indexed="81"/>
            <rFont val="Arial"/>
            <family val="2"/>
          </rPr>
          <t>Importe de los ingresos que obtenga el erario municipal por concepto productos o utilidades generados por talleres o centros de trabajo que operen dentro de establecimientos municipales y no correspondan al desarrollo de sus funciones propias de derecho público.</t>
        </r>
      </text>
    </comment>
    <comment ref="B200" authorId="1">
      <text>
        <r>
          <rPr>
            <b/>
            <sz val="12"/>
            <color indexed="81"/>
            <rFont val="Arial"/>
            <family val="2"/>
          </rPr>
          <t xml:space="preserve">Importe de  los ingresos que obtenga el erario municipal por la venta de esquilmos , productos de aparcería, desechos y basura, tales como fertilizante, víseras, entre otros similares.
</t>
        </r>
      </text>
    </comment>
    <comment ref="B201" authorId="1">
      <text>
        <r>
          <rPr>
            <b/>
            <sz val="12"/>
            <color indexed="81"/>
            <rFont val="Arial"/>
            <family val="2"/>
          </rPr>
          <t>Importe de los ingresos que obtenga el erario municipal por la venta de productos procedentes de viveros y jardines,  tales como árboles, plantas, flores entre otros similares.</t>
        </r>
      </text>
    </comment>
    <comment ref="B202" authorId="1">
      <text>
        <r>
          <rPr>
            <b/>
            <sz val="12"/>
            <color indexed="81"/>
            <rFont val="Arial"/>
            <family val="2"/>
          </rPr>
          <t>Importe de los ingresos que obtenga el erario municipal por proporcionar información en documentos o elementos técnicos establecidos por la ley de ingresos municipales, tales como copias simples, información en disco magnético, audio casete, video casete,  entre otros similares.</t>
        </r>
      </text>
    </comment>
    <comment ref="B203" authorId="1">
      <text>
        <r>
          <rPr>
            <b/>
            <sz val="12"/>
            <color indexed="81"/>
            <rFont val="Arial"/>
            <family val="2"/>
          </rPr>
          <t>Importe de los ingresos que obtenga el erario municipal por productos no especificados en los rubros anteriores, tales como entradas a parques y unidades deportivas, talleres, consultas, entre otros.</t>
        </r>
      </text>
    </comment>
    <comment ref="B204" authorId="1">
      <text>
        <r>
          <rPr>
            <b/>
            <sz val="12"/>
            <color indexed="81"/>
            <rFont val="Arial"/>
            <family val="2"/>
          </rPr>
          <t xml:space="preserve">Importe de los Ingresos por el uso y aprovechamiento de bienes de dominio privado, originando recursos que significan un aumento del efectivo del sector público como resultado de sus operaciones normales tales como intereses de crédito, bienes vacantes, ventas de bienes muebles e inmuebles.
</t>
        </r>
      </text>
    </comment>
    <comment ref="B205" authorId="1">
      <text>
        <r>
          <rPr>
            <b/>
            <sz val="12"/>
            <color indexed="81"/>
            <rFont val="Arial"/>
            <family val="2"/>
          </rPr>
          <t xml:space="preserve">Importe de los Ingresos por el uso y aprovechamiento de bienes de dominio privado, originando recursos que significan un aumento del efectivo del sector público como resultado de sus operaciones normales tales como intereses de crédito, bienes vacantes, ventas de bienes muebles e inmuebles.
</t>
        </r>
      </text>
    </comment>
    <comment ref="B206" authorId="1">
      <text>
        <r>
          <rPr>
            <b/>
            <sz val="12"/>
            <color indexed="81"/>
            <rFont val="Arial"/>
            <family val="2"/>
          </rPr>
          <t>Importe de los Ingresos por el uso y aprovechamiento de bienes de dominio privado, originando recursos que significan un aumento del efectivo del sector público como resultado de sus operaciones normales no sujetos al régimen de dominio público y no inventariables; tales como intereses de crédito, bienes vacantes, ventas de bienes muebles.</t>
        </r>
      </text>
    </comment>
    <comment ref="B207" authorId="1">
      <text>
        <r>
          <rPr>
            <b/>
            <sz val="12"/>
            <color indexed="81"/>
            <rFont val="Arial"/>
            <family val="2"/>
          </rPr>
          <t>Importe de los ingresos por productos generados cuando no se cubran los productos en la fecha o dentro plazo fijado por las disposiciones fiscales.</t>
        </r>
      </text>
    </comment>
    <comment ref="B208" authorId="1">
      <text>
        <r>
          <rPr>
            <b/>
            <sz val="12"/>
            <color indexed="81"/>
            <rFont val="Arial"/>
            <family val="2"/>
          </rPr>
          <t>Importe de otros ingresos que obtiene el municipio por concepto de accesorios de los productos y no están considerados en los rubros anteriores.</t>
        </r>
      </text>
    </comment>
    <comment ref="B209" authorId="1">
      <text>
        <r>
          <rPr>
            <b/>
            <sz val="12"/>
            <color indexed="81"/>
            <rFont val="Arial"/>
            <family val="2"/>
          </rPr>
          <t>Importe del ingreso obtenido de otros accesorios.</t>
        </r>
      </text>
    </comment>
    <comment ref="B210" authorId="2">
      <text>
        <r>
          <rPr>
            <b/>
            <sz val="12"/>
            <color indexed="81"/>
            <rFont val="Arial"/>
            <family val="2"/>
          </rPr>
          <t>Son los ingresos que percibe el Estado por funciones de derecho público distintos de las contribuciones, de los ingresos derivados de financiamientos y de los que obtengan los organismos descentralizados y las empresas de participación estatal.</t>
        </r>
        <r>
          <rPr>
            <sz val="8"/>
            <color indexed="81"/>
            <rFont val="Tahoma"/>
            <family val="2"/>
          </rPr>
          <t xml:space="preserve">
</t>
        </r>
        <r>
          <rPr>
            <b/>
            <sz val="9"/>
            <color indexed="81"/>
            <rFont val="Tahoma"/>
            <family val="2"/>
          </rPr>
          <t>(CONAC)</t>
        </r>
      </text>
    </comment>
    <comment ref="B211" authorId="2">
      <text>
        <r>
          <rPr>
            <b/>
            <sz val="12"/>
            <color indexed="81"/>
            <rFont val="Arial"/>
            <family val="2"/>
          </rPr>
          <t>Comprende el importe de los ingresos que percibe el Estado por funciones de derecho público distintos de las contribuciones, derivados de financiamiento y de los que obtengan los organismos descentralizados y las empresas de participación Estatal; originando recursos que significan un aumento del efectivo del sector público, como resultado de sus operaciones normales, sin que provengan de la enajenación de su patrimonio.</t>
        </r>
      </text>
    </comment>
    <comment ref="B212" authorId="1">
      <text>
        <r>
          <rPr>
            <b/>
            <sz val="12"/>
            <color indexed="81"/>
            <rFont val="Arial"/>
            <family val="2"/>
          </rPr>
          <t>Importe de los ingresos derivados de incentivos por la colaboración en el cobro de las contribuciones.</t>
        </r>
      </text>
    </comment>
    <comment ref="B213" authorId="1">
      <text>
        <r>
          <rPr>
            <b/>
            <sz val="12"/>
            <color indexed="81"/>
            <rFont val="Arial"/>
            <family val="2"/>
          </rPr>
          <t>Importe de los ingresos derivados de incentivos por la colaboración en el cobro de las contribuciones.</t>
        </r>
      </text>
    </comment>
    <comment ref="B214" authorId="1">
      <text>
        <r>
          <rPr>
            <b/>
            <sz val="12"/>
            <color indexed="81"/>
            <rFont val="Arial"/>
            <family val="2"/>
          </rPr>
          <t>Importe de los ingresos por sanciones no fiscales de carácter monetario.</t>
        </r>
      </text>
    </comment>
    <comment ref="B215" authorId="1">
      <text>
        <r>
          <rPr>
            <b/>
            <sz val="12"/>
            <color indexed="81"/>
            <rFont val="Arial"/>
            <family val="2"/>
          </rPr>
          <t>Importe de los ingresos obtenidos por concepto de multas derivadas de faltas distintas a las fiscales, tales como sanciones administrativas.</t>
        </r>
      </text>
    </comment>
    <comment ref="B216" authorId="1">
      <text>
        <r>
          <rPr>
            <b/>
            <sz val="12"/>
            <color indexed="81"/>
            <rFont val="Arial"/>
            <family val="2"/>
          </rPr>
          <t>Importe de los ingresos por indemnizaciones.</t>
        </r>
      </text>
    </comment>
    <comment ref="B217" authorId="1">
      <text>
        <r>
          <rPr>
            <b/>
            <sz val="12"/>
            <color indexed="81"/>
            <rFont val="Arial"/>
            <family val="2"/>
          </rPr>
          <t>Importe de los ingresos por concepto de indemnizaciones a favor del municipio.</t>
        </r>
      </text>
    </comment>
    <comment ref="B218" authorId="1">
      <text>
        <r>
          <rPr>
            <b/>
            <sz val="12"/>
            <color indexed="81"/>
            <rFont val="Arial"/>
            <family val="2"/>
          </rPr>
          <t>Importe de los reintegros por ingresos de aprovechamientos por sostenimiento de las escuelas y servicio de vigilancia forestal.</t>
        </r>
      </text>
    </comment>
    <comment ref="B219" authorId="1">
      <text>
        <r>
          <rPr>
            <b/>
            <sz val="12"/>
            <color indexed="81"/>
            <rFont val="Arial"/>
            <family val="2"/>
          </rPr>
          <t>Importe de los reintegros por ingresos de aprovechamientos por sostenimiento de las escuelas y servicio de vigilancia forestal.</t>
        </r>
      </text>
    </comment>
    <comment ref="B220" authorId="1">
      <text>
        <r>
          <rPr>
            <b/>
            <sz val="12"/>
            <color indexed="81"/>
            <rFont val="Arial"/>
            <family val="2"/>
          </rPr>
          <t>Importe de los ingresos por obras públicas que realiza el ente público.</t>
        </r>
      </text>
    </comment>
    <comment ref="B221" authorId="1">
      <text>
        <r>
          <rPr>
            <b/>
            <sz val="12"/>
            <color indexed="81"/>
            <rFont val="Arial"/>
            <family val="2"/>
          </rPr>
          <t>Importe de los ingresos por obras públicas que realiza el ente público, provenientes de terceros para obras o servicios.</t>
        </r>
      </text>
    </comment>
    <comment ref="B222" authorId="1">
      <text>
        <r>
          <rPr>
            <b/>
            <sz val="12"/>
            <color indexed="81"/>
            <rFont val="Arial"/>
            <family val="2"/>
          </rPr>
          <t>Importe de los ingresos por aplicación de gravámenes sobre herencias, legados y donaciones.</t>
        </r>
      </text>
    </comment>
    <comment ref="B223" authorId="1">
      <text>
        <r>
          <rPr>
            <b/>
            <sz val="12"/>
            <color indexed="81"/>
            <rFont val="Arial"/>
            <family val="2"/>
          </rPr>
          <t>Importe de los ingresos por aplicación de gravámenes sobre herencias, legados y donaciones.</t>
        </r>
      </text>
    </comment>
    <comment ref="B224" authorId="1">
      <text>
        <r>
          <rPr>
            <b/>
            <sz val="12"/>
            <color indexed="81"/>
            <rFont val="Arial"/>
            <family val="2"/>
          </rPr>
          <t>Importe de los ingresos para el servicio del sistema escolar federalizado, proveniente de juegos y sorteos y explotación de obras del dominio público; así como por servicios públicos y obras públicas.</t>
        </r>
      </text>
    </comment>
    <comment ref="B225" authorId="1">
      <text>
        <r>
          <rPr>
            <b/>
            <sz val="12"/>
            <color indexed="81"/>
            <rFont val="Arial"/>
            <family val="2"/>
          </rPr>
          <t>Importe de los ingresos para el servicio del sistema escolar federalizado, proveniente de juegos y sorteos y explotación de obras del dominio público; así como por servicios públicos y obras públicas.</t>
        </r>
      </text>
    </comment>
    <comment ref="B226" authorId="2">
      <text>
        <r>
          <rPr>
            <b/>
            <sz val="12"/>
            <color indexed="81"/>
            <rFont val="Arial"/>
            <family val="2"/>
          </rPr>
          <t>Comprende el importe de los ingresos que percibe el Estado por funciones de derecho público distintos de las contribuciones, derivados de financiamiento y de los que obtengan los organismos descentralizados y las empresas de participación Estatal; originando recursos que significan un aumento del efectivo del sector público, como resultado de sus operaciones normales, sin que provengan de la enajenación de su patrimonio.</t>
        </r>
      </text>
    </comment>
    <comment ref="B227" authorId="1">
      <text>
        <r>
          <rPr>
            <b/>
            <sz val="12"/>
            <color indexed="81"/>
            <rFont val="Arial"/>
            <family val="2"/>
          </rPr>
          <t>Comprende el importe de los ingresos que percibe el Estado por funciones de derecho público distintos de las contribuciones, de los ingresos derivados de financiamiento y de los que obtengan los organismos descentralizados y las empresas de participación Estatal; originando recursos que significan un aumento del efectivo del sector público, como resultado de sus operaciones normales, sin que provengan de la enajenación de su patrimonio, no incluidos en las cuentas anteriores.</t>
        </r>
      </text>
    </comment>
    <comment ref="B228" authorId="1">
      <text>
        <r>
          <rPr>
            <b/>
            <sz val="12"/>
            <color indexed="81"/>
            <rFont val="Arial"/>
            <family val="2"/>
          </rPr>
          <t>Comprende el importe de los ingresos que percibe el Estado por funciones de derecho público distintos de las contribuciones, de los ingresos derivados de financiamiento y de los que obtengan los organismos descentralizados y las empresas de participación Estatal; originando recursos que significan un aumento del efectivo del sector público, como resultado de sus operaciones normales, sin que provengan de la enajenación de su patrimonio, no incluidos en las cuentas anteriores.</t>
        </r>
      </text>
    </comment>
    <comment ref="B229" authorId="1">
      <text>
        <r>
          <rPr>
            <b/>
            <sz val="12"/>
            <color indexed="81"/>
            <rFont val="Arial"/>
            <family val="2"/>
          </rPr>
          <t>Comprende el importe de los ingresos que percibe el Estado por funciones de derecho público distintos de las contribuciones, de los ingresos derivados de financiamiento y de los que obtengan los organismos descentralizados y las empresas de participación Estatal; originando recursos que significan un aumento del efectivo del sector público, como resultado de sus operaciones normales, sin que provengan de la enajenación de su patrimonio, no incluidos en las cuentas anteriores.</t>
        </r>
      </text>
    </comment>
    <comment ref="B230" authorId="1">
      <text>
        <r>
          <rPr>
            <b/>
            <sz val="12"/>
            <color indexed="81"/>
            <rFont val="Arial"/>
            <family val="2"/>
          </rPr>
          <t>Importe de los ingresos por aprovechamientos generados cuando no se cubran los aprovechamientos en la fecha o dentro del plazo fijado por las disposiciones fiscales.</t>
        </r>
      </text>
    </comment>
    <comment ref="B231" authorId="1">
      <text>
        <r>
          <rPr>
            <b/>
            <sz val="12"/>
            <color indexed="81"/>
            <rFont val="Arial"/>
            <family val="2"/>
          </rPr>
          <t>Importe de otros ingresos que obtiene el municipio por concepto de accesorios de los aprovechamientos y no están considerados en los rubros anteriores.</t>
        </r>
      </text>
    </comment>
    <comment ref="B232" authorId="1">
      <text>
        <r>
          <rPr>
            <b/>
            <sz val="12"/>
            <color indexed="81"/>
            <rFont val="Arial"/>
            <family val="2"/>
          </rPr>
          <t>Importe del ingreso obtenido de otros accesorios.</t>
        </r>
      </text>
    </comment>
    <comment ref="B233" authorId="2">
      <text>
        <r>
          <rPr>
            <b/>
            <sz val="12"/>
            <color indexed="81"/>
            <rFont val="Arial"/>
            <family val="2"/>
          </rPr>
          <t>Son recursos propios que obtienen las diversas entidades que conforman el sector paraestatal y gobierno central por sus actividades de producción y/o comercialización. (CONAC)</t>
        </r>
        <r>
          <rPr>
            <sz val="8"/>
            <color indexed="81"/>
            <rFont val="Tahoma"/>
            <family val="2"/>
          </rPr>
          <t xml:space="preserve">
</t>
        </r>
      </text>
    </comment>
    <comment ref="B234" authorId="2">
      <text>
        <r>
          <rPr>
            <b/>
            <sz val="12"/>
            <color indexed="81"/>
            <rFont val="Arial"/>
            <family val="2"/>
          </rPr>
          <t>Ingresos propios que obtienen los organismo descentralizados que conforman el sector paraestatal, derivados de sus actividades producidas por bienes y servicios.</t>
        </r>
      </text>
    </comment>
    <comment ref="B235" authorId="2">
      <text>
        <r>
          <rPr>
            <b/>
            <sz val="12"/>
            <color indexed="81"/>
            <rFont val="Arial"/>
            <family val="2"/>
          </rPr>
          <t>Ingresos propios que obtienen los organismo descentralizados que conforman el sector paraestatal, derivados de sus actividades producidas por bienes y servicios.</t>
        </r>
      </text>
    </comment>
    <comment ref="B236" authorId="1">
      <text>
        <r>
          <rPr>
            <b/>
            <sz val="12"/>
            <color indexed="81"/>
            <rFont val="Arial"/>
            <family val="2"/>
          </rPr>
          <t>Importe de los ingresos por venta de bienes y servicios producidos en establecimientos del gobierno.</t>
        </r>
      </text>
    </comment>
    <comment ref="B237" authorId="2">
      <text>
        <r>
          <rPr>
            <b/>
            <sz val="12"/>
            <color indexed="81"/>
            <rFont val="Arial"/>
            <family val="2"/>
          </rPr>
          <t>Ingresos propios que obtienen los organismo descentralizados que conforman el sector paraestatal, derivados de sus actividades producidas por bienes y servicios.</t>
        </r>
      </text>
    </comment>
    <comment ref="B238" authorId="1">
      <text>
        <r>
          <rPr>
            <b/>
            <sz val="12"/>
            <color indexed="81"/>
            <rFont val="Arial"/>
            <family val="2"/>
          </rPr>
          <t>Importe de los ingresos por concepto de venta de bienes y servicios de organismos descentralizados para fines de asistencia o seguridad social.</t>
        </r>
      </text>
    </comment>
    <comment ref="B239" authorId="2">
      <text>
        <r>
          <rPr>
            <b/>
            <sz val="12"/>
            <color indexed="81"/>
            <rFont val="Arial"/>
            <family val="2"/>
          </rPr>
          <t xml:space="preserve">Ingresos propios producidos en establecimientos del gobierno central derivadas de sus actividades. </t>
        </r>
      </text>
    </comment>
    <comment ref="B240" authorId="1">
      <text>
        <r>
          <rPr>
            <b/>
            <sz val="12"/>
            <color indexed="81"/>
            <rFont val="Arial"/>
            <family val="2"/>
          </rPr>
          <t>Importe de los ingresos por impuestos causados en ejercicios fiscales anteriores pendientes de liquidación o de pago, los cuales se captan en un ejercicio posterior.</t>
        </r>
      </text>
    </comment>
    <comment ref="B241" authorId="2">
      <text>
        <r>
          <rPr>
            <b/>
            <sz val="12"/>
            <color indexed="81"/>
            <rFont val="Arial"/>
            <family val="2"/>
          </rPr>
          <t>Comprende el importe de los ingresos causados en ejercicios fiscales anteriores pendientes de liquidación o de pago, los cuales se captan en un ejercicio posterior.</t>
        </r>
      </text>
    </comment>
    <comment ref="B242" authorId="1">
      <text>
        <r>
          <rPr>
            <b/>
            <sz val="12"/>
            <color indexed="81"/>
            <rFont val="Arial"/>
            <family val="2"/>
          </rPr>
          <t>Importe de los ingresos por impuestos causados en ejercicios fiscales anteriores pendientes de liquidación o de pago, los cuales se captan en un ejercicio posterior.</t>
        </r>
      </text>
    </comment>
    <comment ref="B243" authorId="0">
      <text>
        <r>
          <rPr>
            <b/>
            <sz val="12"/>
            <color indexed="81"/>
            <rFont val="Arial"/>
            <family val="2"/>
          </rPr>
          <t>Importe de los ingresos por contribuciones de mejoras, derechos, productos y aprovechamientos, causados en ejercicios fiscales anteriores pendientes de liquidación o de pago, los cuales se captan en un ejercicio posterior.</t>
        </r>
      </text>
    </comment>
    <comment ref="B244" authorId="2">
      <text>
        <r>
          <rPr>
            <b/>
            <sz val="12"/>
            <color indexed="81"/>
            <rFont val="Arial"/>
            <family val="2"/>
          </rPr>
          <t>Recursos destinados a cubrir las participaciones y aportaciones para las entidades federativas y los municipios. Incluye los recursos destinados a la ejecución de programas federales a través de las entidades federativas mediante la reasignación de responsabilidades y recursos presupuestarios, en los términos de los convenios que celebre el Gobierno Federal con éstas.</t>
        </r>
        <r>
          <rPr>
            <sz val="8"/>
            <color indexed="81"/>
            <rFont val="Tahoma"/>
            <family val="2"/>
          </rPr>
          <t xml:space="preserve">
</t>
        </r>
      </text>
    </comment>
    <comment ref="B245" authorId="2">
      <text>
        <r>
          <rPr>
            <b/>
            <sz val="12"/>
            <color indexed="81"/>
            <rFont val="Arial"/>
            <family val="2"/>
          </rPr>
          <t>Importe de los ingresos de las Entidades Federativas y Municipios que se derivan del Sistema Nacional de Coordinación Fiscal, así como las que  correspondan a sistemas Estatales de coordinación fiscal determinados  por las leyes correspondientes.</t>
        </r>
      </text>
    </comment>
    <comment ref="B246" authorId="1">
      <text>
        <r>
          <rPr>
            <b/>
            <sz val="12"/>
            <color indexed="81"/>
            <rFont val="Arial"/>
            <family val="2"/>
          </rPr>
          <t>Importe de los ingresos de las Entidades Federativas y Municipios que se derivan del Sistema Nacional de Coordinación Fiscal, así como las que  correspondan a sistemas Estatales de coordinación fiscal determinados  por las leyes correspondientes.</t>
        </r>
      </text>
    </comment>
    <comment ref="B247" authorId="1">
      <text>
        <r>
          <rPr>
            <b/>
            <sz val="12"/>
            <color indexed="81"/>
            <rFont val="Arial"/>
            <family val="2"/>
          </rPr>
          <t>Importe de los ingresos de las Entidades Federativas y Municipios que se derivan del Sistema Nacional de Coordinación Fiscal federal.</t>
        </r>
      </text>
    </comment>
    <comment ref="B248" authorId="1">
      <text>
        <r>
          <rPr>
            <b/>
            <sz val="12"/>
            <color indexed="81"/>
            <rFont val="Arial"/>
            <family val="2"/>
          </rPr>
          <t>Importe de los ingresos de los Municipios que se derivan del Sistema Nacional de Coordinación Fiscal Estatal.</t>
        </r>
      </text>
    </comment>
    <comment ref="B249" authorId="2">
      <text>
        <r>
          <rPr>
            <b/>
            <sz val="12"/>
            <color indexed="81"/>
            <rFont val="Arial"/>
            <family val="2"/>
          </rPr>
          <t>Importe de los ingresos de las Entidades Federativas y Municipios que se derivan del Sistema Nacional de Coordinación Fiscal.</t>
        </r>
      </text>
    </comment>
    <comment ref="B250" authorId="1">
      <text>
        <r>
          <rPr>
            <b/>
            <sz val="12"/>
            <color indexed="81"/>
            <rFont val="Arial"/>
            <family val="2"/>
          </rPr>
          <t xml:space="preserve">El importe que a través de diferentes fondos le corresponden al municipio, se percibirán en los términos que establezcan el Presupuesto de Egresos de la Federación, la Ley de Coordinación Fiscal y los convenios respectivos.
</t>
        </r>
      </text>
    </comment>
    <comment ref="B251" authorId="1">
      <text>
        <r>
          <rPr>
            <b/>
            <sz val="12"/>
            <color indexed="81"/>
            <rFont val="Arial"/>
            <family val="2"/>
          </rPr>
          <t xml:space="preserve">Importe del ingreso obtenido a que tiene derecho el municipio derivado de la Ley de Coordinación Fiscal Federal, específicamente del fondo de aportaciones para la infraestructura social. 
</t>
        </r>
      </text>
    </comment>
    <comment ref="B252" authorId="1">
      <text>
        <r>
          <rPr>
            <b/>
            <sz val="12"/>
            <color indexed="81"/>
            <rFont val="Arial"/>
            <family val="2"/>
          </rPr>
          <t xml:space="preserve">Importe del ingreso obtenido derivado del rendimiento financiero que  genera la cantidad depositada en bancos o alternativa crediticia, del fondo de aportaciones de infraestructura social.
</t>
        </r>
      </text>
    </comment>
    <comment ref="B253" authorId="1">
      <text>
        <r>
          <rPr>
            <b/>
            <sz val="12"/>
            <color indexed="81"/>
            <rFont val="Arial"/>
            <family val="2"/>
          </rPr>
          <t xml:space="preserve">Importe del ingreso obtenido a que tiene derecho el municipio derivado de la Ley de Coordinación Fiscal Federal, específicamente del fondo de aportaciones para el fortalecimiento municipal. 
</t>
        </r>
      </text>
    </comment>
    <comment ref="B254" authorId="1">
      <text>
        <r>
          <rPr>
            <b/>
            <sz val="12"/>
            <color indexed="81"/>
            <rFont val="Arial"/>
            <family val="2"/>
          </rPr>
          <t xml:space="preserve">Importe del ingreso obtenido derivado del rendimiento financiero que  genera la cantidad depositada en bancos o alternativa crediticia, del fondo de aportaciones para el fortalecimiento municipal.
</t>
        </r>
      </text>
    </comment>
    <comment ref="B255" authorId="2">
      <text>
        <r>
          <rPr>
            <b/>
            <sz val="12"/>
            <color indexed="81"/>
            <rFont val="Arial"/>
            <family val="2"/>
          </rPr>
          <t>Importe de los ingresos del ente público para su reasignación por éste a otro a través de convenios para su ejecución.</t>
        </r>
        <r>
          <rPr>
            <sz val="8"/>
            <color indexed="81"/>
            <rFont val="Tahoma"/>
            <family val="2"/>
          </rPr>
          <t xml:space="preserve">
</t>
        </r>
      </text>
    </comment>
    <comment ref="B256" authorId="1">
      <text>
        <r>
          <rPr>
            <b/>
            <sz val="12"/>
            <color indexed="81"/>
            <rFont val="Arial"/>
            <family val="2"/>
          </rPr>
          <t xml:space="preserve">Importe del ingreso por convenios celebrados por el municipio con entidades públicas o de la iniciativa privada.
</t>
        </r>
      </text>
    </comment>
    <comment ref="B260" authorId="2">
      <text>
        <r>
          <rPr>
            <b/>
            <sz val="12"/>
            <color indexed="81"/>
            <rFont val="Arial"/>
            <family val="2"/>
          </rPr>
          <t>Recursos destinados en forma directa o indirecta a los sectores público, privado y externo, organismos y empresas paraestatales y apoyos como parte de su política económica y social, de acuerdo a las estrategias y prioridades de desarrollo para el sostenimiento y desempeño de sus actividades.</t>
        </r>
        <r>
          <rPr>
            <sz val="8"/>
            <color indexed="81"/>
            <rFont val="Tahoma"/>
            <family val="2"/>
          </rPr>
          <t xml:space="preserve">
</t>
        </r>
      </text>
    </comment>
    <comment ref="B261" authorId="2">
      <text>
        <r>
          <rPr>
            <b/>
            <sz val="12"/>
            <color indexed="81"/>
            <rFont val="Arial"/>
            <family val="2"/>
          </rPr>
          <t>Importe de los ingresos por el ente público contenidos en el presupuesto de egresos con el objeto de sufragar gastos inherentes a sus atribuciones.</t>
        </r>
      </text>
    </comment>
    <comment ref="B262" authorId="1">
      <text>
        <r>
          <rPr>
            <b/>
            <sz val="12"/>
            <color indexed="81"/>
            <rFont val="Arial"/>
            <family val="2"/>
          </rPr>
          <t xml:space="preserve">Ingreso que obtiene el Estado por concepto de transferencias internas recibidas de otros organismos públicos, con la finalidad de sufragar los gastos inherentes a sus atribuciones.
</t>
        </r>
      </text>
    </comment>
    <comment ref="B263" authorId="1">
      <text>
        <r>
          <rPr>
            <b/>
            <sz val="12"/>
            <color indexed="81"/>
            <rFont val="Arial"/>
            <family val="2"/>
          </rPr>
          <t xml:space="preserve">Ingresos obtenidos por el ente a través de transferencias y asignaciones internas efectuadas por otros organismos con el objeto de sufragar gastos inherentes a sus atribuciones.
</t>
        </r>
      </text>
    </comment>
    <comment ref="B264" authorId="2">
      <text>
        <r>
          <rPr>
            <b/>
            <sz val="12"/>
            <color indexed="81"/>
            <rFont val="Arial"/>
            <family val="2"/>
          </rPr>
          <t>Importe de los ingresos por el ente público que no se encuentran incluidos en el presupuesto de Egresos, recibidos por otros, con objeto de sufragar gastos inherentes a sus atribuciones.</t>
        </r>
      </text>
    </comment>
    <comment ref="B265" authorId="2">
      <text>
        <r>
          <rPr>
            <b/>
            <sz val="12"/>
            <color indexed="81"/>
            <rFont val="Arial"/>
            <family val="2"/>
          </rPr>
          <t>Importe de los ingresos para el desarrollo de actividades prioritarias de interés general a través del ente público a los diferentes sectores de la sociedad.</t>
        </r>
      </text>
    </comment>
    <comment ref="B266" authorId="1">
      <text>
        <r>
          <rPr>
            <b/>
            <sz val="12"/>
            <color indexed="81"/>
            <rFont val="Arial"/>
            <family val="2"/>
          </rPr>
          <t>Importe de los ingresos para el desarrollo de actividades prioritarias de interés general a través del ente público de los diferentes sectores de la sociedad en forma continua.</t>
        </r>
      </text>
    </comment>
    <comment ref="B267" authorId="1">
      <text>
        <r>
          <rPr>
            <b/>
            <sz val="12"/>
            <color indexed="81"/>
            <rFont val="Arial"/>
            <family val="2"/>
          </rPr>
          <t>Importe de los ingresos para el desarrollo de actividades prioritarias de interés general a través del ente público de los diferentes sectores de la sociedad en forma continua.</t>
        </r>
      </text>
    </comment>
    <comment ref="B268" authorId="1">
      <text>
        <r>
          <rPr>
            <b/>
            <sz val="12"/>
            <color indexed="81"/>
            <rFont val="Arial"/>
            <family val="2"/>
          </rPr>
          <t>Importe de los ingresos para el desarrollo de actividades prioritarias de interés general a través del ente público de los diferentes sectores de la sociedad en forma única.</t>
        </r>
      </text>
    </comment>
    <comment ref="B269" authorId="1">
      <text>
        <r>
          <rPr>
            <b/>
            <sz val="12"/>
            <color indexed="81"/>
            <rFont val="Arial"/>
            <family val="2"/>
          </rPr>
          <t>Importe de los ingresos para el desarrollo de actividades prioritarias de interés general a través del ente público de los diferentes sectores de la sociedad en forma única.</t>
        </r>
      </text>
    </comment>
    <comment ref="B270" authorId="2">
      <text>
        <r>
          <rPr>
            <b/>
            <sz val="12"/>
            <color indexed="81"/>
            <rFont val="Arial"/>
            <family val="2"/>
          </rPr>
          <t>Importe de los ingresos por el ente público para otorgarlos a personas, instituciones y diversos sectores de la población para propósitos sociales. Se incluyen los recursos provenientes de donaciones.</t>
        </r>
        <r>
          <rPr>
            <sz val="8"/>
            <color indexed="81"/>
            <rFont val="Tahoma"/>
            <family val="2"/>
          </rPr>
          <t xml:space="preserve">
</t>
        </r>
      </text>
    </comment>
    <comment ref="B271" authorId="1">
      <text>
        <r>
          <rPr>
            <b/>
            <sz val="12"/>
            <color indexed="81"/>
            <rFont val="Arial"/>
            <family val="2"/>
          </rPr>
          <t xml:space="preserve">Importe del ingreso que obtiene el Estado por donaciones de terceros para ayudas sociales a favor de la comunidad.
</t>
        </r>
      </text>
    </comment>
    <comment ref="B272" authorId="1">
      <text>
        <r>
          <rPr>
            <b/>
            <sz val="12"/>
            <color indexed="81"/>
            <rFont val="Arial"/>
            <family val="2"/>
          </rPr>
          <t>Importe de los ingresos obtenidos de terceros en efectivo para fines de ayudas sociales.</t>
        </r>
      </text>
    </comment>
    <comment ref="B273" authorId="1">
      <text>
        <r>
          <rPr>
            <b/>
            <sz val="12"/>
            <color indexed="81"/>
            <rFont val="Arial"/>
            <family val="2"/>
          </rPr>
          <t>Importe de los ingresos obtenidos de terceros en especie para fines de ayudas sociales.</t>
        </r>
      </text>
    </comment>
    <comment ref="B274" authorId="2">
      <text>
        <r>
          <rPr>
            <b/>
            <sz val="12"/>
            <color indexed="81"/>
            <rFont val="Arial"/>
            <family val="2"/>
          </rPr>
          <t>Importe de los ingresos para el pago de pensiones y jubilaciones, que cubre el Gobierno Federal, Estatal, y Municipal, o bien el instituto de Seguridad Social.</t>
        </r>
        <r>
          <rPr>
            <sz val="8"/>
            <color indexed="81"/>
            <rFont val="Tahoma"/>
            <family val="2"/>
          </rPr>
          <t xml:space="preserve">
</t>
        </r>
      </text>
    </comment>
    <comment ref="B275" authorId="1">
      <text>
        <r>
          <rPr>
            <b/>
            <sz val="12"/>
            <color indexed="81"/>
            <rFont val="Arial"/>
            <family val="2"/>
          </rPr>
          <t>Importe de los ingresos por concepto de transferencias a fideicomisos, mandatos y análogos para fines económicos y sociales.</t>
        </r>
      </text>
    </comment>
    <comment ref="B276" authorId="1">
      <text>
        <r>
          <rPr>
            <b/>
            <sz val="12"/>
            <color indexed="81"/>
            <rFont val="Arial"/>
            <family val="2"/>
          </rPr>
          <t>Importe de los ingresos por concepto de transferencias a fideicomisos, mandatos y análogos para fines económicos y sociales.</t>
        </r>
      </text>
    </comment>
    <comment ref="B277" authorId="1">
      <text>
        <r>
          <rPr>
            <b/>
            <sz val="12"/>
            <color indexed="81"/>
            <rFont val="Arial"/>
            <family val="2"/>
          </rPr>
          <t>Importe de los ingresos por concepto de transferencias a fideicomisos para fines económicos y sociales.</t>
        </r>
      </text>
    </comment>
    <comment ref="B278" authorId="1">
      <text>
        <r>
          <rPr>
            <b/>
            <sz val="12"/>
            <color indexed="81"/>
            <rFont val="Arial"/>
            <family val="2"/>
          </rPr>
          <t xml:space="preserve">Importe de los ingresos obtenidos por un contrato en el cual una de las partes (mandante) confía su representación personal o la gestión de algo a la otra (mandatario).
</t>
        </r>
      </text>
    </comment>
    <comment ref="B279" authorId="1">
      <text>
        <r>
          <rPr>
            <b/>
            <sz val="12"/>
            <color indexed="81"/>
            <rFont val="Arial"/>
            <family val="2"/>
          </rPr>
          <t xml:space="preserve">Importe del ingreso obtenido por otras disposiciones  que no se encuentren contempladas  en los conceptos anteriores.
</t>
        </r>
      </text>
    </comment>
    <comment ref="B280" authorId="3">
      <text>
        <r>
          <rPr>
            <b/>
            <sz val="11"/>
            <color indexed="81"/>
            <rFont val="Tahoma"/>
            <family val="2"/>
          </rPr>
          <t>Comprende el importe de los otros ingresos y beneficios que se derivan de transacciones y eventos inusuales, que son propios del objeto del ente público</t>
        </r>
        <r>
          <rPr>
            <sz val="11"/>
            <color indexed="81"/>
            <rFont val="Tahoma"/>
            <family val="2"/>
          </rPr>
          <t xml:space="preserve">
</t>
        </r>
      </text>
    </comment>
    <comment ref="B281" authorId="3">
      <text>
        <r>
          <rPr>
            <b/>
            <sz val="11"/>
            <color indexed="81"/>
            <rFont val="Tahoma"/>
            <family val="2"/>
          </rPr>
          <t>Comprende el importe de los ingresos por concepto de utilidades por participación patrimonial e intereses generados</t>
        </r>
      </text>
    </comment>
    <comment ref="B282" authorId="3">
      <text>
        <r>
          <rPr>
            <b/>
            <sz val="11"/>
            <color indexed="81"/>
            <rFont val="Tahoma"/>
            <family val="2"/>
          </rPr>
          <t>Comprende el importe de los ingresos por concepto de utilidades por participación patrimonial e intereses generados</t>
        </r>
      </text>
    </comment>
    <comment ref="B283" authorId="3">
      <text>
        <r>
          <rPr>
            <b/>
            <sz val="11"/>
            <color indexed="81"/>
            <rFont val="Tahoma"/>
            <family val="2"/>
          </rPr>
          <t>Importe de los ingresos obtenidos diferentes a las utilidades por participación patrimonial e intereses ganados, no incluido en las cuentas anteriores</t>
        </r>
      </text>
    </comment>
    <comment ref="B284" authorId="3">
      <text>
        <r>
          <rPr>
            <b/>
            <sz val="11"/>
            <color indexed="81"/>
            <rFont val="Tahoma"/>
            <family val="2"/>
          </rPr>
          <t>Importe a favor por el tipo de cambio de la moneda con respecto a otro país</t>
        </r>
      </text>
    </comment>
    <comment ref="B285" authorId="3">
      <text>
        <r>
          <rPr>
            <b/>
            <sz val="11"/>
            <color indexed="81"/>
            <rFont val="Tahoma"/>
            <family val="2"/>
          </rPr>
          <t>Importe a favor por el tipo de cambio de la moneda con respecto a otro país</t>
        </r>
      </text>
    </comment>
    <comment ref="B287" authorId="3">
      <text>
        <r>
          <rPr>
            <b/>
            <sz val="11"/>
            <color indexed="81"/>
            <rFont val="Tahoma"/>
            <family val="2"/>
          </rPr>
          <t>Comprende el importe de los ingresos y beneficios varios que se derivan de las transacciones y eventos inusuales, que no son propios del objeto del ente público, no incluidos en los rubros anteriores</t>
        </r>
      </text>
    </comment>
    <comment ref="B288" authorId="2">
      <text>
        <r>
          <rPr>
            <b/>
            <sz val="12"/>
            <color indexed="81"/>
            <rFont val="Arial"/>
            <family val="2"/>
          </rPr>
          <t>Son los ingresos obtenidos por la celebración de empréstitos internos y externos, autorizados o ratificados por el H. Congreso de la Unión y Congresos de los Estados y Asamblea Legislativa del Distrito Federal. Siendo principalmente los créditos por instrumento de emisiones en los mercados nacionales e internacionales de capital, organismos financieros internacionales, créditos bilaterales y otras fuentes. Asimismo, incluye los financiamientos derivados del rescate y/o aplicación de activos financieros.</t>
        </r>
        <r>
          <rPr>
            <sz val="8"/>
            <color indexed="81"/>
            <rFont val="Tahoma"/>
            <family val="2"/>
          </rPr>
          <t xml:space="preserve">
</t>
        </r>
      </text>
    </comment>
    <comment ref="B289" authorId="1">
      <text>
        <r>
          <rPr>
            <b/>
            <sz val="12"/>
            <color indexed="81"/>
            <rFont val="Arial"/>
            <family val="2"/>
          </rPr>
          <t xml:space="preserve">Ingresos que obtiene el Estado por contratar y ejercer créditos, empréstitos y otras formas del ejercicio del crédito  público, en los términos de la Ley de Deuda Pública del Estado de Jalisco y sus Municipios.
</t>
        </r>
      </text>
    </comment>
    <comment ref="B290" authorId="1">
      <text>
        <r>
          <rPr>
            <b/>
            <sz val="12"/>
            <color indexed="81"/>
            <rFont val="Arial"/>
            <family val="2"/>
          </rPr>
          <t xml:space="preserve">Ingresos obtenidos por contratar y ejercer créditos, empréstitos y otras formas de financiamientos.
</t>
        </r>
      </text>
    </comment>
    <comment ref="B291" authorId="1">
      <text>
        <r>
          <rPr>
            <b/>
            <sz val="12"/>
            <color indexed="81"/>
            <rFont val="Arial"/>
            <family val="2"/>
          </rPr>
          <t>Ingresos obtenidos por contratar y ejercer créditos, empréstitos y otras formas de financiamientos , con la banca oficial.</t>
        </r>
      </text>
    </comment>
    <comment ref="B292" authorId="1">
      <text>
        <r>
          <rPr>
            <b/>
            <sz val="12"/>
            <color indexed="81"/>
            <rFont val="Arial"/>
            <family val="2"/>
          </rPr>
          <t xml:space="preserve">Ingresos obtenidos por contratar y ejercer créditos, empréstitos y otras formas de financiamientos con la banca comercial.
</t>
        </r>
      </text>
    </comment>
    <comment ref="B293" authorId="1">
      <text>
        <r>
          <rPr>
            <b/>
            <sz val="12"/>
            <color indexed="81"/>
            <rFont val="Arial"/>
            <family val="2"/>
          </rPr>
          <t xml:space="preserve">Importe del ingreso obtenido por otros financiamientos  que no se encuentren contemplados  en los conceptos anteriores.
</t>
        </r>
      </text>
    </comment>
    <comment ref="B294" authorId="1">
      <text>
        <r>
          <rPr>
            <b/>
            <sz val="12"/>
            <color indexed="81"/>
            <rFont val="Arial"/>
            <family val="2"/>
          </rPr>
          <t>Ingresos que obtiene el Estado por la suma de las deudas que tiene con otras entidades.</t>
        </r>
      </text>
    </comment>
    <comment ref="B295" authorId="1">
      <text>
        <r>
          <rPr>
            <b/>
            <sz val="12"/>
            <color indexed="81"/>
            <rFont val="Arial"/>
            <family val="2"/>
          </rPr>
          <t>Ingresos que obtiene el Estado por la suma de las deudas que tiene con otras entidades.</t>
        </r>
      </text>
    </comment>
    <comment ref="B297" authorId="1">
      <text>
        <r>
          <rPr>
            <b/>
            <sz val="12"/>
            <color indexed="81"/>
            <rFont val="Arial"/>
            <family val="2"/>
          </rPr>
          <t>Ingresos que obtiene el Estado por la suma de las deudas que tiene con otras entidades.</t>
        </r>
      </text>
    </comment>
  </commentList>
</comments>
</file>

<file path=xl/sharedStrings.xml><?xml version="1.0" encoding="utf-8"?>
<sst xmlns="http://schemas.openxmlformats.org/spreadsheetml/2006/main" count="9393" uniqueCount="1000">
  <si>
    <t>Clave</t>
  </si>
  <si>
    <t>Codigo Origen</t>
  </si>
  <si>
    <t>Origen (FF)</t>
  </si>
  <si>
    <t>Codigo Subfuncion</t>
  </si>
  <si>
    <t>Nombre Subfuncion</t>
  </si>
  <si>
    <t>Codigo Clasifi. Prog</t>
  </si>
  <si>
    <t>Detalle Clasifi Prog</t>
  </si>
  <si>
    <t>Cod. Dependencia</t>
  </si>
  <si>
    <t>Dependencia</t>
  </si>
  <si>
    <t>Codigo Programa</t>
  </si>
  <si>
    <t>Nombre programa</t>
  </si>
  <si>
    <t>Codigo Proyecto</t>
  </si>
  <si>
    <t>Proyecto</t>
  </si>
  <si>
    <t>Cod. Unidad Ejectura</t>
  </si>
  <si>
    <t>Tipo de gasto</t>
  </si>
  <si>
    <t>Centro costos</t>
  </si>
  <si>
    <t>Capítulo codigo</t>
  </si>
  <si>
    <t>Capítulo nombre</t>
  </si>
  <si>
    <t>Partida</t>
  </si>
  <si>
    <t>Descripción</t>
  </si>
  <si>
    <t>Codigo Destino</t>
  </si>
  <si>
    <t>Concepto Destino</t>
  </si>
  <si>
    <t>Importe Ajustado Actual</t>
  </si>
  <si>
    <t>Importe Ajustado</t>
  </si>
  <si>
    <t>Presupuestado</t>
  </si>
  <si>
    <t>Pre-Comprometido Actual</t>
  </si>
  <si>
    <t>Pre-Comprometido</t>
  </si>
  <si>
    <t>3 Era Modificación</t>
  </si>
  <si>
    <t>ampliar o disminuir</t>
  </si>
  <si>
    <t>sobra actual</t>
  </si>
  <si>
    <t>Sobra</t>
  </si>
  <si>
    <t>Transferencia Origen</t>
  </si>
  <si>
    <t>Transferencia Destino</t>
  </si>
  <si>
    <t>Nuevo Importe Ajustado</t>
  </si>
  <si>
    <t>Comprometido Actual</t>
  </si>
  <si>
    <t>Comprometido</t>
  </si>
  <si>
    <t>Devengado Actual</t>
  </si>
  <si>
    <t>Devengado</t>
  </si>
  <si>
    <t>sin devengar</t>
  </si>
  <si>
    <t>Ejercido Actual</t>
  </si>
  <si>
    <t>Ejercido</t>
  </si>
  <si>
    <t>Pagado Actual</t>
  </si>
  <si>
    <t>Pagado</t>
  </si>
  <si>
    <t>Disponible/Subejercicio</t>
  </si>
  <si>
    <t>Saldo</t>
  </si>
  <si>
    <t>Ampliación</t>
  </si>
  <si>
    <t>Ampliación por transferencia</t>
  </si>
  <si>
    <t>Disminución</t>
  </si>
  <si>
    <t>Disminución por transferencia</t>
  </si>
  <si>
    <t>Ajuste por</t>
  </si>
  <si>
    <t>Saldo Actual</t>
  </si>
  <si>
    <t>1.6-01-22</t>
  </si>
  <si>
    <t>PARTICIPACIONES ESTATALES 2022</t>
  </si>
  <si>
    <t>1.3.4</t>
  </si>
  <si>
    <t>FUNCIÓN PÚBLICA</t>
  </si>
  <si>
    <t>E</t>
  </si>
  <si>
    <t>Actividades del sector público, que realiza en for</t>
  </si>
  <si>
    <t>05_22</t>
  </si>
  <si>
    <t>OFICIALÍA MAYOR</t>
  </si>
  <si>
    <t>GOBIERNO EFECTIVO</t>
  </si>
  <si>
    <t>SERVICIOS CONTRATADOS</t>
  </si>
  <si>
    <t>013_22</t>
  </si>
  <si>
    <t>GASTO CORRIENTE</t>
  </si>
  <si>
    <t>DIRECCIÓN GENERAL DE ADMINISTRACIÓN</t>
  </si>
  <si>
    <t>SERVICIOS PERSONALES</t>
  </si>
  <si>
    <t>DIETAS</t>
  </si>
  <si>
    <t>SIN DESCRIPCIÓN PARA DESTINOS 00</t>
  </si>
  <si>
    <t>1.1-00-22</t>
  </si>
  <si>
    <t>RECURSOS FISCALES 2022</t>
  </si>
  <si>
    <t>SUELDO BASE AL PERSONAL PERMANENTE</t>
  </si>
  <si>
    <t>2.6-05-22</t>
  </si>
  <si>
    <t>PROGRAMA ESTRATEGIA ALE 2022 (APORTACIÓN ESTATAL)</t>
  </si>
  <si>
    <t>1.6-05-22</t>
  </si>
  <si>
    <t>PROGRAMA ESTRATEGIA ALE 2022 (APORTACIÓN MUNICIPAL)</t>
  </si>
  <si>
    <t>1.5-01-22</t>
  </si>
  <si>
    <t>PARTICIPACIONES FEDERALES 2022</t>
  </si>
  <si>
    <t>SUELDOS BASE AL PERSONAL EVENTUAL</t>
  </si>
  <si>
    <t>RETRIBUCIONES POR SERVICIOS DE CARÁCTER SOCIAL</t>
  </si>
  <si>
    <t>PRIMAS VACACIONALES</t>
  </si>
  <si>
    <t>GRATIFICACIÓN DE FIN DE AÑO</t>
  </si>
  <si>
    <t>HORAS EXTRAORDINARIAS</t>
  </si>
  <si>
    <t>COMPENSACIONES</t>
  </si>
  <si>
    <t>CUOTAS AL IMSS POR ENFERMEDADES Y MATERNIDAD (Modalidad 38)</t>
  </si>
  <si>
    <t>CUOTAS PARA LA VIVIENDA (IPEJAL 3%)</t>
  </si>
  <si>
    <t>APORTACIONES AL SISTEMA DE RETIRO SEDAR</t>
  </si>
  <si>
    <t>APORTACIONES AL SISTEMA DE RETIRO DE PENSIONES</t>
  </si>
  <si>
    <t>APORTACIONES PARA SEGUROS</t>
  </si>
  <si>
    <t>INDEMNIZACIONES</t>
  </si>
  <si>
    <t>OTRAS PRESTACIONES SOCIALES Y ECONÓMICAS</t>
  </si>
  <si>
    <t>IMPACTO AL SALARIO EN EL TRANSCURSO DEL AÑO</t>
  </si>
  <si>
    <t>2.6-01-22</t>
  </si>
  <si>
    <t>SUBSIDIO POLICÍA METROPOLITANA 2022 (APORTACIÓN ESTATAL)</t>
  </si>
  <si>
    <t>ESTÍMULOS</t>
  </si>
  <si>
    <t>BIENES ADQUIRIDOS</t>
  </si>
  <si>
    <t>MATERIALES Y SUMINISTROS</t>
  </si>
  <si>
    <t>MATERIALES, ÚTILES Y EQUIPOS MENORES DE OFICINA</t>
  </si>
  <si>
    <t>1.7.1</t>
  </si>
  <si>
    <t>POLICÍA</t>
  </si>
  <si>
    <t>R</t>
  </si>
  <si>
    <t>Solamente actividades específicas, distintas a las</t>
  </si>
  <si>
    <t>08_22</t>
  </si>
  <si>
    <t>COMISARÍA DE LA POLICÍA PREVENTIVA MUNICIPAL</t>
  </si>
  <si>
    <t>SEGURIDAD CIUDADANA</t>
  </si>
  <si>
    <t>EQUIPAMIENTO</t>
  </si>
  <si>
    <t>023_22</t>
  </si>
  <si>
    <t>DESPACHO DE LA COMISARÍA DE LA POLICÍA P</t>
  </si>
  <si>
    <t>M</t>
  </si>
  <si>
    <t xml:space="preserve">Actividades de apoyo administrativo desarrolladas </t>
  </si>
  <si>
    <t>04_22</t>
  </si>
  <si>
    <t>TESORERÍA MUNICIPAL</t>
  </si>
  <si>
    <t>RECURSOS RECAUDADOS DE MANERA EFICIENTE PROGRAMADOS</t>
  </si>
  <si>
    <t>010_22</t>
  </si>
  <si>
    <t>DIRECCIÓN GENERAL DE INGRESOS</t>
  </si>
  <si>
    <t>DESPACHO DE LA TESORERÍA MUNICIPAL</t>
  </si>
  <si>
    <t>011_22</t>
  </si>
  <si>
    <t>DIRECCIÓN DE PROCESOS ADMINISTRATIVOS Y</t>
  </si>
  <si>
    <t>1.1-00-21</t>
  </si>
  <si>
    <t>RECURSOS FISCALES 2021</t>
  </si>
  <si>
    <t>MATERIALES, ÚTILES Y EQUIPOS MENORES DE TECNOLOGÍAS DE LA INFORMACIÓN Y COMUNICACIONES</t>
  </si>
  <si>
    <t>3.8.2</t>
  </si>
  <si>
    <t>DESARROLLO TECNOLÓGICO</t>
  </si>
  <si>
    <t>11_22</t>
  </si>
  <si>
    <t>COORDINACIÓN GENERAL DE GOBIERNO INTELIGENTE E INNOVACIÓN GUBERNAMENTAL</t>
  </si>
  <si>
    <t>INFRAESTRUCTURA TECNOLOGICA ENTREGADA</t>
  </si>
  <si>
    <t>029_22</t>
  </si>
  <si>
    <t>DIRECCIÓN DE INFRAESTRUCTURA DE TECNOLOG</t>
  </si>
  <si>
    <t>MATERIAL DE LIMPIEZA</t>
  </si>
  <si>
    <t>1.3.5</t>
  </si>
  <si>
    <t>ASUNTOS JURÍDICOS</t>
  </si>
  <si>
    <t>O</t>
  </si>
  <si>
    <t>Actividades que realizan la función pública o cont</t>
  </si>
  <si>
    <t>03_22</t>
  </si>
  <si>
    <t>SINDICATURA MUNICIPAL</t>
  </si>
  <si>
    <t>CORRESPONSABILIDAD SOCIAL (TRANSVERSAL)</t>
  </si>
  <si>
    <t>DEFENSORÍA LEGAL</t>
  </si>
  <si>
    <t>009_22</t>
  </si>
  <si>
    <t>DIRECCIÓN GENERAL JURIDÍCA</t>
  </si>
  <si>
    <t>MATERIALES PARA EL REGISTRO E IDENTIFICACIÓN DE BIENES Y PERSONAS</t>
  </si>
  <si>
    <t>PRODUCTOS ALIMENTICIOS PARA PERSONAS</t>
  </si>
  <si>
    <t>1.7.2</t>
  </si>
  <si>
    <t>PROTECCIÓN CIVIL</t>
  </si>
  <si>
    <t>02_22</t>
  </si>
  <si>
    <t>SECRETARÍA GENERAL DEL AYUNTAMIENTO</t>
  </si>
  <si>
    <t>INFRAESTRUCTURA Y SERVICIOS PÚBLICOS</t>
  </si>
  <si>
    <t>ADMINISTRACIÓN CENTRAL DE PROTECCIÓN CIVIL Y BOMBEROS</t>
  </si>
  <si>
    <t>008_22</t>
  </si>
  <si>
    <t>DIRECCIÓN GENERAL ADJUNTA DE PROTECCIÓN</t>
  </si>
  <si>
    <t>2.4.2</t>
  </si>
  <si>
    <t>CULTURA</t>
  </si>
  <si>
    <t>06_22</t>
  </si>
  <si>
    <t>COORDINACIÓN GENERAL DE CONSTRUCCIÓN DE COMUNIDAD</t>
  </si>
  <si>
    <t>SOCIEDAD COHESIVA Y RESILENTE</t>
  </si>
  <si>
    <t>POLITICA CULTURAL DE TLAJOMULCO DE ZUÑIGA</t>
  </si>
  <si>
    <t>016_22</t>
  </si>
  <si>
    <t>DIRECCIÓN GENERAL DE CULTURA</t>
  </si>
  <si>
    <t>01_22</t>
  </si>
  <si>
    <t>PRESIDENCIA</t>
  </si>
  <si>
    <t>ATENCIÓN A EVENTOS DEL GOBIERNO MUNICIPAL  Y AGENDA GUBERNAMENTAL</t>
  </si>
  <si>
    <t>002_22</t>
  </si>
  <si>
    <t>DIRECCIÓN GENERAL DE RELACIONES PÚBLICAS</t>
  </si>
  <si>
    <t>2.1.5</t>
  </si>
  <si>
    <t>PROTECCIÓN DE LA DIVERSIDAD BIOLÓGICA Y DEL PAISAJE</t>
  </si>
  <si>
    <t>17_22</t>
  </si>
  <si>
    <t>UNIDAD DE ACOPIO Y SALUD ANIMAL MUNICIPAL</t>
  </si>
  <si>
    <t>CIUDAD SUSTENTABLE</t>
  </si>
  <si>
    <t>CONTROL DE FELINOS, CANINOS Y VIDA SILVESTRE EN EL MUNICIPIO</t>
  </si>
  <si>
    <t>036_22</t>
  </si>
  <si>
    <t>UNIDAD DE ACOPIO Y SALUD ANIMAL MUNICIPA</t>
  </si>
  <si>
    <t>PRODUCTOS ALIMENTICIOS PARA ANIMALES</t>
  </si>
  <si>
    <t>3.1.1</t>
  </si>
  <si>
    <t>ASUNTOS ECONÓMICOS Y COMERCIALES EN GENERAL</t>
  </si>
  <si>
    <t>09_22</t>
  </si>
  <si>
    <t>COORDINACIÓN GENERAL DE DESARROLLO ECONÓMICO</t>
  </si>
  <si>
    <t>DESARROLLO ECONÓMICO Y EMPLEO</t>
  </si>
  <si>
    <t>ADMINISTRACIÓN CENTRAL DE LA COORDINACIÓN GENERAL DE DESARROLLO ECONÓMICO</t>
  </si>
  <si>
    <t>024_22</t>
  </si>
  <si>
    <t>DESPACHO DE LA COORDINACIÓN GENERAL DE D</t>
  </si>
  <si>
    <t>UTENSILIOS PARA EL SERVICIO DE ALIMENTACIÓN</t>
  </si>
  <si>
    <t>PRODUCTOS QUÍMICOS, FARMACÉUTICOS Y DE LABORATORIO ADQUIRIDOS COMO MATERIA PRIMA</t>
  </si>
  <si>
    <t>OTROS PRODUCTOS ADQUIRIDOS COMO MATERIA PRIMA</t>
  </si>
  <si>
    <t>1.6-03-22</t>
  </si>
  <si>
    <t>EMPEDRADOS 2022 (APORTACIÓN MUNICIPAL)</t>
  </si>
  <si>
    <t>K</t>
  </si>
  <si>
    <t>Proyectos de inversión sujetos a registro en la Ca</t>
  </si>
  <si>
    <t>07_22</t>
  </si>
  <si>
    <t>GABINETE INTEGRAL DE INFRAESTRUCTURA Y SERVICIOS PÚBLICOS</t>
  </si>
  <si>
    <t>OBRAS DE INFRAESTRUCTURA MUNICIPAL</t>
  </si>
  <si>
    <t>020_22</t>
  </si>
  <si>
    <t>DIRECCIÓN GENERAL DE OBRAS PÚBLICAS</t>
  </si>
  <si>
    <t>PRODUCTOS MINERALES NO METÁLICOS</t>
  </si>
  <si>
    <t>2.6-02-22</t>
  </si>
  <si>
    <t>EMPEDRADOS 2022 (APORTACIÓN ESTATAL)</t>
  </si>
  <si>
    <t>2.2.7</t>
  </si>
  <si>
    <t>DESARROLLO REGIONAL</t>
  </si>
  <si>
    <t>GESTIÓN INTEGRAL DEL AGUA</t>
  </si>
  <si>
    <t>SUMINISTRO DE AGUA</t>
  </si>
  <si>
    <t>017_22</t>
  </si>
  <si>
    <t>DIRECCIÓN GENERAL DE AGUA POTABLE Y SANE</t>
  </si>
  <si>
    <t>SERVICIO DE MANTENIMIENTO EN LOS ESPACIOS PÚBLICOS</t>
  </si>
  <si>
    <t>019_22</t>
  </si>
  <si>
    <t>DIRECCIÓN ADMINISTRATIVA DE INFRAESTRUCT</t>
  </si>
  <si>
    <t>CEMENTO Y PRODUCTOS DE CONCRETO</t>
  </si>
  <si>
    <t>CAL, YESO Y PRODUCTOS DE YESO</t>
  </si>
  <si>
    <t>MADERA Y PRODUCTOS DE MADERA</t>
  </si>
  <si>
    <t>SERVICIO DE MANTENIMIENTO DE ALUMBRADO PÚBLICO</t>
  </si>
  <si>
    <t>021_22</t>
  </si>
  <si>
    <t>DIRECCIÓN DE ALUMBRADO PÚBLICO</t>
  </si>
  <si>
    <t>MATERIAL ELÉCTRICO Y ELECTRÓNICO</t>
  </si>
  <si>
    <t>2.5.6</t>
  </si>
  <si>
    <t>OTRO SERVICIOS EDUCATIVOS Y ACTIVIDADES INHERENTES</t>
  </si>
  <si>
    <t>S</t>
  </si>
  <si>
    <t>Definidos en el Presupuesto de Egresos y los que s</t>
  </si>
  <si>
    <t>APOYO A INSTITUCIONES EDUCATIVAS</t>
  </si>
  <si>
    <t>014_22</t>
  </si>
  <si>
    <t>DESPACHO DE LA COORDINACIÓN GENERAL DE C</t>
  </si>
  <si>
    <t>ARTÍCULOS METÁLICOS PARA LA CONSTRUCCIÓN</t>
  </si>
  <si>
    <t>ACTAS DE INSTALACIÓN DE MESAS DE PAZ</t>
  </si>
  <si>
    <t>006_22</t>
  </si>
  <si>
    <t>DIRECCIÓN GENERAL DE CULTURA DE LA PAZ Y</t>
  </si>
  <si>
    <t>MATERIALES COMPLEMENTARIOS</t>
  </si>
  <si>
    <t>SERVICIOS MÉDICOS DE CALIDAD</t>
  </si>
  <si>
    <t>018_22</t>
  </si>
  <si>
    <t>DIRECCIÓN GENERAL DE SALUD PÚBLICA</t>
  </si>
  <si>
    <t>OTROS MATERIALES Y ARTÍCULOS DE CONSTRUCCIÓN Y REPARACIÓN</t>
  </si>
  <si>
    <t>PRODUCTOS QUÍMICOS BÁSICOS</t>
  </si>
  <si>
    <t>PAQUETE AGROECOLÓGICO</t>
  </si>
  <si>
    <t>026_22</t>
  </si>
  <si>
    <t>DIRECCÍON GENERAL DE DESARROLLO RURAL</t>
  </si>
  <si>
    <t>FERTILIZANTES, PESTICIDAS Y OTROS AGROQUÍMICOS</t>
  </si>
  <si>
    <t>MEDICINAS Y PRODUCTOS FARMACÉUTICOS</t>
  </si>
  <si>
    <t>EQUIPOS DE PROTECCIÓN  Y HERRAMIENTA MANUAL</t>
  </si>
  <si>
    <t>MATERIALES, ACCESORIOS Y SUMINISTROS MÉDICOS</t>
  </si>
  <si>
    <t>MATERIALES, ACCESORIOS Y SUMINISTROS DE LABORATORIO</t>
  </si>
  <si>
    <t>FIBRAS SINTÉTICAS, HULES PLÁSTICOS Y DERIVADOS</t>
  </si>
  <si>
    <t>10_22</t>
  </si>
  <si>
    <t>COORDINACIÓN GENERAL DE GESTIÓN INTEGRAL DE LA CIUDAD</t>
  </si>
  <si>
    <t>POLITICA DE INTEGRAL DE LA CIUDAD</t>
  </si>
  <si>
    <t>027_22</t>
  </si>
  <si>
    <t>DIRECCIÓN TÉCNICA DE GESTIÓN INTEGRAL DE</t>
  </si>
  <si>
    <t>OTROS PRODUCTOS QUÍMICOS</t>
  </si>
  <si>
    <t>COMBUSTIBLES, LUBRICANTES Y ADITIVOS</t>
  </si>
  <si>
    <t>2.5-02-22</t>
  </si>
  <si>
    <t>FONDO DE APORTACIÓN AL FORTALECIMIENTO MUNICIPAL 2022 (FORTAMUN)</t>
  </si>
  <si>
    <t>DESPLIEGUE OPERATIVO COMISARIA DE LA POLICIA</t>
  </si>
  <si>
    <t>DESPLIEGUE OPERATIVO PROTECCIÓN CIVIL Y SERVICIOS MEDICOS</t>
  </si>
  <si>
    <t>VESTUARIO Y UNIFORMES</t>
  </si>
  <si>
    <t>P</t>
  </si>
  <si>
    <t xml:space="preserve">Actividades destinadas al desarrollo de programas </t>
  </si>
  <si>
    <t>DESPACHO DE LA JEFATURA DE GABINETE</t>
  </si>
  <si>
    <t>003_22</t>
  </si>
  <si>
    <t>JEFATURA DE GABINETE</t>
  </si>
  <si>
    <t>PRENDAS DE SEGURIDAD Y PROTECCIÓN PERSONAL</t>
  </si>
  <si>
    <t>SACRIFICIO DE BOVINOS Y PORCINOS EN EL RASTRO MUNICIPAL</t>
  </si>
  <si>
    <t>037_22</t>
  </si>
  <si>
    <t>DIRECCIÓN DE RASTRO MUNICIPAL</t>
  </si>
  <si>
    <t>MATRIALES Y SUMINISTROS PARA SEGURIDAD</t>
  </si>
  <si>
    <t>PRENDAS DE PROTECCIÓN PARA SEGURIDAD PÚBLICA Y NACIONAL</t>
  </si>
  <si>
    <t>CAPACITACIÓN</t>
  </si>
  <si>
    <t>HERRAMIENTAS MENORES</t>
  </si>
  <si>
    <t>REFACCIONES Y ACCESORIOS MENORES DE EDIFICIOS</t>
  </si>
  <si>
    <t>REFACCIONES Y ACCESORIOS MENORES DE EQUIPO DE CÓMPUTO Y TECNOLOGÍAS DE LA INFORMACIÓN</t>
  </si>
  <si>
    <t>REFACCIONES Y ACCESORIOS MENORES DE EQUIPO E INSTRUMENTAL MÉDICO Y DE LABORATORIO</t>
  </si>
  <si>
    <t>REFACCIONES Y ACCESORIOS MENORES DE EQUIPO DE TRANSPORTE</t>
  </si>
  <si>
    <t>REFACCIONES Y ACCESORIOS MENORES DE EQUIPO DE DEFE</t>
  </si>
  <si>
    <t>REFACCIONES Y ACCESORIOS MENORES DE MAQUINARIA Y OTROS EQUIPOS</t>
  </si>
  <si>
    <t>HERRAMIENTAS, REFACCIONES Y ACCESORIOS MENORES</t>
  </si>
  <si>
    <t>SERVICIOS GENERALES</t>
  </si>
  <si>
    <t>ENERGÍA ELÉCTRICA</t>
  </si>
  <si>
    <t>TELEFONÍA TRADICIONAL</t>
  </si>
  <si>
    <t>SERVICIOS DE TELECOMUNICACIONES Y SATÉLITES</t>
  </si>
  <si>
    <t>SERVICIOS POSTALES Y TELEGRÁFICOS</t>
  </si>
  <si>
    <t>ARRENDAMIENTO DE EDIFICIOS</t>
  </si>
  <si>
    <t>ARRENDAMIENTO DE MOBILIARIO Y EQUIPO DE ADMINISTRACIÓN, EDUCACIONAL Y RECREATIVO</t>
  </si>
  <si>
    <t>SISTEMAS INFORMATICOS MODERNIZADOS RECIBIDOS</t>
  </si>
  <si>
    <t>030_22</t>
  </si>
  <si>
    <t>DIRECCIÓN DE DESARROLLO DE SISTEMAS</t>
  </si>
  <si>
    <t>SERVICIO DE UNIDADES MOVILES ARRENDADAS</t>
  </si>
  <si>
    <t>ARRENDAMIENTO DE EQUIPO DE TRANSPORTE</t>
  </si>
  <si>
    <t>2.7.1</t>
  </si>
  <si>
    <t>OTROS ASUNTOS SOCIALES</t>
  </si>
  <si>
    <t>UNIFORMES ESCOLARES</t>
  </si>
  <si>
    <t>015_22</t>
  </si>
  <si>
    <t>DIRECCIÓN GENERAL DE POLÍTICA SOCIAL</t>
  </si>
  <si>
    <t>ARRENDAMIENTO DE MAQUINARIA, OTROS EQUIPOS Y HERRAMIENTAS</t>
  </si>
  <si>
    <t>OTROS ARRENDAMIENTOS</t>
  </si>
  <si>
    <t>SERVICIOS LEGALES, DE CONTABILIDAD, AUDITORÍA Y RELACIONADOS</t>
  </si>
  <si>
    <t>SERVICIOS DE DISEÑO, ARQUITECTURA, INGENIERÍA Y ACTIVIDADES RELACIONADAS</t>
  </si>
  <si>
    <t>SERVICIOS DE CONSULTORÍA ADMINISTRATIVA, PROCESOS, TÉCNICA Y EN TECNOLOGÍAS DE LA INFORMACIÓN</t>
  </si>
  <si>
    <t>SERVICIOS DE CAPACITACIÓN</t>
  </si>
  <si>
    <t>SERVICIOS DE INVESTIGACION CIENTIFICA Y DESARROLLO</t>
  </si>
  <si>
    <t>BECAS  A ESTUDIANTES</t>
  </si>
  <si>
    <t>SERVICIOS DE APOYO ADMINISTRATIVO, FOTOCOPIADO E IMPRESIÓN</t>
  </si>
  <si>
    <t>SERVICIOS DE PROTECCIÓN Y SEGURIDAD</t>
  </si>
  <si>
    <t>SERVICIOS DE VIGILANCIA</t>
  </si>
  <si>
    <t>SERVICIOS PROFESIONALES, CIENTÍFICOS Y TÉCNICOS INTEGRALES</t>
  </si>
  <si>
    <t>COMUNICACIÓN ESTRATÉGICA DEL GOBIERNO</t>
  </si>
  <si>
    <t>004_22</t>
  </si>
  <si>
    <t>DIRECCIÓN DE COMUNICACIÓN</t>
  </si>
  <si>
    <t>PROCESOS ESTADISTICOS DEL MUNICIPIO</t>
  </si>
  <si>
    <t>039_22</t>
  </si>
  <si>
    <t>DIRECCIÓN GENERAL DE CENSOS Y ESTADISTIC</t>
  </si>
  <si>
    <t>CONDONACIÓN Y/O REDUCCIÓN DE SANCIONES</t>
  </si>
  <si>
    <t>005_22</t>
  </si>
  <si>
    <t>DIRECCIÓN DE LA SECRETARÍA GENERAL</t>
  </si>
  <si>
    <t>SERVICIOS FINANCIEROS Y BANCARIOS</t>
  </si>
  <si>
    <t>SERVICIOS DE COBRANZA, INVESTIGACIÓN CREDITICIA Y SIMILAR</t>
  </si>
  <si>
    <t>SERVICIOS DE RECAUDACIÓN, TRASLADO Y CUSTODIA DE VALORES</t>
  </si>
  <si>
    <t>SEGUROS DE RESPONSABILIDAD PATRIMONIAL Y FIANZAS</t>
  </si>
  <si>
    <t>SEGURO DE BIENES PATRIMONIALES</t>
  </si>
  <si>
    <t>COMISIONES POR VENTAS</t>
  </si>
  <si>
    <t>CONSERVACIÓN Y MANTENIMIENTO MENOR DE INMUEBLES</t>
  </si>
  <si>
    <t>INSTALACIÓN, REPARACIÓN Y MANTENIMIENTO DE MOBILIARIO Y EQUIPO DE ADMINISTRACIÓN, EDUCACIONAL Y RECREATIVO</t>
  </si>
  <si>
    <t>INSTALACIÓN, REPARACIÓN Y MANTENIMIENTO DE EQUIPO DE CÓMPUTO Y TECNOLOGÍA DE LA INFORMACIÓN</t>
  </si>
  <si>
    <t>INSTALACIÓN, REPARACIÓN Y MANTENIMIENTO DE EQUIPO E INSTRUMENTAL MÉDICO Y DE LABORATORIO</t>
  </si>
  <si>
    <t>REPARACIÓN Y MANTENIMIENTO DE EQUIPO DE TRANSPORTE</t>
  </si>
  <si>
    <t>2.6-05-21</t>
  </si>
  <si>
    <t>ESTRATEGIA ALE 2021 (APORTACIÓN ESTATAL)</t>
  </si>
  <si>
    <t>INSTALACIÓN, REPARACIÓN Y MANTENIMIENTO DE MAQUINARIA, OTROS EQUIPOS Y HERRAMIENTA</t>
  </si>
  <si>
    <t>APOYO A INSTITUCIONES</t>
  </si>
  <si>
    <t>2.1.1</t>
  </si>
  <si>
    <t>ORDENACIÓN DE DESECHOS</t>
  </si>
  <si>
    <t>RECOLECCION DE RESIDUOS SOLIDOS  URBANOS</t>
  </si>
  <si>
    <t>022_22</t>
  </si>
  <si>
    <t>DIRECCIÓN DE ASEO PÚBLICO</t>
  </si>
  <si>
    <t>SERVICIOS DE LIMPIEZA Y MANEJO DE DESECHOS</t>
  </si>
  <si>
    <t>DIFUSIÓN POR RADIO, TELEVISIÓN Y OTROS MEDIOS DE MENSAJES SOBRE PROGRAMAS Y ACTIVIDADES GUBERNAMENTALES</t>
  </si>
  <si>
    <t>SERVICIOS DE CREATIVIDAD, PREPRODUCCIÓN Y PRODUCCIÓN DE PUBLICIDAD, EXCEPTO INTERNET</t>
  </si>
  <si>
    <t>SERVICIOS DE LA INDUSTRIA FÍLMICA, DEL SONIDO Y DEL VIDEO</t>
  </si>
  <si>
    <t>SERVICIO DE CREACIÓN Y DIFUSIÓN DE CONTENIDO EXCLUSIVAMENTE A  TRAVÉS DE INTERNET</t>
  </si>
  <si>
    <t>PASAJES AÉREOS</t>
  </si>
  <si>
    <t>APOYO ECONÓMICO A PERSONAS FÍSICAS, ASOCIACIONES E INSTITUCIONES SIN FINES DE LUCRO</t>
  </si>
  <si>
    <t>001_22</t>
  </si>
  <si>
    <t>SECRETARÍA PARTICULAR</t>
  </si>
  <si>
    <t>VIÁTICOS EN EL PAÍS</t>
  </si>
  <si>
    <t>VIÁTICOS EN EL EXTRANJERO</t>
  </si>
  <si>
    <t>OTROS SERVICIOS DE TRASLADO Y HOSPEDAJE</t>
  </si>
  <si>
    <t>GASTOS DE CEREMONIAL</t>
  </si>
  <si>
    <t>GASTOS DE ORDEN  SOCIAL Y CULTURAL</t>
  </si>
  <si>
    <t>POLITICA DE ECOLOGIA Y PROTECCIÓN AMBIENTAL</t>
  </si>
  <si>
    <t>028_22</t>
  </si>
  <si>
    <t>DIRECCIÓN DE ECOLOGÍA Y PROTECCIÓN AMBIE</t>
  </si>
  <si>
    <t>APOYO A TRADICIONES</t>
  </si>
  <si>
    <t>025_22</t>
  </si>
  <si>
    <t>DIRECCIÓN GENERAL DE TURISMO Y PROMOCIÓN</t>
  </si>
  <si>
    <t>FESTIVAL MAROMETA</t>
  </si>
  <si>
    <t>RELACIONES GUBERNAMENTALES</t>
  </si>
  <si>
    <t>038_22</t>
  </si>
  <si>
    <t>DIRECCIÓN GENERAL DE RELACIONES GUBERNAM</t>
  </si>
  <si>
    <t>APOYO A LAS AGENCIAS Y DELEGACIONES DEL MUNICIPIO</t>
  </si>
  <si>
    <t>SERVICIOS FUNERARIOS Y DE CEMENTERIOS</t>
  </si>
  <si>
    <t>504.8-16</t>
  </si>
  <si>
    <t>Proyectos de Desarrollo Regional 2016 (Aportación Federal)</t>
  </si>
  <si>
    <t>PROYECTO DE PRESUPUESTO</t>
  </si>
  <si>
    <t>012_22</t>
  </si>
  <si>
    <t>DIRECCIÓN GENERAL DE FINANZAS</t>
  </si>
  <si>
    <t>Reintegro de Remanentes de Recursos Federales y Estatales</t>
  </si>
  <si>
    <t>2.5-02-21</t>
  </si>
  <si>
    <t>FONDO DE FORTALECIMIENTO MUNICIPAL 2021 (FORTAMUN)</t>
  </si>
  <si>
    <t>2.5-03-21</t>
  </si>
  <si>
    <t>PRODDER 2021 (APORTACIÓN FEDERAL)</t>
  </si>
  <si>
    <t>2.5-01-21</t>
  </si>
  <si>
    <t>FONDO DE INFRAESTRUCTURA SOCIAL MUNICIPAL 2021 (FISM)</t>
  </si>
  <si>
    <t>2.6-02-21</t>
  </si>
  <si>
    <t>EMPEDRADOS 2021 (APORTACIÓN ESTATAL)</t>
  </si>
  <si>
    <t>2.6-01-21</t>
  </si>
  <si>
    <t>SUBSIDIO POLICÍA METROPOLITANA 2021 (APORTACIÓN ESTATAL)</t>
  </si>
  <si>
    <t>IMPUESTOS Y DERECHOS</t>
  </si>
  <si>
    <t>SENTENCIAS Y RESOLUCIONES POR AUTORIDAD COMPETENTE</t>
  </si>
  <si>
    <t>DIVERSAS DEVOLUCIONES</t>
  </si>
  <si>
    <t>PENAS, MULTAS, ACCESORIOS Y ACTUALIZACIONES</t>
  </si>
  <si>
    <t>DIVERSOS GASTOS POR INCIDENTE VIAL</t>
  </si>
  <si>
    <t>TRANSFERENCIAS, ASIGNACIONES, SUBSIDIOS Y OTRAS AYUDAS</t>
  </si>
  <si>
    <t>TRANSFERENCIAS OTORGADAS A ENTIDADES PARAESTATALES NO EMPRESARIALES Y NO FINANCIERAS</t>
  </si>
  <si>
    <t>14_22</t>
  </si>
  <si>
    <t>CENTRO DE ESTIMULACIÓN PARA PERSONAS CON DISCAPACIDAD INTELECTUAL</t>
  </si>
  <si>
    <t>ATENCIÓN PARA PERSONAS CON DISCAPACIDAD INTELECTUAL</t>
  </si>
  <si>
    <t>033_22</t>
  </si>
  <si>
    <t>CENTRO DE ESTIMULACIÓN PARA PERSONAS CON</t>
  </si>
  <si>
    <t>15_22</t>
  </si>
  <si>
    <t>INSTITUTO DE ALTERNATIVAS PARA LOS JÓVENES</t>
  </si>
  <si>
    <t>PROGRAMAS Y ACCIONES CULTURALES, RECREATIVOS Y DEPORTIVAS</t>
  </si>
  <si>
    <t>034_22</t>
  </si>
  <si>
    <t>INSTITUTO DE ALTERNATIVAS PARA LOS JÓVEN</t>
  </si>
  <si>
    <t>2.6.3</t>
  </si>
  <si>
    <t>FAMILIA E HIJOS</t>
  </si>
  <si>
    <t>12_22</t>
  </si>
  <si>
    <t>SISTEMA INTEGRAL PARA EL DESARROLLO DE LA FAMILIA</t>
  </si>
  <si>
    <t>031_22</t>
  </si>
  <si>
    <t>SISTEMA INTEGRAL PARA EL DESARROLLO DE L</t>
  </si>
  <si>
    <t>2.4.1</t>
  </si>
  <si>
    <t>DEPORTE Y RECREACIÓN</t>
  </si>
  <si>
    <t>F</t>
  </si>
  <si>
    <t>Actividades destinadas a la promoción y fomento de</t>
  </si>
  <si>
    <t>16_22</t>
  </si>
  <si>
    <t>CONSEJO MUNICIPAL DEL DEPORTE</t>
  </si>
  <si>
    <t>ACTIVIDADES DEPORTIVAS Y RECREATIVAS EN EL MUNICIPIO</t>
  </si>
  <si>
    <t>035_22</t>
  </si>
  <si>
    <t>2.6.8</t>
  </si>
  <si>
    <t>OTROS GRUPOS VULNERABLES</t>
  </si>
  <si>
    <t>13_22</t>
  </si>
  <si>
    <t>INSTITUTO MUNICIPAL DE LA MUJER TLAJOMULQUENSE</t>
  </si>
  <si>
    <t>ATENCION A MUJERES DEL MUNICIPIO</t>
  </si>
  <si>
    <t>032_22</t>
  </si>
  <si>
    <t>INSTITUTO MUNICIPAL DE LA MUJER TLAJOMUL</t>
  </si>
  <si>
    <t>TRANSFERENCIAS A FIDEICOMISOS DE ENTIDADES FEDERATIVAS Y MUNICIPIOS</t>
  </si>
  <si>
    <t>SUBSIDIOS A LA PRODUCCIÓN</t>
  </si>
  <si>
    <t>EXPOSICIONES ARTESANALES FORANEAS</t>
  </si>
  <si>
    <t>TECNIFICACIÓN DE TALLERES</t>
  </si>
  <si>
    <t>INDEMINIZACIÓN AL PRODUCTOR GANADERO</t>
  </si>
  <si>
    <t>CAL AGRÍCOLA</t>
  </si>
  <si>
    <t>AYUDAS SOCIALES A PERSONAS</t>
  </si>
  <si>
    <t>PROGRAMA DE ECONOMÍA SOLIDARIA TLAJOMULCO</t>
  </si>
  <si>
    <t>MOCHILAS Y ÚTILES ESCOLARES</t>
  </si>
  <si>
    <t>APOYO A LAS TRADICIONES (XAYACATES)</t>
  </si>
  <si>
    <t>POLÍTICA DE VIVIENDA</t>
  </si>
  <si>
    <t>007_22</t>
  </si>
  <si>
    <t>DIRECCIÓN DE VIVIENDA</t>
  </si>
  <si>
    <t>VIVIENDA PROTEGIDA</t>
  </si>
  <si>
    <t>APOYO A LAS ESTANCIAS INFANTILES</t>
  </si>
  <si>
    <t>PROGRAMA ABC Y REZAGO EDUCATIVO</t>
  </si>
  <si>
    <t>BECAS Y OTRAS AYUDAS PARA PROGRAMAS DE CAPACITACIÓN</t>
  </si>
  <si>
    <t>AYUDAS SOCIALES A INSTITUCIONES DE ENSEÑANZA</t>
  </si>
  <si>
    <t>MALLA SOMBRA</t>
  </si>
  <si>
    <t>AYUDAS SOCIALES A INSTITUCIONES SIN FINES DE LUCRO</t>
  </si>
  <si>
    <t>CENTRO DE INTEGRACIÓN JUVENIL JALISCO</t>
  </si>
  <si>
    <t>CLAD</t>
  </si>
  <si>
    <t>FESTIVAL PAPIROLAS 2022</t>
  </si>
  <si>
    <t>ASOCIACIÓN DE JALISCIENSES UNIDOS EN ACCIÓN</t>
  </si>
  <si>
    <t>ALDEA PASITOS</t>
  </si>
  <si>
    <t>FESTIVAL DEL CINE EN GUADALAJARA</t>
  </si>
  <si>
    <t>TELETON</t>
  </si>
  <si>
    <t>ONU</t>
  </si>
  <si>
    <t>MÉXICO DANZA</t>
  </si>
  <si>
    <t>RECONSTRUCCIÓN DEL TEJIDO SOCIAL</t>
  </si>
  <si>
    <t>AYUDAS POR DESASTRES NATURALES Y OTROS SINIESTROS</t>
  </si>
  <si>
    <t>FOEDEN</t>
  </si>
  <si>
    <t>GASTO CAPITAL</t>
  </si>
  <si>
    <t>BIENES MUEBLES, INMUEBLES E INTANGIBLES</t>
  </si>
  <si>
    <t>MUEBLES DE OFICINA Y ESTANTERÍA</t>
  </si>
  <si>
    <t>MUEBLES, EXCEPTO DE OFICINA Y ESTANTERÍA</t>
  </si>
  <si>
    <t>EQUIPO DE CÓMPUTO DE TECNOLOGÍAS DE LA INFORMACIÓN</t>
  </si>
  <si>
    <t>2.5-01-22</t>
  </si>
  <si>
    <t>FONDO DE APORTACIÓN A LA INFRAESTRUCTURA SOCIAL MUNICIPAL 2022 (FISM)</t>
  </si>
  <si>
    <t>2.6-10-22</t>
  </si>
  <si>
    <t>JALISCO CRECE 2022 (APORTACIÓN ESTATAL)</t>
  </si>
  <si>
    <t>1.6-06-22</t>
  </si>
  <si>
    <t>JALISCO CRECE 2022 (APORTACIÓN MUNICIPAL)</t>
  </si>
  <si>
    <t>OTROS MOBILIARIOS Y EQUIPOS DE ADMINISTRACIÓN</t>
  </si>
  <si>
    <t>EQUIPOS Y APARATOS AUDIOVISUALES</t>
  </si>
  <si>
    <t>CÁMARAS FOTOGRÁFICAS Y DE VIDEO</t>
  </si>
  <si>
    <t>OTRO MOBILIARIO Y EQUIPO EDUCACIONAL Y RECREATIVO</t>
  </si>
  <si>
    <t>EQUIPO MÉDICO Y DE LABORATORIO</t>
  </si>
  <si>
    <t>INSTRUMENTAL MÉDICO Y DE LABORATORIO</t>
  </si>
  <si>
    <t>OTROS EQUIPOS DE TRANSPORTES</t>
  </si>
  <si>
    <t>MAQUINARIA Y EQUIPO AGROPECUARIO</t>
  </si>
  <si>
    <t>MAQUINARIA Y EQUIPO INDUSTRIAL</t>
  </si>
  <si>
    <t>SISTEMAS DE AIRE ACONDICIONADO, CALEFACCIÓN Y DE REFRIGERACIÓN INDUSTRIAL Y COMERCIAL</t>
  </si>
  <si>
    <t>EQUIPO DE COMUNICACIÓN Y TELECOMUNICACIÓN</t>
  </si>
  <si>
    <t>HERRAMIENTAS Y MÁQUINAS-HERRAMIENTA</t>
  </si>
  <si>
    <t>OTROS EQUIPOS</t>
  </si>
  <si>
    <t>100.14-18</t>
  </si>
  <si>
    <t>RECURSOS FISCALES (RESERVAS TERRITORIALES)</t>
  </si>
  <si>
    <t>TERRENOS</t>
  </si>
  <si>
    <t>SOFTWARE</t>
  </si>
  <si>
    <t>LICENCIAS INFORMÁTICAS E INTELECTUALES</t>
  </si>
  <si>
    <t>INVERSION PUBLICA</t>
  </si>
  <si>
    <t>EDIFICACIÓN NO  HABITACIONAL</t>
  </si>
  <si>
    <t>PRESUPUESTO PARTICIPATIVO</t>
  </si>
  <si>
    <t>1.1-01-22</t>
  </si>
  <si>
    <t>FONDO MUNICIPAL EXCLUSIVO PARA LA RECAUDACIÓN DE RECURSOS DESTINADOS PARA LA CREACIÓN O MEJORAMIENTO DE INFRAESTRUCTURA Y EQUIPAMIENTOS URBANOS EN ESPACIOS PÚBLICOS</t>
  </si>
  <si>
    <t>CONSTRUCCIÓN DE OBRAS PARA EL ABASTECIMIENTO DE AGUA, PETRÓLEO, GAS, ELECTRICIDAD Y TELECOMUNICACIONES</t>
  </si>
  <si>
    <t>1.5-03-22</t>
  </si>
  <si>
    <t>PRODDER 2022 (APORTACIÓN MUNICIPAL)</t>
  </si>
  <si>
    <t>2.5-03-22</t>
  </si>
  <si>
    <t>PRODDER 2022 (APORTACIÓN FEDERAL)</t>
  </si>
  <si>
    <t>CONSTRUCCIÓN DE VÍAS DE COMUNICACIÓN</t>
  </si>
  <si>
    <t>PUNTOS SEGUROS</t>
  </si>
  <si>
    <t>EJECUCIÓN DE PROYECTOS PRODUCTIVOS NO INCLUIDOS EN CONCEPTOS ANTERIORES DE ESTE CAPÍTULO</t>
  </si>
  <si>
    <t>PLANTAS DE TRATAMIENTO</t>
  </si>
  <si>
    <t>CAT</t>
  </si>
  <si>
    <t>AMORTIZACION DE LA DEUDA Y DISMINUCION DE PASIVOS</t>
  </si>
  <si>
    <t>DEUDA PUBLICA</t>
  </si>
  <si>
    <t>AMORTIZACIÓN DE LA DEUDA INTERNA CON INSTITUCIONES DE CRÉDITO</t>
  </si>
  <si>
    <t>INTERESES DE LA DEUDA INTERNA CON INSTITUCIONES  DE CRÉDITO</t>
  </si>
  <si>
    <t>Total general</t>
  </si>
  <si>
    <t>Suma de 3 Era Modificación</t>
  </si>
  <si>
    <t>Total</t>
  </si>
  <si>
    <t xml:space="preserve"> 3ra Modificación</t>
  </si>
  <si>
    <t xml:space="preserve">Fuente de Financiamiento </t>
  </si>
  <si>
    <t>3ra Modificación</t>
  </si>
  <si>
    <t>Programa / Proyecto</t>
  </si>
  <si>
    <t>AMORTIZACIÓN DE LA DEUDA Y DISMINUCIÓN DE PASIVOS</t>
  </si>
  <si>
    <t>FINALIDAD</t>
  </si>
  <si>
    <t>NOMBRE FINALIDAD</t>
  </si>
  <si>
    <t>FUNCIÓN</t>
  </si>
  <si>
    <t>NOMBRE FUNCIÓN</t>
  </si>
  <si>
    <t>GOBIERNO</t>
  </si>
  <si>
    <t>DESARROLLO SOCIAL</t>
  </si>
  <si>
    <t>DESARROLLO ECONOMICO</t>
  </si>
  <si>
    <t>COORDINACION DE LA POLITICA DE GOBIERNO</t>
  </si>
  <si>
    <t>ASUNTOS DE ORDEN PÚBLICO Y DE SEGURIDAD INTERIOR</t>
  </si>
  <si>
    <t>PROTECCION AMBIENTAL</t>
  </si>
  <si>
    <t>VIVIENDA Y SERVICIOS A LA COMUNIDAD</t>
  </si>
  <si>
    <t>RECREACION, CULTURA Y OTRAS MANIFESTACIONES SOCIALES</t>
  </si>
  <si>
    <t>EDUCACION</t>
  </si>
  <si>
    <t>PROTECCIÓN SOCIAL</t>
  </si>
  <si>
    <t>ASUNTOS ECONOMICOS, COMERCIALES Y LABORALES EN GENERAL</t>
  </si>
  <si>
    <t>CIENCIA, TECNOLOGIA E INNOVACION</t>
  </si>
  <si>
    <t xml:space="preserve">Tipo de gasto </t>
  </si>
  <si>
    <t xml:space="preserve">Capítulo </t>
  </si>
  <si>
    <t>Suma de Importe Ajustado Actual</t>
  </si>
  <si>
    <t>CRI/LI</t>
  </si>
  <si>
    <t>DESCRIPCIÓN</t>
  </si>
  <si>
    <t>3ERA MODIFICACIÓN</t>
  </si>
  <si>
    <t>IMPUESTOS</t>
  </si>
  <si>
    <t>IMPUESTOS SOBRE LOS INGRESOS</t>
  </si>
  <si>
    <t>1.1.1</t>
  </si>
  <si>
    <t>Impuestos sobre espectáculos públicos</t>
  </si>
  <si>
    <t>1.1.1.1</t>
  </si>
  <si>
    <t>Función de circo y espectáculos de carpa</t>
  </si>
  <si>
    <t>1.1.1.2</t>
  </si>
  <si>
    <t>Conciertos, presentación de artistas, conciertos, audiciones musicales, funciones de box, lucha libre, futbol, básquetbol, beisbol y otros espectáculos deportivos.</t>
  </si>
  <si>
    <t>1.1.1.3</t>
  </si>
  <si>
    <t>Peleas de gallos, palenques, carreras de caballos y similares</t>
  </si>
  <si>
    <t>1.1.1.4</t>
  </si>
  <si>
    <t>Eventos y espectáculos deportivos</t>
  </si>
  <si>
    <t>1.1.1.5</t>
  </si>
  <si>
    <t>Espectáculos culturales, teatrales, ballet, ópera y taurinos</t>
  </si>
  <si>
    <t>1.1.1.6</t>
  </si>
  <si>
    <t>Espectáculos taurinos y ecuestres</t>
  </si>
  <si>
    <t>1.1.1.7</t>
  </si>
  <si>
    <t>Otros espectáculos públicos</t>
  </si>
  <si>
    <t>IMPUESTOS SOBRE EL PATRIMONIO</t>
  </si>
  <si>
    <t>1.2.1</t>
  </si>
  <si>
    <t>Impuesto predial</t>
  </si>
  <si>
    <t>1.2.1.1</t>
  </si>
  <si>
    <t>Predios rústicos</t>
  </si>
  <si>
    <t>1.2.1.2</t>
  </si>
  <si>
    <t>Predios urbanos</t>
  </si>
  <si>
    <t>1.2.2</t>
  </si>
  <si>
    <t>Impuesto sobre transmisiones patrimoniales</t>
  </si>
  <si>
    <t>1.2.2.1</t>
  </si>
  <si>
    <t>Adquisición de departamentos, viviendas y casas para habitación</t>
  </si>
  <si>
    <t>1.2.2.2</t>
  </si>
  <si>
    <t>Regularización de terrenos</t>
  </si>
  <si>
    <t>1.2.3</t>
  </si>
  <si>
    <t>Impuestos sobre negocios jurídicos</t>
  </si>
  <si>
    <t>1.2.3.1</t>
  </si>
  <si>
    <t>Construcción de inmuebles</t>
  </si>
  <si>
    <t>1.2.3.2</t>
  </si>
  <si>
    <t>Reconstrucción de inmuebles</t>
  </si>
  <si>
    <t>1.2.3.3</t>
  </si>
  <si>
    <t>Ampliación de inmuebles</t>
  </si>
  <si>
    <t>IMPUESTO SOBRE LA PRODUCCIÓN, EL CONSUMO Y LAS TRANSACCIONES</t>
  </si>
  <si>
    <t>IMPUESTOS AL COMERCIO EXTERIOR</t>
  </si>
  <si>
    <t>IMPUESTOS SOBRE NÓMINAS Y ASIMILABLES</t>
  </si>
  <si>
    <t>IMPUESTOS ECOLÓGICOS</t>
  </si>
  <si>
    <t>ACCESORIOS DE LOS IMPUESTOS</t>
  </si>
  <si>
    <t>Recargos</t>
  </si>
  <si>
    <t>1.7.1.1</t>
  </si>
  <si>
    <t>Falta de pago</t>
  </si>
  <si>
    <t>Multas</t>
  </si>
  <si>
    <t>1.7.2.1</t>
  </si>
  <si>
    <t>Infracciones</t>
  </si>
  <si>
    <t>1.7.3</t>
  </si>
  <si>
    <t>Intereses</t>
  </si>
  <si>
    <t>1.7.3.1</t>
  </si>
  <si>
    <t>Plazo de créditos fiscales</t>
  </si>
  <si>
    <t>1.7.4</t>
  </si>
  <si>
    <t>Gastos de ejecución y de embargo</t>
  </si>
  <si>
    <t>1.7.4.1</t>
  </si>
  <si>
    <t>Gastos de notificación</t>
  </si>
  <si>
    <t>1.7.4.2</t>
  </si>
  <si>
    <t>Gastos de embargo</t>
  </si>
  <si>
    <t>1.7.4.3</t>
  </si>
  <si>
    <t>Otros gastos del procedimiento</t>
  </si>
  <si>
    <t>1.7.5</t>
  </si>
  <si>
    <t>Actualización</t>
  </si>
  <si>
    <t>1.7.5.1</t>
  </si>
  <si>
    <t>1.7.9</t>
  </si>
  <si>
    <t>Otros no especificados</t>
  </si>
  <si>
    <t>1.7.9.1</t>
  </si>
  <si>
    <t>Otros  accesorios</t>
  </si>
  <si>
    <t>OTROS IMPUESTOS</t>
  </si>
  <si>
    <t>1.8.1</t>
  </si>
  <si>
    <t>Impuestos extraordinarios</t>
  </si>
  <si>
    <t>1.8.1.1</t>
  </si>
  <si>
    <t>1.8.1.2</t>
  </si>
  <si>
    <t>Otros Impuestos</t>
  </si>
  <si>
    <t>CUOTAS Y APORTACIONES DE SEGURIDAD SOCIAL</t>
  </si>
  <si>
    <t>APORTACIONES PARA FONDOS DE VIVIENDA</t>
  </si>
  <si>
    <t xml:space="preserve">CUOTAS PARA EL SEGURO SOCIAL </t>
  </si>
  <si>
    <t>CUOTAS DE AHORRO PARA EL RETIRO</t>
  </si>
  <si>
    <t>OTRAS CUOTAS Y APORTACIONES PARA LA SEGURIDAD SOCIAL</t>
  </si>
  <si>
    <t>ACCESORIOS</t>
  </si>
  <si>
    <t>CONTRIBUCIONES DE MEJORAS</t>
  </si>
  <si>
    <t>CONTRIBUCIÓN DE MEJORAS POR OBRAS PÚBLICAS</t>
  </si>
  <si>
    <t>Contribuciones de mejoras</t>
  </si>
  <si>
    <t>3.1.1.1</t>
  </si>
  <si>
    <t>Contribuciones de mejoras por obras públicas</t>
  </si>
  <si>
    <t>DERECHOS</t>
  </si>
  <si>
    <t>DERECHOS POR EL USO, GOCE, APROVECHAMIENTO O EXPLOTACIÓN DE BIENES DE DOMINIO PÚBLICO</t>
  </si>
  <si>
    <t>4.1.1</t>
  </si>
  <si>
    <t>Uso del piso</t>
  </si>
  <si>
    <t>4.1.1.1</t>
  </si>
  <si>
    <t>Estacionamientos exclusivos</t>
  </si>
  <si>
    <t>4.1.1.2</t>
  </si>
  <si>
    <t>Puestos permanentes y eventuales</t>
  </si>
  <si>
    <t>4.1.1.3</t>
  </si>
  <si>
    <t>Actividades comerciales e industriales</t>
  </si>
  <si>
    <t>4.1.1.4</t>
  </si>
  <si>
    <t>Espectáculos y diversiones públicas</t>
  </si>
  <si>
    <t>4.1.1.5</t>
  </si>
  <si>
    <t>Otros fines o actividades no previstas</t>
  </si>
  <si>
    <t>4.1.2</t>
  </si>
  <si>
    <t>Estacionamientos</t>
  </si>
  <si>
    <t>4.1.2.1</t>
  </si>
  <si>
    <t>Concesión de estacionamientos</t>
  </si>
  <si>
    <t>4.1.3</t>
  </si>
  <si>
    <t>De los Cementerios de dominio público</t>
  </si>
  <si>
    <t>4.1.3.1</t>
  </si>
  <si>
    <t>Lotes uso perpetuidad y temporal</t>
  </si>
  <si>
    <t>4.1.3.2</t>
  </si>
  <si>
    <t>Mantenimiento</t>
  </si>
  <si>
    <t>4.1.3.3</t>
  </si>
  <si>
    <t>Venta de gavetas a perpetuidad</t>
  </si>
  <si>
    <t>4.1.3.4</t>
  </si>
  <si>
    <t>Otros</t>
  </si>
  <si>
    <t>4.1.4</t>
  </si>
  <si>
    <t>Uso, goce, aprovechamiento o explotación de otros bienes de dominio público</t>
  </si>
  <si>
    <t>4.1.4.1</t>
  </si>
  <si>
    <t>Arrendamiento o concesión de locales en mercados</t>
  </si>
  <si>
    <t>4.1.4.2</t>
  </si>
  <si>
    <t xml:space="preserve">Arrendamiento o concesión de kioscos en plazas y jardines </t>
  </si>
  <si>
    <t>4.1.4.3</t>
  </si>
  <si>
    <t>Arrendamiento o concesión de escusados y baños</t>
  </si>
  <si>
    <t>4.1.4.4</t>
  </si>
  <si>
    <t>Arrendamiento de inmuebles para anuncios</t>
  </si>
  <si>
    <t>4.1.4.5</t>
  </si>
  <si>
    <t>Otros arrendamientos o concesiones de bienes</t>
  </si>
  <si>
    <t>DERECHOS A LOS HIDROCARBUROS</t>
  </si>
  <si>
    <t>DERECHOS POR PRESTACIÓN DE SERVICIOS</t>
  </si>
  <si>
    <t>4.3.1</t>
  </si>
  <si>
    <t>Licencias y permisos de giros</t>
  </si>
  <si>
    <t>4.3.1.1</t>
  </si>
  <si>
    <t>Licencias, permisos o autorización de giros con venta de bebidas alcohólicas</t>
  </si>
  <si>
    <t>4.3.1.2</t>
  </si>
  <si>
    <t>Licencias, permisos o autorización de giros con servicios de bebidas alcohólicas</t>
  </si>
  <si>
    <t>4.3.1.3</t>
  </si>
  <si>
    <t>Licencias, permisos o autorización de otros conceptos distintos a los anteriores giros con bebidas alcohólicas</t>
  </si>
  <si>
    <t>4.3.1.4</t>
  </si>
  <si>
    <t>Permiso para el funcionamiento de horario extraordinario</t>
  </si>
  <si>
    <t>4.3.2</t>
  </si>
  <si>
    <t>Licencias y permisos para anuncios</t>
  </si>
  <si>
    <t>4.3.2.1</t>
  </si>
  <si>
    <t>Licencias y permisos de anuncios permanentes</t>
  </si>
  <si>
    <t>4.3.2.2</t>
  </si>
  <si>
    <t>Licencias y permisos de anuncios eventuales</t>
  </si>
  <si>
    <t>4.3.2.3</t>
  </si>
  <si>
    <t>Licencias y permisos de anunció distintos a los anteriores</t>
  </si>
  <si>
    <t>4.3.3</t>
  </si>
  <si>
    <t>Licencias de construcción, reconstrucción, reparación o demolición de obras</t>
  </si>
  <si>
    <t>4.3.3.1</t>
  </si>
  <si>
    <t>Licencias de construcción</t>
  </si>
  <si>
    <t>4.3.3.2</t>
  </si>
  <si>
    <t>Licencias para demolición</t>
  </si>
  <si>
    <t>4.3.3.3</t>
  </si>
  <si>
    <t>Licencias para remodelación</t>
  </si>
  <si>
    <t>4.3.3.4</t>
  </si>
  <si>
    <t>Licencias para reconstrucción, reestructuración o adaptación</t>
  </si>
  <si>
    <t>4.3.3.5</t>
  </si>
  <si>
    <t>Licencias para ocupación provisional en la vía pública</t>
  </si>
  <si>
    <t>4.3.3.6</t>
  </si>
  <si>
    <t>Licencias para movimientos de tierras</t>
  </si>
  <si>
    <t>4.3.3.7</t>
  </si>
  <si>
    <t>Licencias similares no previstas en las anteriores</t>
  </si>
  <si>
    <t>4.3.4</t>
  </si>
  <si>
    <t>Alineamiento, designación de número oficial e inspección</t>
  </si>
  <si>
    <t>4.3.4.1</t>
  </si>
  <si>
    <t>Alineamiento</t>
  </si>
  <si>
    <t>4.3.4.2</t>
  </si>
  <si>
    <t>Designación de número oficial</t>
  </si>
  <si>
    <t>4.3.4.3</t>
  </si>
  <si>
    <t>Inspección de valor sobre inmuebles</t>
  </si>
  <si>
    <t>4.3.4.4</t>
  </si>
  <si>
    <t>Otros servicios similares</t>
  </si>
  <si>
    <t>4.3.5</t>
  </si>
  <si>
    <t>Licencias de cambio de régimen de propiedad y urbanización</t>
  </si>
  <si>
    <t>4.3.5.1</t>
  </si>
  <si>
    <t>Licencia de cambio de régimen de propiedad</t>
  </si>
  <si>
    <t>4.3.5.2</t>
  </si>
  <si>
    <t>Licencia de urbanización</t>
  </si>
  <si>
    <t>4.3.5.3</t>
  </si>
  <si>
    <t>Peritaje, dictamen e inspección de carácter extraordinario</t>
  </si>
  <si>
    <t>4.3.6</t>
  </si>
  <si>
    <t>Servicios por obras</t>
  </si>
  <si>
    <t>4.3.6.1</t>
  </si>
  <si>
    <t>Medición de terrenos</t>
  </si>
  <si>
    <t>4.3.6.2</t>
  </si>
  <si>
    <t>Autorización para romper pavimento, banquetas o machuelos</t>
  </si>
  <si>
    <t>4.3.6.3</t>
  </si>
  <si>
    <t>Autorización para construcciones de infraestructura en la vía pública</t>
  </si>
  <si>
    <t>4.3.7</t>
  </si>
  <si>
    <t>Regularizaciones de los registros de obra</t>
  </si>
  <si>
    <t>4.3.7.1</t>
  </si>
  <si>
    <t>Regularización de predios en zonas de orgien ejidal destinados al uso de casa habitación</t>
  </si>
  <si>
    <t>4.3.7.2</t>
  </si>
  <si>
    <t>Regularización de edificaciones existentes de uso no habitacional en zonas de origen ejidal con antigüedad mayor a los 5 años</t>
  </si>
  <si>
    <t>4.3.7.3</t>
  </si>
  <si>
    <t>Regulariación de edificaciones existentes de uso no habitación en zonas de origen ejidal con antigüedad de hasta 5 años</t>
  </si>
  <si>
    <t>4.3.8</t>
  </si>
  <si>
    <t>Servicios de sanidad</t>
  </si>
  <si>
    <t>4.3.8.1</t>
  </si>
  <si>
    <t>Inhumaciones y reinhumaciones</t>
  </si>
  <si>
    <t>4.3.8.2</t>
  </si>
  <si>
    <t>Exhumaciones</t>
  </si>
  <si>
    <t>4.3.8.3</t>
  </si>
  <si>
    <t>Servicio de cremación</t>
  </si>
  <si>
    <t>4.3.8.4</t>
  </si>
  <si>
    <t>Traslado de cadáveres fuera del municipio</t>
  </si>
  <si>
    <t>4.3.9</t>
  </si>
  <si>
    <t>Servicio de limpieza, recolección, traslado, tratamiento y disposición final de residuos</t>
  </si>
  <si>
    <t>4.3.9.1</t>
  </si>
  <si>
    <t>Recolección y traslado de basura, desechos o desperdicios no peligrosos</t>
  </si>
  <si>
    <t>4.3.9.2</t>
  </si>
  <si>
    <t>Recolección y traslado de basura, desechos o desperdicios peligrosos</t>
  </si>
  <si>
    <t>4.3.9.3</t>
  </si>
  <si>
    <t>Limpieza de lotes baldíos, jardines, prados, banquetas y similares</t>
  </si>
  <si>
    <t>4.3.9.4</t>
  </si>
  <si>
    <t>Servicio exclusivo de camiones de aseo</t>
  </si>
  <si>
    <t>4.3.9.5</t>
  </si>
  <si>
    <t>Por utilizar tiraderos y rellenos sanitarios del municipio</t>
  </si>
  <si>
    <t>4.3.9.9</t>
  </si>
  <si>
    <t>4.3.10</t>
  </si>
  <si>
    <t>Agua potable y alcantarillado</t>
  </si>
  <si>
    <t>4.3.10.1</t>
  </si>
  <si>
    <t>Servicio doméstico</t>
  </si>
  <si>
    <t>4.3.10.2</t>
  </si>
  <si>
    <t>Servicio no doméstico</t>
  </si>
  <si>
    <t>4.3.10.3</t>
  </si>
  <si>
    <t>Predios baldíos</t>
  </si>
  <si>
    <t>4.3.10.4</t>
  </si>
  <si>
    <t>Servicios en localidades</t>
  </si>
  <si>
    <t>4.3.10.5</t>
  </si>
  <si>
    <t>20% para el saneamiento de las aguas residuales</t>
  </si>
  <si>
    <t>4.3.10.6</t>
  </si>
  <si>
    <t>2% o 3% para la infraestructura básica existente</t>
  </si>
  <si>
    <t>4.3.10.7</t>
  </si>
  <si>
    <t>Aprovechamiento de la infraestructura básica existente</t>
  </si>
  <si>
    <t>4.3.10.8</t>
  </si>
  <si>
    <t>Conexión o reconexión al servicio</t>
  </si>
  <si>
    <t>4.3.11</t>
  </si>
  <si>
    <t>Rastro</t>
  </si>
  <si>
    <t>4.3.11.1</t>
  </si>
  <si>
    <t>Autorización de matanza</t>
  </si>
  <si>
    <t>4.3.11.2</t>
  </si>
  <si>
    <t>Autorización de salida de animales del rastro para envíos fuera del municipio</t>
  </si>
  <si>
    <t>4.3.11.3</t>
  </si>
  <si>
    <t>Autorización de la introducción de ganado al rastro en horas extraordinarias</t>
  </si>
  <si>
    <t>4.3.11.4</t>
  </si>
  <si>
    <t>Sello de inspección sanitaria</t>
  </si>
  <si>
    <t>4.3.11.5</t>
  </si>
  <si>
    <t>Acarreo de carnes en camiones del municipio</t>
  </si>
  <si>
    <t>4.3.11.6</t>
  </si>
  <si>
    <t>Servicios de matanza en el rastro municipal</t>
  </si>
  <si>
    <t>4.3.11.7</t>
  </si>
  <si>
    <t>Venta de productos obtenidos en el rastro</t>
  </si>
  <si>
    <t>4.3.11.9</t>
  </si>
  <si>
    <t>Otros servicios prestados por el rastro municipal</t>
  </si>
  <si>
    <t>4.3.12</t>
  </si>
  <si>
    <t>Registro civil</t>
  </si>
  <si>
    <t>4.3.12.1</t>
  </si>
  <si>
    <t xml:space="preserve">Servicios en oficina fuera del horario </t>
  </si>
  <si>
    <t>4.3.12.2</t>
  </si>
  <si>
    <t>Servicios a domicilio</t>
  </si>
  <si>
    <t>4.3.12.3</t>
  </si>
  <si>
    <t>Anotaciones e inserciones en actas</t>
  </si>
  <si>
    <t>4.3.13</t>
  </si>
  <si>
    <t>Certificaciones</t>
  </si>
  <si>
    <t>4.3.13.1</t>
  </si>
  <si>
    <t>Expedición de certificados, certificaciones, constancias o copias certificadas</t>
  </si>
  <si>
    <t>4.3.13.2</t>
  </si>
  <si>
    <t>Extractos de actas</t>
  </si>
  <si>
    <t>4.3.13.3</t>
  </si>
  <si>
    <t>Dictámenes de trazo, uso y destino</t>
  </si>
  <si>
    <t>4.3.14</t>
  </si>
  <si>
    <t>Servicios de catastro</t>
  </si>
  <si>
    <t>4.3.14.1</t>
  </si>
  <si>
    <t>Copias de planos</t>
  </si>
  <si>
    <t>4.3.14.2</t>
  </si>
  <si>
    <t>Certificaciones catastrales</t>
  </si>
  <si>
    <t>4.3.14.3</t>
  </si>
  <si>
    <t>Informes catastrales</t>
  </si>
  <si>
    <t>4.3.14.4</t>
  </si>
  <si>
    <t>Deslindes catastrales</t>
  </si>
  <si>
    <t>4.3.14.5</t>
  </si>
  <si>
    <t>Dictámenes catastrales</t>
  </si>
  <si>
    <t>4.3.14.6</t>
  </si>
  <si>
    <t>Revisión y autorización de avalúos</t>
  </si>
  <si>
    <t>OTROS DERECHOS</t>
  </si>
  <si>
    <t>4.4.1</t>
  </si>
  <si>
    <t>Derechos no especificados</t>
  </si>
  <si>
    <t>4.4.1.1</t>
  </si>
  <si>
    <t>Servicios prestados en horas hábiles</t>
  </si>
  <si>
    <t>4.4.1.2</t>
  </si>
  <si>
    <t>Servicios prestados en horas inhábiles</t>
  </si>
  <si>
    <t>4.4.1.3</t>
  </si>
  <si>
    <t>Solicitudes de información</t>
  </si>
  <si>
    <t>4.4.1.4</t>
  </si>
  <si>
    <t>Servicios médicos</t>
  </si>
  <si>
    <t>4.4.1.9</t>
  </si>
  <si>
    <t>Otros servicios no especificados</t>
  </si>
  <si>
    <t>ACCESORIOS DE LOS DERECHOS</t>
  </si>
  <si>
    <t>4.5.1</t>
  </si>
  <si>
    <t>4.5.1.1</t>
  </si>
  <si>
    <t>4.5.2</t>
  </si>
  <si>
    <t>4.5.2.1</t>
  </si>
  <si>
    <t>4.5.3</t>
  </si>
  <si>
    <t>4.5.3.1</t>
  </si>
  <si>
    <t>4.5.4</t>
  </si>
  <si>
    <t>4.5.4.1</t>
  </si>
  <si>
    <t>4.5.4.2</t>
  </si>
  <si>
    <t>4.5.4.3</t>
  </si>
  <si>
    <t>4.5.5</t>
  </si>
  <si>
    <t>4.5.5.1</t>
  </si>
  <si>
    <t>4.5.9</t>
  </si>
  <si>
    <t>4.5.9.9</t>
  </si>
  <si>
    <t>PRODUCTOS</t>
  </si>
  <si>
    <t>PRODUCTOS DE TIPO CORRIENTE</t>
  </si>
  <si>
    <t>5.1.1</t>
  </si>
  <si>
    <t>Uso, goce, aprovechamiento o explotación de  bienes de dominio privado</t>
  </si>
  <si>
    <t>5.1.1.1</t>
  </si>
  <si>
    <t>5.1.1.2</t>
  </si>
  <si>
    <t>5.1.1.3</t>
  </si>
  <si>
    <t>5.1.1.4</t>
  </si>
  <si>
    <t>5.1.1.9</t>
  </si>
  <si>
    <t>5.1.2</t>
  </si>
  <si>
    <t>Cementerios de dominio privado</t>
  </si>
  <si>
    <t>5.1.2.1</t>
  </si>
  <si>
    <t>5.1.2.2</t>
  </si>
  <si>
    <t>5.1.2.3</t>
  </si>
  <si>
    <t>5.1.2.9</t>
  </si>
  <si>
    <t>5.1.9</t>
  </si>
  <si>
    <t>Productos diversos</t>
  </si>
  <si>
    <t>5.1.9.1</t>
  </si>
  <si>
    <t>Formas y ediciones impresas</t>
  </si>
  <si>
    <t>5.1.9.2</t>
  </si>
  <si>
    <t>Calcomanías, credenciales, placas, escudos y otros medios de identificación</t>
  </si>
  <si>
    <t>5.1.9.3</t>
  </si>
  <si>
    <t>Depósito de vehículos</t>
  </si>
  <si>
    <t>5.1.9.4</t>
  </si>
  <si>
    <t>Explotación de bienes municipales de dominio privado</t>
  </si>
  <si>
    <t>5.1.9.5</t>
  </si>
  <si>
    <t>Productos o utilidades de talleres y centros de trabajo</t>
  </si>
  <si>
    <t>5.1.9.6</t>
  </si>
  <si>
    <t>Venta de esquilmos, productos de aparcería, desechos y basuras</t>
  </si>
  <si>
    <t>5.1.9.7</t>
  </si>
  <si>
    <t>Venta de productos procedentes de viveros y jardines</t>
  </si>
  <si>
    <t>5.1.9.8</t>
  </si>
  <si>
    <t>Por proporcionar información en documentos o elementos técnicos</t>
  </si>
  <si>
    <t>5.1.9.9</t>
  </si>
  <si>
    <t>Otros productos no especificados</t>
  </si>
  <si>
    <t>PRODUCTOS DE CAPITAL</t>
  </si>
  <si>
    <t>5.2.1</t>
  </si>
  <si>
    <t>Productos de capital</t>
  </si>
  <si>
    <t>5.2.1.1</t>
  </si>
  <si>
    <t>ACCESORIOS DE LOS PRODUCTOS</t>
  </si>
  <si>
    <t>5.3.1</t>
  </si>
  <si>
    <t>5.3.1.9</t>
  </si>
  <si>
    <t>APROVECHAMIENTOS</t>
  </si>
  <si>
    <t>6.1.1</t>
  </si>
  <si>
    <t>Incentivos derivados de la colaboración fiscal</t>
  </si>
  <si>
    <t>6.1.1.1</t>
  </si>
  <si>
    <t>Incentivos de colaboración</t>
  </si>
  <si>
    <t>6.1.2</t>
  </si>
  <si>
    <t>6.1.2.1</t>
  </si>
  <si>
    <t>6.1.3</t>
  </si>
  <si>
    <t>Indemnizaciones</t>
  </si>
  <si>
    <t>6.1.3.1</t>
  </si>
  <si>
    <t>6.1.4</t>
  </si>
  <si>
    <t>Reintegros</t>
  </si>
  <si>
    <t>6.1.4.1</t>
  </si>
  <si>
    <t>6.1.5</t>
  </si>
  <si>
    <t>Aprovechamiento provenientes de obras públicas</t>
  </si>
  <si>
    <t>6.1.5.1</t>
  </si>
  <si>
    <t>Aprovechamientos provenientes de obras públicas</t>
  </si>
  <si>
    <t>6.1.6</t>
  </si>
  <si>
    <t>Aprovechamiento por participaciones derivadas de la aplicación de leyes</t>
  </si>
  <si>
    <t>6.1.6.1</t>
  </si>
  <si>
    <t>6.1.7</t>
  </si>
  <si>
    <t>Aprovechamientos por aportaciones y cooperaciones</t>
  </si>
  <si>
    <t>6.1.7.1</t>
  </si>
  <si>
    <t>APROVECHAMIENTOS DE CAPITAL</t>
  </si>
  <si>
    <t>OTROS APORVECHAMIENTOS</t>
  </si>
  <si>
    <t>6.3.9</t>
  </si>
  <si>
    <t>Otros aprovechamientos</t>
  </si>
  <si>
    <t>6.3.9.9</t>
  </si>
  <si>
    <t>Otros  aprovechamientos</t>
  </si>
  <si>
    <t>ACCESORIOS DE LOS APROVECHAMIENTOS</t>
  </si>
  <si>
    <t>6.4.1</t>
  </si>
  <si>
    <t>6.4.1.9</t>
  </si>
  <si>
    <t>INGRESOS POR VENTAS DE BIENES Y SERVICIOS</t>
  </si>
  <si>
    <t>INGRESOS POR VENTAS DE MERCANCÍAS</t>
  </si>
  <si>
    <t>INGRESOS POR VENTAS DE BIENES Y SERVICIOS PRODUCIDOS EN ESTABLECIMIENTO DEL GOBIERNO</t>
  </si>
  <si>
    <t>7.2.1</t>
  </si>
  <si>
    <t>Producidos en establecimientos del gobierno</t>
  </si>
  <si>
    <t>INGRESOS POR VENTA DE BIENES Y SERVICIOS DE ORGANISMOS DESCENTRALIZADOS</t>
  </si>
  <si>
    <t>7.3.1</t>
  </si>
  <si>
    <t>Producidos por  organismos descentralizados</t>
  </si>
  <si>
    <t>INGRESOS DE OPERACIÓN DE ENTIDADES PARAESTATALES EMPRESARIALES (NO FINANCIERAS)</t>
  </si>
  <si>
    <t>7.4.1</t>
  </si>
  <si>
    <t>Producido por  entidades paraestatales empresiariales (no financieras)</t>
  </si>
  <si>
    <t>INGRESOS NO COMPRENDIDOS EN LAS FRACCIONES DE LA LEY DE INGRESOS CAUSADOS EN EJERCICIOS FISCALES ANTERIORES PENDIENTES DE LIQUIDACIÓN O PAGO</t>
  </si>
  <si>
    <t>7.9.1</t>
  </si>
  <si>
    <t>Impuestos no comprendidos en las fracciones de la ley de ingresos causados en ejercicios fiscales anteriores pendientes de liquidación o pago</t>
  </si>
  <si>
    <t>7.9.2</t>
  </si>
  <si>
    <t>Contribuciones de mejoras, derechos, productos y aprovechamientos no comprendidos en las fracciones de la ley de ingreso causada en ejercicios fiscales anteriores pendientes de liquidación o pago</t>
  </si>
  <si>
    <t>PARTICIPACIONES Y APORTACIONES</t>
  </si>
  <si>
    <t>PARTICIPACIONES</t>
  </si>
  <si>
    <t>8.1.1</t>
  </si>
  <si>
    <t>Participaciones</t>
  </si>
  <si>
    <t>8.1.1.1</t>
  </si>
  <si>
    <t>Federales</t>
  </si>
  <si>
    <t>8.1.1.2</t>
  </si>
  <si>
    <t>Estatales</t>
  </si>
  <si>
    <t>APORTACIONES</t>
  </si>
  <si>
    <t>8.2.1</t>
  </si>
  <si>
    <t>Aportaciones federales</t>
  </si>
  <si>
    <t>8.2.1.1</t>
  </si>
  <si>
    <t>Del fondo de infraestructura social municipal</t>
  </si>
  <si>
    <t>8.2.1.2</t>
  </si>
  <si>
    <t>Rendimientos financieros del fondo de aportaciones para la infraestructura social</t>
  </si>
  <si>
    <t>8.2.1.3</t>
  </si>
  <si>
    <t>Del fondo para el fortalecimiento municipal</t>
  </si>
  <si>
    <t>8.2.1.4</t>
  </si>
  <si>
    <t>Rendimientos financieros del fondo de aportaciones para el fortalecimiento municipal</t>
  </si>
  <si>
    <t>CONVENIOS</t>
  </si>
  <si>
    <t>8.3.1</t>
  </si>
  <si>
    <t>Convenios</t>
  </si>
  <si>
    <t>8.3.1.1</t>
  </si>
  <si>
    <t>Derivados del Gobierno Federal</t>
  </si>
  <si>
    <t>8.3.1.2</t>
  </si>
  <si>
    <t>Derivados del Gobierno Estatal</t>
  </si>
  <si>
    <t>8.3.1.9</t>
  </si>
  <si>
    <t>Otros Convenios</t>
  </si>
  <si>
    <t>TRANSFERENCIAS, ASIGNACIONES, SUBSIDIOS Y  OTRAS AYUDAS</t>
  </si>
  <si>
    <t>TRANSFERENCIAS INTERNAS Y ASIGNACIONES AL SECTOR PÚBLICO</t>
  </si>
  <si>
    <t>9.1.1</t>
  </si>
  <si>
    <t>Transferencias internas y asignaciones al sector público</t>
  </si>
  <si>
    <t>9.1.1.1</t>
  </si>
  <si>
    <t>TRANSFERENCIAS AL RESTO DEL SECTOR PÚBLICO</t>
  </si>
  <si>
    <t>SUBSIDIOS Y SUBVENCIONES</t>
  </si>
  <si>
    <t>9.3.1</t>
  </si>
  <si>
    <t>Subsidio</t>
  </si>
  <si>
    <t>9.3.1.1</t>
  </si>
  <si>
    <t>9.3.2</t>
  </si>
  <si>
    <t>Subvenciones</t>
  </si>
  <si>
    <t>9.3.2.1</t>
  </si>
  <si>
    <t>AYUDAS SOCIALES</t>
  </si>
  <si>
    <t>9.4.1</t>
  </si>
  <si>
    <t>Donativos</t>
  </si>
  <si>
    <t>9.4.1.1</t>
  </si>
  <si>
    <t>Efectivo</t>
  </si>
  <si>
    <t>9.4.1.2</t>
  </si>
  <si>
    <t>Especie</t>
  </si>
  <si>
    <t>PENSIONES Y JUBILACIONES</t>
  </si>
  <si>
    <t>TRANSFERENCIAS A FIDEICOMISOS, MANDATOS Y ANÁLOGOS</t>
  </si>
  <si>
    <t>9.6.1</t>
  </si>
  <si>
    <t>Transferencias</t>
  </si>
  <si>
    <t>9.6.1.1</t>
  </si>
  <si>
    <t>Fideicomisos</t>
  </si>
  <si>
    <t>9.6.1.2</t>
  </si>
  <si>
    <t>Mandatos</t>
  </si>
  <si>
    <t>9.6.1.9</t>
  </si>
  <si>
    <t xml:space="preserve">OTROS INGRESOS Y BENEFICIOS </t>
  </si>
  <si>
    <t>Ingresos financieros</t>
  </si>
  <si>
    <t>10.1.1</t>
  </si>
  <si>
    <t>10.1.2</t>
  </si>
  <si>
    <t>Otros ingresos financieros</t>
  </si>
  <si>
    <t>Diferencias por tipo de cambio a Favor en Efectivo y Equivalentes</t>
  </si>
  <si>
    <t>10.2.1</t>
  </si>
  <si>
    <t>Otros Ingresos y Beneficios Varios</t>
  </si>
  <si>
    <t>10.3.9</t>
  </si>
  <si>
    <t>Otros ingresos y beneficios varios</t>
  </si>
  <si>
    <t>INGRESOS DERIVADOS DE FINANCIAMIENTO</t>
  </si>
  <si>
    <t>ENDEUDAMIENTO INTERNO</t>
  </si>
  <si>
    <t>11.1.1</t>
  </si>
  <si>
    <t>Financiamientos</t>
  </si>
  <si>
    <t>11.1.1.1</t>
  </si>
  <si>
    <t>Banca oficial</t>
  </si>
  <si>
    <t>11.1.1.2</t>
  </si>
  <si>
    <t>Banca comercial</t>
  </si>
  <si>
    <t>11.1.1.9</t>
  </si>
  <si>
    <t>Otros financiamientos no especificados</t>
  </si>
  <si>
    <t>ENDEUDAMIENTO EXTERNO</t>
  </si>
  <si>
    <t>REMANENTES DEL EJERICIO ANTERIOR</t>
  </si>
  <si>
    <t>RECURSOS FISCALES</t>
  </si>
  <si>
    <t>RECURSOS FEDERALES</t>
  </si>
  <si>
    <t>RECURSOS ESTATALES</t>
  </si>
  <si>
    <t>TOTAL DE INGRESOS</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</si>
</sst>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_-;\-* #,##0.00_-;_-* &quot;-&quot;??_-;_-@_-"/>
    <numFmt numFmtId="164" formatCode="0_ ;\-0\ "/>
  </numFmts>
  <fonts count="20" x14ac:knownFonts="1">
    <font>
      <sz val="11"/>
      <color theme="1"/>
      <name val="Calibri"/>
      <family val="2"/>
      <scheme val="minor"/>
    </font>
    <font>
      <sz val="11"/>
      <color theme="1"/>
      <name val="Calibri"/>
      <family val="2"/>
      <scheme val="minor"/>
    </font>
    <font>
      <b/>
      <sz val="11"/>
      <color theme="1"/>
      <name val="Calibri"/>
      <family val="2"/>
      <scheme val="minor"/>
    </font>
    <font>
      <sz val="11"/>
      <color theme="5" tint="0.39997558519241921"/>
      <name val="Calibri"/>
      <family val="2"/>
      <scheme val="minor"/>
    </font>
    <font>
      <sz val="10"/>
      <color theme="1"/>
      <name val="Calibri"/>
      <family val="2"/>
      <scheme val="minor"/>
    </font>
    <font>
      <b/>
      <sz val="11"/>
      <color theme="0"/>
      <name val="Calibri"/>
      <family val="2"/>
      <scheme val="minor"/>
    </font>
    <font>
      <b/>
      <sz val="11"/>
      <name val="Calibri"/>
      <family val="2"/>
      <scheme val="minor"/>
    </font>
    <font>
      <sz val="10"/>
      <name val="Arial"/>
      <family val="2"/>
    </font>
    <font>
      <sz val="11"/>
      <name val="Calibri"/>
      <family val="2"/>
      <scheme val="minor"/>
    </font>
    <font>
      <b/>
      <sz val="11"/>
      <color indexed="8"/>
      <name val="Calibri"/>
      <family val="2"/>
      <scheme val="minor"/>
    </font>
    <font>
      <sz val="11"/>
      <color indexed="8"/>
      <name val="Calibri"/>
      <family val="2"/>
      <scheme val="minor"/>
    </font>
    <font>
      <b/>
      <i/>
      <sz val="11"/>
      <color theme="0"/>
      <name val="Calibri"/>
      <family val="2"/>
    </font>
    <font>
      <b/>
      <sz val="12"/>
      <color indexed="81"/>
      <name val="Arial"/>
      <family val="2"/>
    </font>
    <font>
      <sz val="12"/>
      <color indexed="81"/>
      <name val="Arial"/>
      <family val="2"/>
    </font>
    <font>
      <sz val="8"/>
      <color indexed="81"/>
      <name val="Tahoma"/>
      <family val="2"/>
    </font>
    <font>
      <b/>
      <sz val="10"/>
      <color indexed="81"/>
      <name val="Tahoma"/>
      <family val="2"/>
    </font>
    <font>
      <sz val="8"/>
      <color indexed="81"/>
      <name val="Arial"/>
      <family val="2"/>
    </font>
    <font>
      <b/>
      <sz val="9"/>
      <color indexed="81"/>
      <name val="Tahoma"/>
      <family val="2"/>
    </font>
    <font>
      <b/>
      <sz val="11"/>
      <color indexed="81"/>
      <name val="Tahoma"/>
      <family val="2"/>
    </font>
    <font>
      <sz val="11"/>
      <color indexed="81"/>
      <name val="Tahoma"/>
      <family val="2"/>
    </font>
  </fonts>
  <fills count="12">
    <fill>
      <patternFill patternType="none"/>
    </fill>
    <fill>
      <patternFill patternType="gray125"/>
    </fill>
    <fill>
      <patternFill patternType="solid">
        <fgColor theme="3" tint="0.59999389629810485"/>
        <bgColor indexed="64"/>
      </patternFill>
    </fill>
    <fill>
      <patternFill patternType="solid">
        <fgColor rgb="FFFFFF00"/>
        <bgColor indexed="64"/>
      </patternFill>
    </fill>
    <fill>
      <patternFill patternType="solid">
        <fgColor theme="5" tint="0.39997558519241921"/>
        <bgColor indexed="64"/>
      </patternFill>
    </fill>
    <fill>
      <patternFill patternType="solid">
        <fgColor theme="7" tint="0.39997558519241921"/>
        <bgColor indexed="64"/>
      </patternFill>
    </fill>
    <fill>
      <patternFill patternType="solid">
        <fgColor rgb="FF92D050"/>
        <bgColor indexed="64"/>
      </patternFill>
    </fill>
    <fill>
      <patternFill patternType="solid">
        <fgColor theme="4" tint="0.39997558519241921"/>
        <bgColor indexed="64"/>
      </patternFill>
    </fill>
    <fill>
      <patternFill patternType="solid">
        <fgColor rgb="FFFFC000"/>
        <bgColor indexed="64"/>
      </patternFill>
    </fill>
    <fill>
      <patternFill patternType="solid">
        <fgColor rgb="FFFFE6CB"/>
        <bgColor indexed="64"/>
      </patternFill>
    </fill>
    <fill>
      <patternFill patternType="solid">
        <fgColor rgb="FF00A79D"/>
        <bgColor indexed="64"/>
      </patternFill>
    </fill>
    <fill>
      <patternFill patternType="solid">
        <fgColor rgb="FFFFF2D4"/>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theme="4" tint="0.79992065187536243"/>
      </right>
      <top style="thin">
        <color theme="4" tint="0.79992065187536243"/>
      </top>
      <bottom/>
      <diagonal/>
    </border>
    <border>
      <left style="thin">
        <color theme="4" tint="0.79992065187536243"/>
      </left>
      <right style="thin">
        <color theme="4" tint="0.79992065187536243"/>
      </right>
      <top style="thin">
        <color theme="4" tint="0.79992065187536243"/>
      </top>
      <bottom/>
      <diagonal/>
    </border>
    <border>
      <left style="thin">
        <color theme="4" tint="0.79992065187536243"/>
      </left>
      <right/>
      <top style="thin">
        <color theme="4" tint="0.79992065187536243"/>
      </top>
      <bottom/>
      <diagonal/>
    </border>
    <border>
      <left style="thin">
        <color indexed="64"/>
      </left>
      <right style="thin">
        <color theme="4" tint="0.79992065187536243"/>
      </right>
      <top/>
      <bottom style="medium">
        <color theme="1"/>
      </bottom>
      <diagonal/>
    </border>
    <border>
      <left style="thin">
        <color theme="4" tint="0.79992065187536243"/>
      </left>
      <right style="thin">
        <color theme="4" tint="0.79992065187536243"/>
      </right>
      <top/>
      <bottom style="medium">
        <color theme="1"/>
      </bottom>
      <diagonal/>
    </border>
    <border>
      <left style="thin">
        <color theme="4" tint="0.79992065187536243"/>
      </left>
      <right/>
      <top/>
      <bottom style="medium">
        <color theme="1"/>
      </bottom>
      <diagonal/>
    </border>
    <border>
      <left style="thin">
        <color indexed="64"/>
      </left>
      <right style="hair">
        <color indexed="64"/>
      </right>
      <top style="medium">
        <color theme="1"/>
      </top>
      <bottom style="hair">
        <color indexed="64"/>
      </bottom>
      <diagonal/>
    </border>
    <border>
      <left style="hair">
        <color indexed="64"/>
      </left>
      <right style="hair">
        <color indexed="64"/>
      </right>
      <top style="medium">
        <color theme="1"/>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thin">
        <color indexed="64"/>
      </left>
      <right style="hair">
        <color indexed="64"/>
      </right>
      <top style="hair">
        <color indexed="64"/>
      </top>
      <bottom/>
      <diagonal/>
    </border>
    <border>
      <left style="hair">
        <color indexed="64"/>
      </left>
      <right style="hair">
        <color indexed="64"/>
      </right>
      <top style="hair">
        <color indexed="64"/>
      </top>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thin">
        <color indexed="64"/>
      </left>
      <right/>
      <top style="thin">
        <color indexed="64"/>
      </top>
      <bottom style="thin">
        <color indexed="64"/>
      </bottom>
      <diagonal/>
    </border>
    <border>
      <left/>
      <right style="hair">
        <color indexed="64"/>
      </right>
      <top style="thin">
        <color indexed="64"/>
      </top>
      <bottom style="thin">
        <color indexed="64"/>
      </bottom>
      <diagonal/>
    </border>
  </borders>
  <cellStyleXfs count="4">
    <xf numFmtId="0" fontId="0" fillId="0" borderId="0"/>
    <xf numFmtId="43" fontId="1" fillId="0" borderId="0" applyFont="0" applyFill="0" applyBorder="0" applyAlignment="0" applyProtection="0"/>
    <xf numFmtId="43" fontId="1" fillId="0" borderId="0" applyFont="0" applyFill="0" applyBorder="0" applyAlignment="0" applyProtection="0"/>
    <xf numFmtId="0" fontId="7" fillId="0" borderId="0"/>
  </cellStyleXfs>
  <cellXfs count="113">
    <xf numFmtId="0" fontId="0" fillId="0" borderId="0" xfId="0"/>
    <xf numFmtId="0" fontId="2" fillId="0" borderId="0" xfId="0" applyFont="1"/>
    <xf numFmtId="0" fontId="2" fillId="0" borderId="1" xfId="0" applyFont="1" applyBorder="1"/>
    <xf numFmtId="0" fontId="2" fillId="2" borderId="0" xfId="0" applyFont="1" applyFill="1"/>
    <xf numFmtId="4" fontId="2" fillId="0" borderId="0" xfId="0" applyNumberFormat="1" applyFont="1"/>
    <xf numFmtId="4" fontId="2" fillId="2" borderId="0" xfId="0" applyNumberFormat="1" applyFont="1" applyFill="1"/>
    <xf numFmtId="4" fontId="2" fillId="3" borderId="0" xfId="0" applyNumberFormat="1" applyFont="1" applyFill="1"/>
    <xf numFmtId="4" fontId="2" fillId="4" borderId="0" xfId="0" applyNumberFormat="1" applyFont="1" applyFill="1"/>
    <xf numFmtId="4" fontId="2" fillId="5" borderId="0" xfId="0" applyNumberFormat="1" applyFont="1" applyFill="1"/>
    <xf numFmtId="4" fontId="2" fillId="6" borderId="0" xfId="0" applyNumberFormat="1" applyFont="1" applyFill="1"/>
    <xf numFmtId="4" fontId="2" fillId="7" borderId="0" xfId="0" applyNumberFormat="1" applyFont="1" applyFill="1"/>
    <xf numFmtId="0" fontId="2" fillId="7" borderId="0" xfId="0" applyFont="1" applyFill="1"/>
    <xf numFmtId="0" fontId="0" fillId="6" borderId="0" xfId="0" applyFill="1"/>
    <xf numFmtId="4" fontId="0" fillId="0" borderId="0" xfId="0" applyNumberFormat="1"/>
    <xf numFmtId="4" fontId="0" fillId="3" borderId="0" xfId="0" applyNumberFormat="1" applyFill="1"/>
    <xf numFmtId="4" fontId="0" fillId="6" borderId="0" xfId="0" applyNumberFormat="1" applyFill="1"/>
    <xf numFmtId="0" fontId="0" fillId="0" borderId="1" xfId="0" applyBorder="1"/>
    <xf numFmtId="0" fontId="0" fillId="3" borderId="0" xfId="0" applyFill="1"/>
    <xf numFmtId="0" fontId="0" fillId="0" borderId="0" xfId="0" applyAlignment="1">
      <alignment horizontal="left"/>
    </xf>
    <xf numFmtId="43" fontId="0" fillId="0" borderId="0" xfId="1" applyFont="1"/>
    <xf numFmtId="0" fontId="0" fillId="0" borderId="0" xfId="0" pivotButton="1"/>
    <xf numFmtId="43" fontId="0" fillId="0" borderId="0" xfId="0" applyNumberFormat="1"/>
    <xf numFmtId="0" fontId="0" fillId="0" borderId="0" xfId="0" applyAlignment="1">
      <alignment horizontal="left" wrapText="1"/>
    </xf>
    <xf numFmtId="0" fontId="0" fillId="4" borderId="0" xfId="0" applyFill="1"/>
    <xf numFmtId="0" fontId="0" fillId="0" borderId="0" xfId="0" pivotButton="1" applyAlignment="1">
      <alignment horizontal="center"/>
    </xf>
    <xf numFmtId="0" fontId="0" fillId="0" borderId="0" xfId="0" applyAlignment="1">
      <alignment horizontal="center"/>
    </xf>
    <xf numFmtId="0" fontId="3" fillId="4" borderId="0" xfId="0" applyFont="1" applyFill="1"/>
    <xf numFmtId="0" fontId="0" fillId="4" borderId="0" xfId="0" applyFill="1" applyAlignment="1">
      <alignment horizontal="left"/>
    </xf>
    <xf numFmtId="0" fontId="0" fillId="0" borderId="0" xfId="0" applyAlignment="1">
      <alignment wrapText="1"/>
    </xf>
    <xf numFmtId="43" fontId="0" fillId="4" borderId="0" xfId="0" applyNumberFormat="1" applyFill="1"/>
    <xf numFmtId="0" fontId="3" fillId="0" borderId="0" xfId="0" applyFont="1"/>
    <xf numFmtId="0" fontId="0" fillId="0" borderId="0" xfId="0" pivotButton="1" applyAlignment="1">
      <alignment wrapText="1"/>
    </xf>
    <xf numFmtId="43" fontId="0" fillId="0" borderId="0" xfId="1" applyFont="1" applyAlignment="1">
      <alignment horizontal="center"/>
    </xf>
    <xf numFmtId="0" fontId="0" fillId="0" borderId="0" xfId="0" applyAlignment="1">
      <alignment vertical="center"/>
    </xf>
    <xf numFmtId="4" fontId="0" fillId="0" borderId="0" xfId="0" applyNumberFormat="1" applyAlignment="1">
      <alignment vertical="center"/>
    </xf>
    <xf numFmtId="43" fontId="0" fillId="0" borderId="0" xfId="1" applyFont="1" applyAlignment="1">
      <alignment vertical="center"/>
    </xf>
    <xf numFmtId="0" fontId="0" fillId="0" borderId="0" xfId="0" applyAlignment="1">
      <alignment horizontal="center" vertical="center"/>
    </xf>
    <xf numFmtId="43" fontId="0" fillId="0" borderId="0" xfId="1" applyFont="1" applyFill="1"/>
    <xf numFmtId="0" fontId="0" fillId="0" borderId="0" xfId="0" applyAlignment="1">
      <alignment vertical="center" wrapText="1"/>
    </xf>
    <xf numFmtId="0" fontId="0" fillId="0" borderId="0" xfId="0" pivotButton="1" applyAlignment="1">
      <alignment vertical="center"/>
    </xf>
    <xf numFmtId="0" fontId="0" fillId="0" borderId="0" xfId="0" applyAlignment="1">
      <alignment horizontal="left" vertical="center" wrapText="1"/>
    </xf>
    <xf numFmtId="43" fontId="2" fillId="0" borderId="1" xfId="1" applyFont="1" applyBorder="1"/>
    <xf numFmtId="43" fontId="0" fillId="3" borderId="0" xfId="1" applyFont="1" applyFill="1"/>
    <xf numFmtId="43" fontId="0" fillId="6" borderId="0" xfId="1" applyFont="1" applyFill="1"/>
    <xf numFmtId="43" fontId="0" fillId="8" borderId="0" xfId="1" applyFont="1" applyFill="1"/>
    <xf numFmtId="43" fontId="0" fillId="0" borderId="1" xfId="1" applyFont="1" applyBorder="1"/>
    <xf numFmtId="0" fontId="5" fillId="10" borderId="8" xfId="0" applyFont="1" applyFill="1" applyBorder="1" applyAlignment="1">
      <alignment horizontal="center" vertical="center"/>
    </xf>
    <xf numFmtId="43" fontId="5" fillId="10" borderId="9" xfId="1" applyFont="1" applyFill="1" applyBorder="1" applyAlignment="1" applyProtection="1">
      <alignment horizontal="left" vertical="center"/>
    </xf>
    <xf numFmtId="0" fontId="8" fillId="11" borderId="10" xfId="3" applyFont="1" applyFill="1" applyBorder="1" applyAlignment="1">
      <alignment horizontal="center" vertical="center"/>
    </xf>
    <xf numFmtId="43" fontId="6" fillId="11" borderId="11" xfId="1" applyFont="1" applyFill="1" applyBorder="1" applyAlignment="1" applyProtection="1">
      <alignment horizontal="left" vertical="center"/>
    </xf>
    <xf numFmtId="43" fontId="9" fillId="11" borderId="11" xfId="1" applyFont="1" applyFill="1" applyBorder="1" applyAlignment="1" applyProtection="1">
      <alignment horizontal="left" vertical="center"/>
    </xf>
    <xf numFmtId="0" fontId="8" fillId="0" borderId="10" xfId="3" applyFont="1" applyBorder="1" applyAlignment="1">
      <alignment horizontal="center" vertical="center"/>
    </xf>
    <xf numFmtId="43" fontId="10" fillId="0" borderId="11" xfId="1" applyFont="1" applyFill="1" applyBorder="1" applyAlignment="1">
      <alignment horizontal="left" vertical="center"/>
    </xf>
    <xf numFmtId="43" fontId="9" fillId="11" borderId="11" xfId="1" applyFont="1" applyFill="1" applyBorder="1" applyAlignment="1">
      <alignment horizontal="left" vertical="center"/>
    </xf>
    <xf numFmtId="43" fontId="10" fillId="0" borderId="11" xfId="1" applyFont="1" applyFill="1" applyBorder="1" applyAlignment="1" applyProtection="1">
      <alignment horizontal="left" vertical="center"/>
      <protection locked="0"/>
    </xf>
    <xf numFmtId="0" fontId="5" fillId="10" borderId="10" xfId="0" applyFont="1" applyFill="1" applyBorder="1" applyAlignment="1">
      <alignment horizontal="center" vertical="center"/>
    </xf>
    <xf numFmtId="43" fontId="5" fillId="10" borderId="11" xfId="1" applyFont="1" applyFill="1" applyBorder="1" applyAlignment="1" applyProtection="1">
      <alignment horizontal="left" vertical="center"/>
    </xf>
    <xf numFmtId="43" fontId="6" fillId="11" borderId="11" xfId="1" applyFont="1" applyFill="1" applyBorder="1" applyAlignment="1">
      <alignment horizontal="left" vertical="center"/>
    </xf>
    <xf numFmtId="43" fontId="6" fillId="11" borderId="11" xfId="1" applyFont="1" applyFill="1" applyBorder="1" applyAlignment="1" applyProtection="1">
      <alignment vertical="center"/>
    </xf>
    <xf numFmtId="43" fontId="10" fillId="0" borderId="11" xfId="1" applyFont="1" applyFill="1" applyBorder="1" applyAlignment="1">
      <alignment horizontal="justify" vertical="center"/>
    </xf>
    <xf numFmtId="43" fontId="0" fillId="0" borderId="11" xfId="1" applyFont="1" applyBorder="1" applyAlignment="1">
      <alignment vertical="center"/>
    </xf>
    <xf numFmtId="43" fontId="10" fillId="0" borderId="11" xfId="1" applyFont="1" applyFill="1" applyBorder="1" applyAlignment="1">
      <alignment vertical="center"/>
    </xf>
    <xf numFmtId="43" fontId="10" fillId="0" borderId="11" xfId="1" applyFont="1" applyFill="1" applyBorder="1" applyAlignment="1" applyProtection="1">
      <alignment vertical="center"/>
    </xf>
    <xf numFmtId="43" fontId="5" fillId="10" borderId="11" xfId="1" applyFont="1" applyFill="1" applyBorder="1" applyAlignment="1" applyProtection="1">
      <alignment vertical="center"/>
    </xf>
    <xf numFmtId="43" fontId="10" fillId="0" borderId="11" xfId="1" applyFont="1" applyFill="1" applyBorder="1" applyAlignment="1" applyProtection="1">
      <alignment horizontal="left" vertical="center"/>
    </xf>
    <xf numFmtId="43" fontId="9" fillId="11" borderId="11" xfId="1" applyFont="1" applyFill="1" applyBorder="1" applyAlignment="1">
      <alignment vertical="center"/>
    </xf>
    <xf numFmtId="43" fontId="10" fillId="0" borderId="11" xfId="1" applyFont="1" applyFill="1" applyBorder="1" applyAlignment="1" applyProtection="1">
      <alignment vertical="center"/>
      <protection locked="0"/>
    </xf>
    <xf numFmtId="43" fontId="6" fillId="11" borderId="11" xfId="1" applyFont="1" applyFill="1" applyBorder="1" applyAlignment="1">
      <alignment vertical="center"/>
    </xf>
    <xf numFmtId="43" fontId="2" fillId="11" borderId="11" xfId="1" applyFont="1" applyFill="1" applyBorder="1" applyAlignment="1" applyProtection="1">
      <protection locked="0"/>
    </xf>
    <xf numFmtId="0" fontId="5" fillId="10" borderId="12" xfId="0" applyFont="1" applyFill="1" applyBorder="1" applyAlignment="1">
      <alignment horizontal="center" vertical="center"/>
    </xf>
    <xf numFmtId="43" fontId="5" fillId="10" borderId="13" xfId="1" applyFont="1" applyFill="1" applyBorder="1" applyAlignment="1" applyProtection="1">
      <alignment vertical="center"/>
    </xf>
    <xf numFmtId="0" fontId="6" fillId="0" borderId="10" xfId="0" applyFont="1" applyBorder="1" applyAlignment="1">
      <alignment horizontal="center" vertical="center"/>
    </xf>
    <xf numFmtId="43" fontId="6" fillId="0" borderId="11" xfId="1" applyFont="1" applyFill="1" applyBorder="1" applyAlignment="1" applyProtection="1">
      <alignment vertical="center"/>
    </xf>
    <xf numFmtId="0" fontId="6" fillId="0" borderId="14" xfId="0" applyFont="1" applyBorder="1" applyAlignment="1">
      <alignment horizontal="center" vertical="center"/>
    </xf>
    <xf numFmtId="43" fontId="6" fillId="0" borderId="15" xfId="1" applyFont="1" applyFill="1" applyBorder="1" applyAlignment="1" applyProtection="1">
      <alignment vertical="center"/>
    </xf>
    <xf numFmtId="0" fontId="5" fillId="10" borderId="9" xfId="0" applyFont="1" applyFill="1" applyBorder="1" applyAlignment="1">
      <alignment horizontal="left" vertical="center" wrapText="1"/>
    </xf>
    <xf numFmtId="0" fontId="6" fillId="11" borderId="11" xfId="0" applyFont="1" applyFill="1" applyBorder="1" applyAlignment="1">
      <alignment horizontal="left" vertical="center" wrapText="1"/>
    </xf>
    <xf numFmtId="0" fontId="9" fillId="11" borderId="11" xfId="0" applyFont="1" applyFill="1" applyBorder="1" applyAlignment="1">
      <alignment horizontal="left" vertical="center" wrapText="1"/>
    </xf>
    <xf numFmtId="0" fontId="10" fillId="0" borderId="11" xfId="0" applyFont="1" applyBorder="1" applyAlignment="1">
      <alignment horizontal="left" vertical="center" wrapText="1"/>
    </xf>
    <xf numFmtId="0" fontId="10" fillId="0" borderId="11" xfId="0" applyFont="1" applyBorder="1" applyAlignment="1" applyProtection="1">
      <alignment horizontal="left" vertical="center" wrapText="1"/>
      <protection locked="0"/>
    </xf>
    <xf numFmtId="0" fontId="5" fillId="10" borderId="11" xfId="0" applyFont="1" applyFill="1" applyBorder="1" applyAlignment="1">
      <alignment horizontal="left" vertical="center" wrapText="1"/>
    </xf>
    <xf numFmtId="0" fontId="6" fillId="11" borderId="11" xfId="0" applyFont="1" applyFill="1" applyBorder="1" applyAlignment="1">
      <alignment vertical="center" wrapText="1"/>
    </xf>
    <xf numFmtId="0" fontId="10" fillId="0" borderId="11" xfId="0" applyFont="1" applyBorder="1" applyAlignment="1">
      <alignment horizontal="justify" vertical="center" wrapText="1"/>
    </xf>
    <xf numFmtId="0" fontId="0" fillId="0" borderId="11" xfId="0" applyBorder="1" applyAlignment="1">
      <alignment vertical="center" wrapText="1"/>
    </xf>
    <xf numFmtId="0" fontId="10" fillId="0" borderId="11" xfId="0" applyFont="1" applyBorder="1" applyAlignment="1">
      <alignment vertical="center" wrapText="1"/>
    </xf>
    <xf numFmtId="0" fontId="5" fillId="10" borderId="11" xfId="0" applyFont="1" applyFill="1" applyBorder="1" applyAlignment="1">
      <alignment vertical="center" wrapText="1"/>
    </xf>
    <xf numFmtId="0" fontId="9" fillId="11" borderId="11" xfId="0" applyFont="1" applyFill="1" applyBorder="1" applyAlignment="1">
      <alignment vertical="center" wrapText="1"/>
    </xf>
    <xf numFmtId="0" fontId="10" fillId="0" borderId="11" xfId="0" applyFont="1" applyBorder="1" applyAlignment="1" applyProtection="1">
      <alignment vertical="center" wrapText="1"/>
      <protection locked="0"/>
    </xf>
    <xf numFmtId="3" fontId="2" fillId="11" borderId="11" xfId="0" applyNumberFormat="1" applyFont="1" applyFill="1" applyBorder="1" applyAlignment="1" applyProtection="1">
      <alignment wrapText="1"/>
      <protection locked="0"/>
    </xf>
    <xf numFmtId="0" fontId="5" fillId="10" borderId="13" xfId="0" applyFont="1" applyFill="1" applyBorder="1" applyAlignment="1">
      <alignment vertical="center" wrapText="1"/>
    </xf>
    <xf numFmtId="0" fontId="6" fillId="0" borderId="11" xfId="0" applyFont="1" applyBorder="1" applyAlignment="1">
      <alignment vertical="center" wrapText="1"/>
    </xf>
    <xf numFmtId="0" fontId="6" fillId="0" borderId="15" xfId="0" applyFont="1" applyBorder="1" applyAlignment="1">
      <alignment vertical="center" wrapText="1"/>
    </xf>
    <xf numFmtId="4" fontId="0" fillId="0" borderId="0" xfId="0" applyNumberFormat="1" applyAlignment="1">
      <alignment horizontal="right"/>
    </xf>
    <xf numFmtId="0" fontId="0" fillId="0" borderId="0" xfId="0" applyAlignment="1">
      <alignment horizontal="left" vertical="center"/>
    </xf>
    <xf numFmtId="0" fontId="0" fillId="0" borderId="0" xfId="0" applyAlignment="1">
      <alignment horizontal="center" vertical="center" wrapText="1"/>
    </xf>
    <xf numFmtId="43" fontId="0" fillId="0" borderId="0" xfId="0" applyNumberFormat="1" applyAlignment="1">
      <alignment horizontal="left"/>
    </xf>
    <xf numFmtId="4" fontId="4" fillId="0" borderId="0" xfId="0" applyNumberFormat="1" applyFont="1"/>
    <xf numFmtId="0" fontId="4" fillId="0" borderId="0" xfId="0" applyFont="1" applyAlignment="1">
      <alignment wrapText="1"/>
    </xf>
    <xf numFmtId="0" fontId="4" fillId="0" borderId="0" xfId="0" applyFont="1"/>
    <xf numFmtId="0" fontId="4" fillId="0" borderId="0" xfId="0" applyFont="1" applyAlignment="1">
      <alignment horizontal="center"/>
    </xf>
    <xf numFmtId="0" fontId="6" fillId="9" borderId="2" xfId="0" applyFont="1" applyFill="1" applyBorder="1" applyAlignment="1">
      <alignment horizontal="center" vertical="center"/>
    </xf>
    <xf numFmtId="0" fontId="6" fillId="9" borderId="5" xfId="0" applyFont="1" applyFill="1" applyBorder="1" applyAlignment="1">
      <alignment horizontal="center" vertical="center"/>
    </xf>
    <xf numFmtId="0" fontId="6" fillId="9" borderId="3" xfId="0" applyFont="1" applyFill="1" applyBorder="1" applyAlignment="1">
      <alignment horizontal="center" vertical="center" wrapText="1"/>
    </xf>
    <xf numFmtId="0" fontId="6" fillId="9" borderId="6" xfId="0" applyFont="1" applyFill="1" applyBorder="1" applyAlignment="1">
      <alignment horizontal="center" vertical="center" wrapText="1"/>
    </xf>
    <xf numFmtId="43" fontId="6" fillId="9" borderId="4" xfId="1" applyFont="1" applyFill="1" applyBorder="1" applyAlignment="1">
      <alignment horizontal="center" vertical="center" wrapText="1"/>
    </xf>
    <xf numFmtId="43" fontId="6" fillId="9" borderId="7" xfId="1" applyFont="1" applyFill="1" applyBorder="1" applyAlignment="1">
      <alignment horizontal="center" vertical="center" wrapText="1"/>
    </xf>
    <xf numFmtId="164" fontId="11" fillId="10" borderId="16" xfId="0" applyNumberFormat="1" applyFont="1" applyFill="1" applyBorder="1" applyAlignment="1">
      <alignment horizontal="right" vertical="center"/>
    </xf>
    <xf numFmtId="164" fontId="11" fillId="10" borderId="17" xfId="0" applyNumberFormat="1" applyFont="1" applyFill="1" applyBorder="1" applyAlignment="1">
      <alignment horizontal="right" vertical="center"/>
    </xf>
    <xf numFmtId="0" fontId="0" fillId="0" borderId="0" xfId="0" applyAlignment="1">
      <alignment horizontal="center" wrapText="1"/>
    </xf>
    <xf numFmtId="0" fontId="0" fillId="4" borderId="0" xfId="0" applyFill="1" applyAlignment="1">
      <alignment vertical="center"/>
    </xf>
    <xf numFmtId="0" fontId="0" fillId="4" borderId="0" xfId="0" applyFill="1" applyAlignment="1">
      <alignment vertical="center" wrapText="1"/>
    </xf>
    <xf numFmtId="0" fontId="0" fillId="4" borderId="0" xfId="0" applyFill="1" applyAlignment="1">
      <alignment horizontal="left" vertical="center" wrapText="1"/>
    </xf>
    <xf numFmtId="4" fontId="0" fillId="4" borderId="0" xfId="0" applyNumberFormat="1" applyFill="1" applyAlignment="1">
      <alignment vertical="center"/>
    </xf>
  </cellXfs>
  <cellStyles count="4">
    <cellStyle name="Millares" xfId="1" builtinId="3"/>
    <cellStyle name="Millares 2" xfId="2"/>
    <cellStyle name="Normal" xfId="0" builtinId="0"/>
    <cellStyle name="Normal 2" xfId="3"/>
  </cellStyles>
  <dxfs count="1528">
    <dxf>
      <alignment vertical="center" readingOrder="0"/>
    </dxf>
    <dxf>
      <alignment vertical="center" readingOrder="0"/>
    </dxf>
    <dxf>
      <alignment wrapText="1" readingOrder="0"/>
    </dxf>
    <dxf>
      <alignment wrapText="1" readingOrder="0"/>
    </dxf>
    <dxf>
      <alignment wrapText="1" readingOrder="0"/>
    </dxf>
    <dxf>
      <alignment wrapText="1" readingOrder="0"/>
    </dxf>
    <dxf>
      <alignment wrapText="1" readingOrder="0"/>
    </dxf>
    <dxf>
      <alignment vertical="center" indent="0" readingOrder="0"/>
    </dxf>
    <dxf>
      <alignment vertical="center" indent="0" readingOrder="0"/>
    </dxf>
    <dxf>
      <alignment vertical="center" indent="0" readingOrder="0"/>
    </dxf>
    <dxf>
      <alignment vertical="center" indent="0" readingOrder="0"/>
    </dxf>
    <dxf>
      <alignment vertical="center" indent="0" readingOrder="0"/>
    </dxf>
    <dxf>
      <alignment vertical="center" readingOrder="0"/>
    </dxf>
    <dxf>
      <alignment vertical="center" readingOrder="0"/>
    </dxf>
    <dxf>
      <alignment wrapText="1" readingOrder="0"/>
    </dxf>
    <dxf>
      <alignment wrapText="1" readingOrder="0"/>
    </dxf>
    <dxf>
      <alignment wrapText="1" readingOrder="0"/>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font>
        <sz val="10"/>
      </font>
    </dxf>
    <dxf>
      <numFmt numFmtId="4" formatCode="#,##0.00"/>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alignment wrapText="1" readingOrder="0"/>
    </dxf>
    <dxf>
      <alignment wrapText="1" readingOrder="0"/>
    </dxf>
    <dxf>
      <alignment wrapText="1" readingOrder="0"/>
    </dxf>
    <dxf>
      <alignment wrapText="1" readingOrder="0"/>
    </dxf>
    <dxf>
      <alignment wrapText="1" readingOrder="0"/>
    </dxf>
    <dxf>
      <fill>
        <patternFill patternType="solid">
          <bgColor theme="5" tint="0.39997558519241921"/>
        </patternFill>
      </fill>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horizontal="center" readingOrder="0"/>
    </dxf>
    <dxf>
      <alignment wrapText="1" readingOrder="0"/>
    </dxf>
    <dxf>
      <alignment wrapText="1" readingOrder="0"/>
    </dxf>
    <dxf>
      <alignment wrapText="1" readingOrder="0"/>
    </dxf>
    <dxf>
      <fill>
        <patternFill patternType="solid">
          <bgColor theme="5" tint="0.39997558519241921"/>
        </patternFill>
      </fill>
    </dxf>
    <dxf>
      <fill>
        <patternFill patternType="solid">
          <bgColor theme="5" tint="0.39997558519241921"/>
        </patternFill>
      </fill>
    </dxf>
    <dxf>
      <fill>
        <patternFill patternType="solid">
          <bgColor theme="5" tint="0.39997558519241921"/>
        </patternFill>
      </fill>
    </dxf>
    <dxf>
      <fill>
        <patternFill patternType="solid">
          <bgColor theme="5" tint="0.39997558519241921"/>
        </patternFill>
      </fill>
    </dxf>
    <dxf>
      <numFmt numFmtId="4" formatCode="#,##0.00"/>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alignment horizontal="center" readingOrder="0"/>
    </dxf>
    <dxf>
      <fill>
        <patternFill>
          <bgColor theme="5" tint="0.39997558519241921"/>
        </patternFill>
      </fill>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dxf>
    <dxf>
      <alignment vertical="center"/>
    </dxf>
    <dxf>
      <alignment vertical="center"/>
    </dxf>
    <dxf>
      <numFmt numFmtId="4" formatCode="#,##0.00"/>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solid">
          <bgColor theme="5" tint="0.39997558519241921"/>
        </patternFill>
      </fill>
    </dxf>
    <dxf>
      <alignment horizontal="left" readingOrder="0"/>
    </dxf>
    <dxf>
      <fill>
        <patternFill patternType="solid">
          <bgColor theme="5" tint="0.39997558519241921"/>
        </patternFill>
      </fill>
    </dxf>
    <dxf>
      <numFmt numFmtId="35" formatCode="_-* #,##0.00_-;\-* #,##0.00_-;_-* &quot;-&quot;??_-;_-@_-"/>
    </dxf>
    <dxf>
      <alignment wrapText="1"/>
    </dxf>
    <dxf>
      <alignment vertical="center"/>
    </dxf>
    <dxf>
      <alignment vertical="center"/>
    </dxf>
    <dxf>
      <alignment vertical="center"/>
    </dxf>
    <dxf>
      <alignment vertical="center"/>
    </dxf>
    <dxf>
      <alignment vertical="center"/>
    </dxf>
    <dxf>
      <alignment vertical="center"/>
    </dxf>
    <dxf>
      <alignment vertical="center"/>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numFmt numFmtId="4" formatCode="#,##0.00"/>
    </dxf>
    <dxf>
      <alignment wrapText="1" readingOrder="0"/>
    </dxf>
    <dxf>
      <alignment wrapText="1" readingOrder="0"/>
    </dxf>
    <dxf>
      <alignment wrapText="1" readingOrder="0"/>
    </dxf>
    <dxf>
      <alignment wrapText="1" readingOrder="0"/>
    </dxf>
    <dxf>
      <alignment wrapText="1" readingOrder="0"/>
    </dxf>
    <dxf>
      <alignment horizontal="center" readingOrder="0"/>
    </dxf>
    <dxf>
      <alignment wrapText="1" readingOrder="0"/>
    </dxf>
    <dxf>
      <alignment wrapText="1" readingOrder="0"/>
    </dxf>
    <dxf>
      <fill>
        <patternFill patternType="solid">
          <bgColor theme="5" tint="0.39997558519241921"/>
        </patternFill>
      </fill>
    </dxf>
    <dxf>
      <numFmt numFmtId="4" formatCode="#,##0.00"/>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alignment horizontal="center" readingOrder="0"/>
    </dxf>
    <dxf>
      <fill>
        <patternFill patternType="solid">
          <bgColor theme="5" tint="0.3999755851924192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alignment horizontal="right"/>
    </dxf>
    <dxf>
      <numFmt numFmtId="4" formatCode="#,##0.00"/>
    </dxf>
    <dxf>
      <alignment horizontal="left" readingOrder="0"/>
    </dxf>
    <dxf>
      <alignment horizontal="left" readingOrder="0"/>
    </dxf>
    <dxf>
      <alignment horizontal="left" readingOrder="0"/>
    </dxf>
    <dxf>
      <alignment horizontal="left" readingOrder="0"/>
    </dxf>
    <dxf>
      <alignment horizontal="left" readingOrder="0"/>
    </dxf>
    <dxf>
      <alignment horizontal="left" readingOrder="0"/>
    </dxf>
    <dxf>
      <alignment horizontal="left" readingOrder="0"/>
    </dxf>
    <dxf>
      <alignment horizontal="left" readingOrder="0"/>
    </dxf>
    <dxf>
      <alignment horizontal="left" readingOrder="0"/>
    </dxf>
    <dxf>
      <alignment horizontal="center" readingOrder="0"/>
    </dxf>
    <dxf>
      <alignment vertical="center" readingOrder="0"/>
    </dxf>
    <dxf>
      <alignment vertical="center" readingOrder="0"/>
    </dxf>
    <dxf>
      <alignment vertical="center" readingOrder="0"/>
    </dxf>
    <dxf>
      <alignment vertical="center" readingOrder="0"/>
    </dxf>
    <dxf>
      <fill>
        <patternFill patternType="solid">
          <bgColor theme="5" tint="0.39997558519241921"/>
        </patternFill>
      </fill>
    </dxf>
    <dxf>
      <fill>
        <patternFill patternType="solid">
          <bgColor theme="5" tint="0.39997558519241921"/>
        </patternFill>
      </fill>
    </dxf>
    <dxf>
      <fill>
        <patternFill patternType="solid">
          <bgColor theme="5" tint="0.39997558519241921"/>
        </patternFill>
      </fill>
    </dxf>
    <dxf>
      <fill>
        <patternFill patternType="solid">
          <bgColor theme="5" tint="0.39997558519241921"/>
        </patternFill>
      </fill>
    </dxf>
    <dxf>
      <fill>
        <patternFill patternType="solid">
          <bgColor theme="5" tint="0.39997558519241921"/>
        </patternFill>
      </fill>
    </dxf>
    <dxf>
      <fill>
        <patternFill patternType="solid">
          <bgColor theme="5" tint="0.39997558519241921"/>
        </patternFill>
      </fill>
    </dxf>
    <dxf>
      <fill>
        <patternFill patternType="solid">
          <bgColor theme="5" tint="0.39997558519241921"/>
        </patternFill>
      </fill>
    </dxf>
    <dxf>
      <alignment wrapText="0" readingOrder="0"/>
    </dxf>
    <dxf>
      <alignment wrapText="1" readingOrder="0"/>
    </dxf>
    <dxf>
      <fill>
        <patternFill patternType="none">
          <bgColor auto="1"/>
        </patternFill>
      </fill>
    </dxf>
    <dxf>
      <fill>
        <patternFill patternType="none">
          <bgColor auto="1"/>
        </patternFill>
      </fill>
    </dxf>
    <dxf>
      <numFmt numFmtId="4" formatCode="#,##0.00"/>
    </dxf>
    <dxf>
      <fill>
        <patternFill patternType="none">
          <bgColor auto="1"/>
        </patternFill>
      </fill>
    </dxf>
    <dxf>
      <fill>
        <patternFill patternType="none">
          <bgColor auto="1"/>
        </patternFill>
      </fill>
    </dxf>
    <dxf>
      <font>
        <color theme="5" tint="0.39997558519241921"/>
      </font>
    </dxf>
    <dxf>
      <fill>
        <patternFill patternType="solid">
          <bgColor theme="5" tint="0.39997558519241921"/>
        </patternFill>
      </fill>
    </dxf>
    <dxf>
      <numFmt numFmtId="35" formatCode="_-* #,##0.00_-;\-* #,##0.00_-;_-* &quot;-&quot;??_-;_-@_-"/>
    </dxf>
    <dxf>
      <fill>
        <patternFill patternType="solid">
          <bgColor theme="5" tint="0.39997558519241921"/>
        </patternFill>
      </fill>
    </dxf>
    <dxf>
      <fill>
        <patternFill patternType="solid">
          <bgColor theme="5" tint="0.39997558519241921"/>
        </patternFill>
      </fill>
    </dxf>
    <dxf>
      <fill>
        <patternFill patternType="solid">
          <bgColor theme="5" tint="0.39997558519241921"/>
        </patternFill>
      </fill>
    </dxf>
    <dxf>
      <fill>
        <patternFill patternType="solid">
          <bgColor theme="5" tint="0.39997558519241921"/>
        </patternFill>
      </fill>
    </dxf>
    <dxf>
      <numFmt numFmtId="4" formatCode="#,##0.00"/>
    </dxf>
    <dxf>
      <fill>
        <patternFill patternType="solid">
          <bgColor theme="5" tint="0.39997558519241921"/>
        </patternFill>
      </fill>
    </dxf>
    <dxf>
      <fill>
        <patternFill patternType="solid">
          <bgColor theme="5" tint="0.39997558519241921"/>
        </patternFill>
      </fill>
    </dxf>
    <dxf>
      <fill>
        <patternFill patternType="solid">
          <bgColor theme="5" tint="0.39997558519241921"/>
        </patternFill>
      </fill>
    </dxf>
    <dxf>
      <fill>
        <patternFill>
          <bgColor auto="1"/>
        </patternFill>
      </fill>
    </dxf>
    <dxf>
      <fill>
        <patternFill>
          <bgColor auto="1"/>
        </patternFill>
      </fill>
    </dxf>
    <dxf>
      <fill>
        <patternFill>
          <bgColor auto="1"/>
        </patternFill>
      </fill>
    </dxf>
    <dxf>
      <fill>
        <patternFill>
          <bgColor auto="1"/>
        </patternFill>
      </fill>
    </dxf>
    <dxf>
      <fill>
        <patternFill>
          <bgColor auto="1"/>
        </patternFill>
      </fill>
    </dxf>
    <dxf>
      <fill>
        <patternFill>
          <bgColor auto="1"/>
        </patternFill>
      </fill>
    </dxf>
    <dxf>
      <fill>
        <patternFill patternType="none">
          <bgColor auto="1"/>
        </patternFill>
      </fill>
    </dxf>
    <dxf>
      <fill>
        <patternFill patternType="none">
          <bgColor auto="1"/>
        </patternFill>
      </fill>
    </dxf>
    <dxf>
      <fill>
        <patternFill patternType="none">
          <bgColor auto="1"/>
        </patternFill>
      </fill>
    </dxf>
    <dxf>
      <fill>
        <patternFill patternType="none">
          <bgColor auto="1"/>
        </patternFill>
      </fill>
    </dxf>
    <dxf>
      <numFmt numFmtId="4" formatCode="#,##0.00"/>
    </dxf>
    <dxf>
      <alignment horizontal="center" readingOrder="0"/>
    </dxf>
    <dxf>
      <alignment horizontal="center" readingOrder="0"/>
    </dxf>
    <dxf>
      <fill>
        <patternFill patternType="solid">
          <bgColor theme="5" tint="0.39997558519241921"/>
        </patternFill>
      </fill>
    </dxf>
    <dxf>
      <fill>
        <patternFill patternType="solid">
          <bgColor theme="5" tint="0.39997558519241921"/>
        </patternFill>
      </fill>
    </dxf>
    <dxf>
      <fill>
        <patternFill patternType="solid">
          <bgColor theme="5" tint="0.39997558519241921"/>
        </patternFill>
      </fill>
    </dxf>
    <dxf>
      <fill>
        <patternFill>
          <bgColor auto="1"/>
        </patternFill>
      </fill>
    </dxf>
    <dxf>
      <fill>
        <patternFill>
          <bgColor auto="1"/>
        </patternFill>
      </fill>
    </dxf>
    <dxf>
      <fill>
        <patternFill>
          <bgColor auto="1"/>
        </patternFill>
      </fill>
    </dxf>
    <dxf>
      <fill>
        <patternFill patternType="none">
          <bgColor auto="1"/>
        </patternFill>
      </fill>
    </dxf>
    <dxf>
      <fill>
        <patternFill patternType="none">
          <bgColor auto="1"/>
        </patternFill>
      </fill>
    </dxf>
    <dxf>
      <fill>
        <patternFill patternType="none">
          <bgColor auto="1"/>
        </patternFill>
      </fill>
    </dxf>
    <dxf>
      <fill>
        <patternFill>
          <bgColor auto="1"/>
        </patternFill>
      </fill>
    </dxf>
    <dxf>
      <fill>
        <patternFill patternType="none">
          <bgColor auto="1"/>
        </patternFill>
      </fill>
    </dxf>
    <dxf>
      <numFmt numFmtId="4" formatCode="#,##0.00"/>
    </dxf>
    <dxf>
      <alignment wrapText="1" readingOrder="0"/>
    </dxf>
    <dxf>
      <fill>
        <patternFill patternType="solid">
          <bgColor theme="5" tint="0.39997558519241921"/>
        </patternFill>
      </fill>
    </dxf>
    <dxf>
      <fill>
        <patternFill patternType="solid">
          <bgColor theme="5" tint="0.39997558519241921"/>
        </patternFill>
      </fill>
    </dxf>
    <dxf>
      <fill>
        <patternFill patternType="solid">
          <bgColor theme="5" tint="0.39997558519241921"/>
        </patternFill>
      </fill>
    </dxf>
    <dxf>
      <font>
        <color theme="5" tint="0.39997558519241921"/>
      </font>
    </dxf>
    <dxf>
      <fill>
        <patternFill patternType="solid">
          <bgColor theme="5" tint="0.39997558519241921"/>
        </patternFill>
      </fill>
    </dxf>
    <dxf>
      <alignment wrapText="1"/>
    </dxf>
    <dxf>
      <alignment vertical="center"/>
    </dxf>
    <dxf>
      <alignment vertical="center"/>
    </dxf>
    <dxf>
      <fill>
        <patternFill patternType="none">
          <bgColor auto="1"/>
        </patternFill>
      </fill>
    </dxf>
    <dxf>
      <fill>
        <patternFill patternType="none">
          <bgColor auto="1"/>
        </patternFill>
      </fill>
    </dxf>
    <dxf>
      <numFmt numFmtId="4" formatCode="#,##0.00"/>
    </dxf>
    <dxf>
      <alignment wrapText="1" readingOrder="0"/>
    </dxf>
    <dxf>
      <alignment wrapText="1"/>
    </dxf>
    <dxf>
      <numFmt numFmtId="35" formatCode="_-* #,##0.00_-;\-* #,##0.00_-;_-* &quot;-&quot;??_-;_-@_-"/>
    </dxf>
    <dxf>
      <numFmt numFmtId="4" formatCode="#,##0.00"/>
    </dxf>
    <dxf>
      <fill>
        <patternFill patternType="none">
          <bgColor auto="1"/>
        </patternFill>
      </fill>
    </dxf>
    <dxf>
      <fill>
        <patternFill patternType="none">
          <bgColor auto="1"/>
        </patternFill>
      </fill>
    </dxf>
    <dxf>
      <numFmt numFmtId="4" formatCode="#,##0.00"/>
    </dxf>
    <dxf>
      <alignment wrapText="1"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pivotCacheDefinition" Target="pivotCache/pivotCacheDefinition1.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microsoft.com/office/2017/10/relationships/person" Target="persons/perso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pivotCacheDefinition" Target="pivotCache/pivotCacheDefinition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3152775</xdr:colOff>
      <xdr:row>0</xdr:row>
      <xdr:rowOff>247650</xdr:rowOff>
    </xdr:from>
    <xdr:to>
      <xdr:col>1</xdr:col>
      <xdr:colOff>3152775</xdr:colOff>
      <xdr:row>2</xdr:row>
      <xdr:rowOff>846</xdr:rowOff>
    </xdr:to>
    <xdr:pic>
      <xdr:nvPicPr>
        <xdr:cNvPr id="2" name="Picture 3" descr="C:\Documents and Settings\mfv-dt\Configuración local\Archivos temporales de Internet\Content.IE5\G9YBWLQB\MC900434750[2].png">
          <a:extLst>
            <a:ext uri="{FF2B5EF4-FFF2-40B4-BE49-F238E27FC236}">
              <a16:creationId xmlns:a16="http://schemas.microsoft.com/office/drawing/2014/main" xmlns="" id="{9438889F-0F3E-4D5F-A0C3-40E67B58308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945255" y="179070"/>
          <a:ext cx="0" cy="187536"/>
        </a:xfrm>
        <a:prstGeom prst="roundRect">
          <a:avLst>
            <a:gd name="adj" fmla="val 16667"/>
          </a:avLst>
        </a:prstGeom>
        <a:solidFill>
          <a:schemeClr val="tx2">
            <a:lumMod val="75000"/>
          </a:schemeClr>
        </a:solidFill>
        <a:ln>
          <a:solidFill>
            <a:schemeClr val="bg1"/>
          </a:solidFill>
        </a:ln>
        <a:effectLst>
          <a:outerShdw blurRad="76200" dist="38100" dir="7800000" algn="tl" rotWithShape="0">
            <a:srgbClr val="000000">
              <a:alpha val="40000"/>
            </a:srgbClr>
          </a:outerShdw>
        </a:effectLst>
        <a:scene3d>
          <a:camera prst="orthographicFront"/>
          <a:lightRig rig="contrasting" dir="t">
            <a:rot lat="0" lon="0" rev="4200000"/>
          </a:lightRig>
        </a:scene3d>
        <a:sp3d prstMaterial="plastic">
          <a:bevelT w="381000" h="114300" prst="relaxedInset"/>
          <a:contourClr>
            <a:srgbClr val="969696"/>
          </a:contourClr>
        </a:sp3d>
      </xdr:spPr>
    </xdr:pic>
    <xdr:clientData/>
  </xdr:twoCellAnchor>
</xdr:wsDr>
</file>

<file path=xl/persons/person.xml><?xml version="1.0" encoding="utf-8"?>
<personList xmlns="http://schemas.microsoft.com/office/spreadsheetml/2018/threadedcomments" xmlns:x="http://schemas.openxmlformats.org/spreadsheetml/2006/main">
  <person displayName="ELIZABETH RODRIGUEZ RUBIO" id="{367C7DE1-5A13-41A4-A6C3-179FC81464BB}" userId="S::erodriguez@tlajomulco.gob.mx::ef790a1c-33b6-4d2d-a53c-8d3721dcf1c4" providerId="AD"/>
</personList>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r:id="rId1" refreshedBy="ELIZABETH RODRIGUEZ RUBIO - PC-1074" refreshedDate="44894.720525115743" createdVersion="8" refreshedVersion="8" minRefreshableVersion="3" recordCount="412">
  <cacheSource type="worksheet">
    <worksheetSource ref="A1:BD415" sheet="BASE"/>
  </cacheSource>
  <cacheFields count="51">
    <cacheField name="Clave" numFmtId="0">
      <sharedItems/>
    </cacheField>
    <cacheField name="Codigo Origen" numFmtId="0">
      <sharedItems/>
    </cacheField>
    <cacheField name="Origen (FF)" numFmtId="0">
      <sharedItems count="24">
        <s v="PARTICIPACIONES ESTATALES 2022"/>
        <s v="RECURSOS FISCALES 2022"/>
        <s v="PROGRAMA ESTRATEGIA ALE 2022 (APORTACIÓN ESTATAL)"/>
        <s v="PROGRAMA ESTRATEGIA ALE 2022 (APORTACIÓN MUNICIPAL)"/>
        <s v="PARTICIPACIONES FEDERALES 2022"/>
        <s v="SUBSIDIO POLICÍA METROPOLITANA 2022 (APORTACIÓN ESTATAL)"/>
        <s v="RECURSOS FISCALES 2021"/>
        <s v="EMPEDRADOS 2022 (APORTACIÓN MUNICIPAL)"/>
        <s v="EMPEDRADOS 2022 (APORTACIÓN ESTATAL)"/>
        <s v="FONDO DE APORTACIÓN AL FORTALECIMIENTO MUNICIPAL 2022 (FORTAMUN)"/>
        <s v="ESTRATEGIA ALE 2021 (APORTACIÓN ESTATAL)"/>
        <s v="Proyectos de Desarrollo Regional 2016 (Aportación Federal)"/>
        <s v="FONDO DE FORTALECIMIENTO MUNICIPAL 2021 (FORTAMUN)"/>
        <s v="PRODDER 2021 (APORTACIÓN FEDERAL)"/>
        <s v="FONDO DE INFRAESTRUCTURA SOCIAL MUNICIPAL 2021 (FISM)"/>
        <s v="EMPEDRADOS 2021 (APORTACIÓN ESTATAL)"/>
        <s v="SUBSIDIO POLICÍA METROPOLITANA 2021 (APORTACIÓN ESTATAL)"/>
        <s v="FONDO DE APORTACIÓN A LA INFRAESTRUCTURA SOCIAL MUNICIPAL 2022 (FISM)"/>
        <s v="JALISCO CRECE 2022 (APORTACIÓN ESTATAL)"/>
        <s v="JALISCO CRECE 2022 (APORTACIÓN MUNICIPAL)"/>
        <s v="RECURSOS FISCALES (RESERVAS TERRITORIALES)"/>
        <s v="FONDO MUNICIPAL EXCLUSIVO PARA LA RECAUDACIÓN DE RECURSOS DESTINADOS PARA LA CREACIÓN O MEJORAMIENTO DE INFRAESTRUCTURA Y EQUIPAMIENTOS URBANOS EN ESPACIOS PÚBLICOS"/>
        <s v="PRODDER 2022 (APORTACIÓN MUNICIPAL)"/>
        <s v="PRODDER 2022 (APORTACIÓN FEDERAL)"/>
      </sharedItems>
    </cacheField>
    <cacheField name="Codigo Subfuncion" numFmtId="0">
      <sharedItems/>
    </cacheField>
    <cacheField name="Nombre Subfuncion" numFmtId="0">
      <sharedItems/>
    </cacheField>
    <cacheField name="Codigo Clasifi. Prog" numFmtId="0">
      <sharedItems/>
    </cacheField>
    <cacheField name="Detalle Clasifi Prog" numFmtId="0">
      <sharedItems/>
    </cacheField>
    <cacheField name="Cod. Dependencia" numFmtId="0">
      <sharedItems/>
    </cacheField>
    <cacheField name="Dependencia" numFmtId="0">
      <sharedItems/>
    </cacheField>
    <cacheField name="Codigo Programa" numFmtId="0">
      <sharedItems containsSemiMixedTypes="0" containsString="0" containsNumber="1" containsInteger="1" minValue="1" maxValue="8"/>
    </cacheField>
    <cacheField name="Nombre programa" numFmtId="0">
      <sharedItems/>
    </cacheField>
    <cacheField name="Codigo Proyecto" numFmtId="0">
      <sharedItems containsSemiMixedTypes="0" containsString="0" containsNumber="1" containsInteger="1" minValue="1" maxValue="56"/>
    </cacheField>
    <cacheField name="Proyecto" numFmtId="0">
      <sharedItems/>
    </cacheField>
    <cacheField name="Cod. Unidad Ejectura" numFmtId="0">
      <sharedItems/>
    </cacheField>
    <cacheField name="Tipo de gasto" numFmtId="0">
      <sharedItems/>
    </cacheField>
    <cacheField name="Centro costos" numFmtId="0">
      <sharedItems/>
    </cacheField>
    <cacheField name="Capítulo codigo" numFmtId="0">
      <sharedItems containsSemiMixedTypes="0" containsString="0" containsNumber="1" containsInteger="1" minValue="1000" maxValue="9000"/>
    </cacheField>
    <cacheField name="Capítulo nombre" numFmtId="0">
      <sharedItems/>
    </cacheField>
    <cacheField name="Partida" numFmtId="0">
      <sharedItems containsSemiMixedTypes="0" containsString="0" containsNumber="1" containsInteger="1" minValue="1111" maxValue="9211" count="135">
        <n v="1111"/>
        <n v="1131"/>
        <n v="1221"/>
        <n v="1231"/>
        <n v="1321"/>
        <n v="1322"/>
        <n v="1331"/>
        <n v="1341"/>
        <n v="1411"/>
        <n v="1421"/>
        <n v="1431"/>
        <n v="1432"/>
        <n v="1441"/>
        <n v="1521"/>
        <n v="1591"/>
        <n v="1611"/>
        <n v="1711"/>
        <n v="2111"/>
        <n v="2141"/>
        <n v="2161"/>
        <n v="2181"/>
        <n v="2211"/>
        <n v="2221"/>
        <n v="2231"/>
        <n v="2351"/>
        <n v="2391"/>
        <n v="2411"/>
        <n v="2421"/>
        <n v="2431"/>
        <n v="2441"/>
        <n v="2461"/>
        <n v="2471"/>
        <n v="2481"/>
        <n v="2491"/>
        <n v="2511"/>
        <n v="2521"/>
        <n v="2531"/>
        <n v="2541"/>
        <n v="2551"/>
        <n v="2561"/>
        <n v="2591"/>
        <n v="2611"/>
        <n v="2711"/>
        <n v="2721"/>
        <n v="2821"/>
        <n v="2831"/>
        <n v="2911"/>
        <n v="2921"/>
        <n v="2941"/>
        <n v="2951"/>
        <n v="2961"/>
        <n v="2971"/>
        <n v="2981"/>
        <n v="2991"/>
        <n v="3111"/>
        <n v="3141"/>
        <n v="3161"/>
        <n v="3181"/>
        <n v="3221"/>
        <n v="3231"/>
        <n v="3251"/>
        <n v="3261"/>
        <n v="3291"/>
        <n v="3311"/>
        <n v="3321"/>
        <n v="3331"/>
        <n v="3341"/>
        <n v="3351"/>
        <n v="3361"/>
        <n v="3371"/>
        <n v="3381"/>
        <n v="3391"/>
        <n v="3411"/>
        <n v="3421"/>
        <n v="3431"/>
        <n v="3441"/>
        <n v="3451"/>
        <n v="3481"/>
        <n v="3511"/>
        <n v="3521"/>
        <n v="3531"/>
        <n v="3541"/>
        <n v="3551"/>
        <n v="3571"/>
        <n v="3581"/>
        <n v="3611"/>
        <n v="3631"/>
        <n v="3651"/>
        <n v="3661"/>
        <n v="3711"/>
        <n v="3751"/>
        <n v="3761"/>
        <n v="3791"/>
        <n v="3811"/>
        <n v="3821"/>
        <n v="3911"/>
        <n v="3921"/>
        <n v="3922"/>
        <n v="3941"/>
        <n v="3942"/>
        <n v="3951"/>
        <n v="3962"/>
        <n v="4211"/>
        <n v="4251"/>
        <n v="4311"/>
        <n v="4411"/>
        <n v="4421"/>
        <n v="4431"/>
        <n v="4451"/>
        <n v="4481"/>
        <n v="5111"/>
        <n v="5121"/>
        <n v="5151"/>
        <n v="5191"/>
        <n v="5211"/>
        <n v="5231"/>
        <n v="5291"/>
        <n v="5311"/>
        <n v="5321"/>
        <n v="5491"/>
        <n v="5611"/>
        <n v="5621"/>
        <n v="5641"/>
        <n v="5651"/>
        <n v="5671"/>
        <n v="5691"/>
        <n v="5811"/>
        <n v="5911"/>
        <n v="5971"/>
        <n v="6121"/>
        <n v="6131"/>
        <n v="6151"/>
        <n v="6321"/>
        <n v="9111"/>
        <n v="9211"/>
      </sharedItems>
    </cacheField>
    <cacheField name="Descripción" numFmtId="0">
      <sharedItems count="135">
        <s v="DIETAS"/>
        <s v="SUELDO BASE AL PERSONAL PERMANENTE"/>
        <s v="SUELDOS BASE AL PERSONAL EVENTUAL"/>
        <s v="RETRIBUCIONES POR SERVICIOS DE CARÁCTER SOCIAL"/>
        <s v="PRIMAS VACACIONALES"/>
        <s v="GRATIFICACIÓN DE FIN DE AÑO"/>
        <s v="HORAS EXTRAORDINARIAS"/>
        <s v="COMPENSACIONES"/>
        <s v="CUOTAS AL IMSS POR ENFERMEDADES Y MATERNIDAD (Modalidad 38)"/>
        <s v="CUOTAS PARA LA VIVIENDA (IPEJAL 3%)"/>
        <s v="APORTACIONES AL SISTEMA DE RETIRO SEDAR"/>
        <s v="APORTACIONES AL SISTEMA DE RETIRO DE PENSIONES"/>
        <s v="APORTACIONES PARA SEGUROS"/>
        <s v="INDEMNIZACIONES"/>
        <s v="OTRAS PRESTACIONES SOCIALES Y ECONÓMICAS"/>
        <s v="IMPACTO AL SALARIO EN EL TRANSCURSO DEL AÑO"/>
        <s v="ESTÍMULOS"/>
        <s v="MATERIALES, ÚTILES Y EQUIPOS MENORES DE OFICINA"/>
        <s v="MATERIALES, ÚTILES Y EQUIPOS MENORES DE TECNOLOGÍAS DE LA INFORMACIÓN Y COMUNICACIONES"/>
        <s v="MATERIAL DE LIMPIEZA"/>
        <s v="MATERIALES PARA EL REGISTRO E IDENTIFICACIÓN DE BIENES Y PERSONAS"/>
        <s v="PRODUCTOS ALIMENTICIOS PARA PERSONAS"/>
        <s v="PRODUCTOS ALIMENTICIOS PARA ANIMALES"/>
        <s v="UTENSILIOS PARA EL SERVICIO DE ALIMENTACIÓN"/>
        <s v="PRODUCTOS QUÍMICOS, FARMACÉUTICOS Y DE LABORATORIO ADQUIRIDOS COMO MATERIA PRIMA"/>
        <s v="OTROS PRODUCTOS ADQUIRIDOS COMO MATERIA PRIMA"/>
        <s v="PRODUCTOS MINERALES NO METÁLICOS"/>
        <s v="CEMENTO Y PRODUCTOS DE CONCRETO"/>
        <s v="CAL, YESO Y PRODUCTOS DE YESO"/>
        <s v="MADERA Y PRODUCTOS DE MADERA"/>
        <s v="MATERIAL ELÉCTRICO Y ELECTRÓNICO"/>
        <s v="ARTÍCULOS METÁLICOS PARA LA CONSTRUCCIÓN"/>
        <s v="MATERIALES COMPLEMENTARIOS"/>
        <s v="OTROS MATERIALES Y ARTÍCULOS DE CONSTRUCCIÓN Y REPARACIÓN"/>
        <s v="PRODUCTOS QUÍMICOS BÁSICOS"/>
        <s v="FERTILIZANTES, PESTICIDAS Y OTROS AGROQUÍMICOS"/>
        <s v="MEDICINAS Y PRODUCTOS FARMACÉUTICOS"/>
        <s v="MATERIALES, ACCESORIOS Y SUMINISTROS MÉDICOS"/>
        <s v="MATERIALES, ACCESORIOS Y SUMINISTROS DE LABORATORIO"/>
        <s v="FIBRAS SINTÉTICAS, HULES PLÁSTICOS Y DERIVADOS"/>
        <s v="OTROS PRODUCTOS QUÍMICOS"/>
        <s v="COMBUSTIBLES, LUBRICANTES Y ADITIVOS"/>
        <s v="VESTUARIO Y UNIFORMES"/>
        <s v="PRENDAS DE SEGURIDAD Y PROTECCIÓN PERSONAL"/>
        <s v="MATRIALES Y SUMINISTROS PARA SEGURIDAD"/>
        <s v="PRENDAS DE PROTECCIÓN PARA SEGURIDAD PÚBLICA Y NACIONAL"/>
        <s v="HERRAMIENTAS MENORES"/>
        <s v="REFACCIONES Y ACCESORIOS MENORES DE EDIFICIOS"/>
        <s v="REFACCIONES Y ACCESORIOS MENORES DE EQUIPO DE CÓMPUTO Y TECNOLOGÍAS DE LA INFORMACIÓN"/>
        <s v="REFACCIONES Y ACCESORIOS MENORES DE EQUIPO E INSTRUMENTAL MÉDICO Y DE LABORATORIO"/>
        <s v="REFACCIONES Y ACCESORIOS MENORES DE EQUIPO DE TRANSPORTE"/>
        <s v="REFACCIONES Y ACCESORIOS MENORES DE EQUIPO DE DEFE"/>
        <s v="REFACCIONES Y ACCESORIOS MENORES DE MAQUINARIA Y OTROS EQUIPOS"/>
        <s v="HERRAMIENTAS, REFACCIONES Y ACCESORIOS MENORES"/>
        <s v="ENERGÍA ELÉCTRICA"/>
        <s v="TELEFONÍA TRADICIONAL"/>
        <s v="SERVICIOS DE TELECOMUNICACIONES Y SATÉLITES"/>
        <s v="SERVICIOS POSTALES Y TELEGRÁFICOS"/>
        <s v="ARRENDAMIENTO DE EDIFICIOS"/>
        <s v="ARRENDAMIENTO DE MOBILIARIO Y EQUIPO DE ADMINISTRACIÓN, EDUCACIONAL Y RECREATIVO"/>
        <s v="ARRENDAMIENTO DE EQUIPO DE TRANSPORTE"/>
        <s v="ARRENDAMIENTO DE MAQUINARIA, OTROS EQUIPOS Y HERRAMIENTAS"/>
        <s v="OTROS ARRENDAMIENTOS"/>
        <s v="SERVICIOS LEGALES, DE CONTABILIDAD, AUDITORÍA Y RELACIONADOS"/>
        <s v="SERVICIOS DE DISEÑO, ARQUITECTURA, INGENIERÍA Y ACTIVIDADES RELACIONADAS"/>
        <s v="SERVICIOS DE CONSULTORÍA ADMINISTRATIVA, PROCESOS, TÉCNICA Y EN TECNOLOGÍAS DE LA INFORMACIÓN"/>
        <s v="SERVICIOS DE CAPACITACIÓN"/>
        <s v="SERVICIOS DE INVESTIGACION CIENTIFICA Y DESARROLLO"/>
        <s v="SERVICIOS DE APOYO ADMINISTRATIVO, FOTOCOPIADO E IMPRESIÓN"/>
        <s v="SERVICIOS DE PROTECCIÓN Y SEGURIDAD"/>
        <s v="SERVICIOS DE VIGILANCIA"/>
        <s v="SERVICIOS PROFESIONALES, CIENTÍFICOS Y TÉCNICOS INTEGRALES"/>
        <s v="SERVICIOS FINANCIEROS Y BANCARIOS"/>
        <s v="SERVICIOS DE COBRANZA, INVESTIGACIÓN CREDITICIA Y SIMILAR"/>
        <s v="SERVICIOS DE RECAUDACIÓN, TRASLADO Y CUSTODIA DE VALORES"/>
        <s v="SEGUROS DE RESPONSABILIDAD PATRIMONIAL Y FIANZAS"/>
        <s v="SEGURO DE BIENES PATRIMONIALES"/>
        <s v="COMISIONES POR VENTAS"/>
        <s v="CONSERVACIÓN Y MANTENIMIENTO MENOR DE INMUEBLES"/>
        <s v="INSTALACIÓN, REPARACIÓN Y MANTENIMIENTO DE MOBILIARIO Y EQUIPO DE ADMINISTRACIÓN, EDUCACIONAL Y RECREATIVO"/>
        <s v="INSTALACIÓN, REPARACIÓN Y MANTENIMIENTO DE EQUIPO DE CÓMPUTO Y TECNOLOGÍA DE LA INFORMACIÓN"/>
        <s v="INSTALACIÓN, REPARACIÓN Y MANTENIMIENTO DE EQUIPO E INSTRUMENTAL MÉDICO Y DE LABORATORIO"/>
        <s v="REPARACIÓN Y MANTENIMIENTO DE EQUIPO DE TRANSPORTE"/>
        <s v="INSTALACIÓN, REPARACIÓN Y MANTENIMIENTO DE MAQUINARIA, OTROS EQUIPOS Y HERRAMIENTA"/>
        <s v="SERVICIOS DE LIMPIEZA Y MANEJO DE DESECHOS"/>
        <s v="DIFUSIÓN POR RADIO, TELEVISIÓN Y OTROS MEDIOS DE MENSAJES SOBRE PROGRAMAS Y ACTIVIDADES GUBERNAMENTALES"/>
        <s v="SERVICIOS DE CREATIVIDAD, PREPRODUCCIÓN Y PRODUCCIÓN DE PUBLICIDAD, EXCEPTO INTERNET"/>
        <s v="SERVICIOS DE LA INDUSTRIA FÍLMICA, DEL SONIDO Y DEL VIDEO"/>
        <s v="SERVICIO DE CREACIÓN Y DIFUSIÓN DE CONTENIDO EXCLUSIVAMENTE A  TRAVÉS DE INTERNET"/>
        <s v="PASAJES AÉREOS"/>
        <s v="VIÁTICOS EN EL PAÍS"/>
        <s v="VIÁTICOS EN EL EXTRANJERO"/>
        <s v="OTROS SERVICIOS DE TRASLADO Y HOSPEDAJE"/>
        <s v="GASTOS DE CEREMONIAL"/>
        <s v="GASTOS DE ORDEN  SOCIAL Y CULTURAL"/>
        <s v="SERVICIOS FUNERARIOS Y DE CEMENTERIOS"/>
        <s v="Reintegro de Remanentes de Recursos Federales y Estatales"/>
        <s v="IMPUESTOS Y DERECHOS"/>
        <s v="SENTENCIAS Y RESOLUCIONES POR AUTORIDAD COMPETENTE"/>
        <s v="DIVERSAS DEVOLUCIONES"/>
        <s v="PENAS, MULTAS, ACCESORIOS Y ACTUALIZACIONES"/>
        <s v="DIVERSOS GASTOS POR INCIDENTE VIAL"/>
        <s v="TRANSFERENCIAS OTORGADAS A ENTIDADES PARAESTATALES NO EMPRESARIALES Y NO FINANCIERAS"/>
        <s v="TRANSFERENCIAS A FIDEICOMISOS DE ENTIDADES FEDERATIVAS Y MUNICIPIOS"/>
        <s v="SUBSIDIOS A LA PRODUCCIÓN"/>
        <s v="AYUDAS SOCIALES A PERSONAS"/>
        <s v="BECAS Y OTRAS AYUDAS PARA PROGRAMAS DE CAPACITACIÓN"/>
        <s v="AYUDAS SOCIALES A INSTITUCIONES DE ENSEÑANZA"/>
        <s v="AYUDAS SOCIALES A INSTITUCIONES SIN FINES DE LUCRO"/>
        <s v="AYUDAS POR DESASTRES NATURALES Y OTROS SINIESTROS"/>
        <s v="MUEBLES DE OFICINA Y ESTANTERÍA"/>
        <s v="MUEBLES, EXCEPTO DE OFICINA Y ESTANTERÍA"/>
        <s v="EQUIPO DE CÓMPUTO DE TECNOLOGÍAS DE LA INFORMACIÓN"/>
        <s v="OTROS MOBILIARIOS Y EQUIPOS DE ADMINISTRACIÓN"/>
        <s v="EQUIPOS Y APARATOS AUDIOVISUALES"/>
        <s v="CÁMARAS FOTOGRÁFICAS Y DE VIDEO"/>
        <s v="OTRO MOBILIARIO Y EQUIPO EDUCACIONAL Y RECREATIVO"/>
        <s v="EQUIPO MÉDICO Y DE LABORATORIO"/>
        <s v="INSTRUMENTAL MÉDICO Y DE LABORATORIO"/>
        <s v="OTROS EQUIPOS DE TRANSPORTES"/>
        <s v="MAQUINARIA Y EQUIPO AGROPECUARIO"/>
        <s v="MAQUINARIA Y EQUIPO INDUSTRIAL"/>
        <s v="SISTEMAS DE AIRE ACONDICIONADO, CALEFACCIÓN Y DE REFRIGERACIÓN INDUSTRIAL Y COMERCIAL"/>
        <s v="EQUIPO DE COMUNICACIÓN Y TELECOMUNICACIÓN"/>
        <s v="HERRAMIENTAS Y MÁQUINAS-HERRAMIENTA"/>
        <s v="OTROS EQUIPOS"/>
        <s v="TERRENOS"/>
        <s v="SOFTWARE"/>
        <s v="LICENCIAS INFORMÁTICAS E INTELECTUALES"/>
        <s v="EDIFICACIÓN NO  HABITACIONAL"/>
        <s v="CONSTRUCCIÓN DE OBRAS PARA EL ABASTECIMIENTO DE AGUA, PETRÓLEO, GAS, ELECTRICIDAD Y TELECOMUNICACIONES"/>
        <s v="CONSTRUCCIÓN DE VÍAS DE COMUNICACIÓN"/>
        <s v="EJECUCIÓN DE PROYECTOS PRODUCTIVOS NO INCLUIDOS EN CONCEPTOS ANTERIORES DE ESTE CAPÍTULO"/>
        <s v="AMORTIZACIÓN DE LA DEUDA INTERNA CON INSTITUCIONES DE CRÉDITO"/>
        <s v="INTERESES DE LA DEUDA INTERNA CON INSTITUCIONES  DE CRÉDITO"/>
      </sharedItems>
    </cacheField>
    <cacheField name="Codigo Destino" numFmtId="0">
      <sharedItems containsSemiMixedTypes="0" containsString="0" containsNumber="1" containsInteger="1" minValue="0" maxValue="20"/>
    </cacheField>
    <cacheField name="Concepto Destino" numFmtId="0">
      <sharedItems/>
    </cacheField>
    <cacheField name="Importe Ajustado Actual" numFmtId="4">
      <sharedItems containsSemiMixedTypes="0" containsString="0" containsNumber="1" minValue="0" maxValue="731652945.25"/>
    </cacheField>
    <cacheField name="Importe Ajustado" numFmtId="4">
      <sharedItems containsSemiMixedTypes="0" containsString="0" containsNumber="1" minValue="0" maxValue="731652945.25"/>
    </cacheField>
    <cacheField name="Presupuestado" numFmtId="4">
      <sharedItems containsSemiMixedTypes="0" containsString="0" containsNumber="1" minValue="0" maxValue="642775696.91999996"/>
    </cacheField>
    <cacheField name="Pre-Comprometido Actual" numFmtId="4">
      <sharedItems containsSemiMixedTypes="0" containsString="0" containsNumber="1" minValue="-425554.07" maxValue="554851106.11000001"/>
    </cacheField>
    <cacheField name="Pre-Comprometido" numFmtId="4">
      <sharedItems containsSemiMixedTypes="0" containsString="0" containsNumber="1" minValue="-425554.07" maxValue="554851106.11000001"/>
    </cacheField>
    <cacheField name="3 Era Modificación" numFmtId="0">
      <sharedItems containsSemiMixedTypes="0" containsString="0" containsNumber="1" minValue="0" maxValue="644684566.73000002"/>
    </cacheField>
    <cacheField name="ampliar o disminuir" numFmtId="4">
      <sharedItems containsSemiMixedTypes="0" containsString="0" containsNumber="1" minValue="-6690280.6899999976" maxValue="104917380.61999997"/>
    </cacheField>
    <cacheField name="sobra actual" numFmtId="4">
      <sharedItems containsSemiMixedTypes="0" containsString="0" containsNumber="1" minValue="-8491453.8699999992" maxValue="126467403.98999999"/>
    </cacheField>
    <cacheField name="Sobra" numFmtId="4">
      <sharedItems containsSemiMixedTypes="0" containsString="0" containsNumber="1" minValue="-1094994.72" maxValue="30466998.729999997"/>
    </cacheField>
    <cacheField name="Transferencia Origen" numFmtId="4">
      <sharedItems containsString="0" containsBlank="1" containsNumber="1" minValue="-86968378.519999981" maxValue="-540000"/>
    </cacheField>
    <cacheField name="Transferencia Destino" numFmtId="4">
      <sharedItems containsString="0" containsBlank="1" containsNumber="1" minValue="0" maxValue="27175047.519999996"/>
    </cacheField>
    <cacheField name="Nuevo Importe Ajustado" numFmtId="4">
      <sharedItems containsSemiMixedTypes="0" containsString="0" containsNumber="1" minValue="-355012.31999999995" maxValue="557716188.21000004"/>
    </cacheField>
    <cacheField name="Comprometido Actual" numFmtId="4">
      <sharedItems containsSemiMixedTypes="0" containsString="0" containsNumber="1" minValue="-425554.07" maxValue="554851106.11000001"/>
    </cacheField>
    <cacheField name="Comprometido" numFmtId="4">
      <sharedItems containsSemiMixedTypes="0" containsString="0" containsNumber="1" minValue="4838920.05" maxValue="4839331.05"/>
    </cacheField>
    <cacheField name="Devengado Actual" numFmtId="4">
      <sharedItems containsSemiMixedTypes="0" containsString="0" containsNumber="1" minValue="-373961.85" maxValue="554851106.11000001"/>
    </cacheField>
    <cacheField name="Devengado" numFmtId="4">
      <sharedItems containsSemiMixedTypes="0" containsString="0" containsNumber="1" minValue="4838920.05" maxValue="4839331.05"/>
    </cacheField>
    <cacheField name="sin devengar" numFmtId="4">
      <sharedItems containsSemiMixedTypes="0" containsString="0" containsNumber="1" minValue="-5264654.12" maxValue="550012181.06000006"/>
    </cacheField>
    <cacheField name="Ejercido Actual" numFmtId="4">
      <sharedItems containsSemiMixedTypes="0" containsString="0" containsNumber="1" minValue="-373961.85" maxValue="554826743.88999999"/>
    </cacheField>
    <cacheField name="Ejercido" numFmtId="4">
      <sharedItems containsSemiMixedTypes="0" containsString="0" containsNumber="1" minValue="4838920.05" maxValue="4839331.05"/>
    </cacheField>
    <cacheField name="Pagado Actual" numFmtId="4">
      <sharedItems containsSemiMixedTypes="0" containsString="0" containsNumber="1" minValue="-373961.85" maxValue="554818075.80999994"/>
    </cacheField>
    <cacheField name="Pagado" numFmtId="4">
      <sharedItems containsSemiMixedTypes="0" containsString="0" containsNumber="1" minValue="-373961.85" maxValue="554818075.80999994"/>
    </cacheField>
    <cacheField name="Disponible/Subejercicio" numFmtId="4">
      <sharedItems containsSemiMixedTypes="0" containsString="0" containsNumber="1" minValue="-104917380.62" maxValue="176801839.13999999"/>
    </cacheField>
    <cacheField name="Saldo" numFmtId="4">
      <sharedItems containsSemiMixedTypes="0" containsString="0" containsNumber="1" minValue="-104917380.61999997" maxValue="176801839.13999999"/>
    </cacheField>
    <cacheField name="Ampliación" numFmtId="4">
      <sharedItems containsSemiMixedTypes="0" containsString="0" containsNumber="1" minValue="0" maxValue="97141814.519999996"/>
    </cacheField>
    <cacheField name="Ampliación por transferencia" numFmtId="4">
      <sharedItems containsSemiMixedTypes="0" containsString="0" containsNumber="1" minValue="0" maxValue="108566772.25"/>
    </cacheField>
    <cacheField name="Disminución" numFmtId="4">
      <sharedItems containsSemiMixedTypes="0" containsString="0" containsNumber="1" containsInteger="1" minValue="0" maxValue="0"/>
    </cacheField>
    <cacheField name="Disminución por transferencia" numFmtId="4">
      <sharedItems containsSemiMixedTypes="0" containsString="0" containsNumber="1" minValue="0" maxValue="99845471.480000004"/>
    </cacheField>
    <cacheField name="Ajuste por" numFmtId="4">
      <sharedItems containsSemiMixedTypes="0" containsString="0" containsNumber="1" minValue="-95016486.760000005" maxValue="106601510.16"/>
    </cacheField>
    <cacheField name="Saldo Actual" numFmtId="4">
      <sharedItems containsSemiMixedTypes="0" containsString="0" containsNumber="1" minValue="-104917380.61999997" maxValue="176801839.13999999"/>
    </cacheField>
  </cacheFields>
  <extLst>
    <ext xmlns:x14="http://schemas.microsoft.com/office/spreadsheetml/2009/9/main" uri="{725AE2AE-9491-48be-B2B4-4EB974FC3084}">
      <x14:pivotCacheDefinition/>
    </ext>
  </extLst>
</pivotCacheDefinition>
</file>

<file path=xl/pivotCache/pivotCacheDefinition2.xml><?xml version="1.0" encoding="utf-8"?>
<pivotCacheDefinition xmlns="http://schemas.openxmlformats.org/spreadsheetml/2006/main" xmlns:r="http://schemas.openxmlformats.org/officeDocument/2006/relationships" r:id="rId1" refreshedBy="ELIZABETH RODRIGUEZ RUBIO - PC-1074" refreshedDate="44900.504467245373" createdVersion="4" refreshedVersion="8" minRefreshableVersion="3" recordCount="414">
  <cacheSource type="worksheet">
    <worksheetSource ref="A1:AJ415" sheet="BASE"/>
  </cacheSource>
  <cacheFields count="36">
    <cacheField name="Clave" numFmtId="0">
      <sharedItems/>
    </cacheField>
    <cacheField name="Codigo Origen" numFmtId="0">
      <sharedItems/>
    </cacheField>
    <cacheField name="Origen (FF)" numFmtId="0">
      <sharedItems count="24">
        <s v="PARTICIPACIONES ESTATALES 2022"/>
        <s v="RECURSOS FISCALES 2022"/>
        <s v="PROGRAMA ESTRATEGIA ALE 2022 (APORTACIÓN ESTATAL)"/>
        <s v="PROGRAMA ESTRATEGIA ALE 2022 (APORTACIÓN MUNICIPAL)"/>
        <s v="PARTICIPACIONES FEDERALES 2022"/>
        <s v="SUBSIDIO POLICÍA METROPOLITANA 2022 (APORTACIÓN ESTATAL)"/>
        <s v="RECURSOS FISCALES 2021"/>
        <s v="EMPEDRADOS 2022 (APORTACIÓN MUNICIPAL)"/>
        <s v="EMPEDRADOS 2022 (APORTACIÓN ESTATAL)"/>
        <s v="FONDO DE APORTACIÓN AL FORTALECIMIENTO MUNICIPAL 2022 (FORTAMUN)"/>
        <s v="ESTRATEGIA ALE 2021 (APORTACIÓN ESTATAL)"/>
        <s v="Proyectos de Desarrollo Regional 2016 (Aportación Federal)"/>
        <s v="FONDO DE FORTALECIMIENTO MUNICIPAL 2021 (FORTAMUN)"/>
        <s v="PRODDER 2021 (APORTACIÓN FEDERAL)"/>
        <s v="FONDO DE INFRAESTRUCTURA SOCIAL MUNICIPAL 2021 (FISM)"/>
        <s v="EMPEDRADOS 2021 (APORTACIÓN ESTATAL)"/>
        <s v="SUBSIDIO POLICÍA METROPOLITANA 2021 (APORTACIÓN ESTATAL)"/>
        <s v="FONDO DE APORTACIÓN A LA INFRAESTRUCTURA SOCIAL MUNICIPAL 2022 (FISM)"/>
        <s v="JALISCO CRECE 2022 (APORTACIÓN ESTATAL)"/>
        <s v="JALISCO CRECE 2022 (APORTACIÓN MUNICIPAL)"/>
        <s v="RECURSOS FISCALES (RESERVAS TERRITORIALES)"/>
        <s v="FONDO MUNICIPAL EXCLUSIVO PARA LA RECAUDACIÓN DE RECURSOS DESTINADOS PARA LA CREACIÓN O MEJORAMIENTO DE INFRAESTRUCTURA Y EQUIPAMIENTOS URBANOS EN ESPACIOS PÚBLICOS"/>
        <s v="PRODDER 2022 (APORTACIÓN MUNICIPAL)"/>
        <s v="PRODDER 2022 (APORTACIÓN FEDERAL)"/>
      </sharedItems>
    </cacheField>
    <cacheField name="FINALIDAD" numFmtId="0">
      <sharedItems containsSemiMixedTypes="0" containsString="0" containsNumber="1" containsInteger="1" minValue="1" maxValue="3" count="3">
        <n v="1"/>
        <n v="3"/>
        <n v="2"/>
      </sharedItems>
    </cacheField>
    <cacheField name="NOMBRE FINALIDAD" numFmtId="0">
      <sharedItems count="3">
        <s v="GOBIERNO"/>
        <s v="DESARROLLO ECONOMICO"/>
        <s v="DESARROLLO SOCIAL"/>
      </sharedItems>
    </cacheField>
    <cacheField name="FUNCIÓN" numFmtId="0">
      <sharedItems containsSemiMixedTypes="0" containsString="0" containsNumber="1" minValue="1.3" maxValue="3.8" count="10">
        <n v="1.3"/>
        <n v="1.7"/>
        <n v="3.8"/>
        <n v="2.4"/>
        <n v="2.1"/>
        <n v="3.1"/>
        <n v="2.2000000000000002"/>
        <n v="2.5"/>
        <n v="2.7"/>
        <n v="2.6"/>
      </sharedItems>
    </cacheField>
    <cacheField name="NOMBRE FUNCIÓN" numFmtId="0">
      <sharedItems count="10">
        <s v="COORDINACION DE LA POLITICA DE GOBIERNO"/>
        <s v="ASUNTOS DE ORDEN PÚBLICO Y DE SEGURIDAD INTERIOR"/>
        <s v="CIENCIA, TECNOLOGIA E INNOVACION"/>
        <s v="RECREACION, CULTURA Y OTRAS MANIFESTACIONES SOCIALES"/>
        <s v="PROTECCION AMBIENTAL"/>
        <s v="ASUNTOS ECONOMICOS, COMERCIALES Y LABORALES EN GENERAL"/>
        <s v="VIVIENDA Y SERVICIOS A LA COMUNIDAD"/>
        <s v="EDUCACION"/>
        <s v="OTROS ASUNTOS SOCIALES"/>
        <s v="PROTECCIÓN SOCIAL"/>
      </sharedItems>
    </cacheField>
    <cacheField name="Codigo Subfuncion" numFmtId="0">
      <sharedItems count="15">
        <s v="1.3.4"/>
        <s v="1.7.1"/>
        <s v="3.8.2"/>
        <s v="1.3.5"/>
        <s v="1.7.2"/>
        <s v="2.4.2"/>
        <s v="2.1.5"/>
        <s v="3.1.1"/>
        <s v="2.2.7"/>
        <s v="2.5.6"/>
        <s v="2.7.1"/>
        <s v="2.1.1"/>
        <s v="2.6.3"/>
        <s v="2.4.1"/>
        <s v="2.6.8"/>
      </sharedItems>
    </cacheField>
    <cacheField name="Nombre Subfuncion" numFmtId="0">
      <sharedItems count="15">
        <s v="FUNCIÓN PÚBLICA"/>
        <s v="POLICÍA"/>
        <s v="DESARROLLO TECNOLÓGICO"/>
        <s v="ASUNTOS JURÍDICOS"/>
        <s v="PROTECCIÓN CIVIL"/>
        <s v="CULTURA"/>
        <s v="PROTECCIÓN DE LA DIVERSIDAD BIOLÓGICA Y DEL PAISAJE"/>
        <s v="ASUNTOS ECONÓMICOS Y COMERCIALES EN GENERAL"/>
        <s v="DESARROLLO REGIONAL"/>
        <s v="OTRO SERVICIOS EDUCATIVOS Y ACTIVIDADES INHERENTES"/>
        <s v="OTROS ASUNTOS SOCIALES"/>
        <s v="ORDENACIÓN DE DESECHOS"/>
        <s v="FAMILIA E HIJOS"/>
        <s v="DEPORTE Y RECREACIÓN"/>
        <s v="OTROS GRUPOS VULNERABLES"/>
      </sharedItems>
    </cacheField>
    <cacheField name="Codigo Clasifi. Prog" numFmtId="0">
      <sharedItems/>
    </cacheField>
    <cacheField name="Detalle Clasifi Prog" numFmtId="0">
      <sharedItems/>
    </cacheField>
    <cacheField name="Cod. Dependencia" numFmtId="0">
      <sharedItems/>
    </cacheField>
    <cacheField name="Dependencia" numFmtId="0">
      <sharedItems count="17">
        <s v="OFICIALÍA MAYOR"/>
        <s v="COMISARÍA DE LA POLICÍA PREVENTIVA MUNICIPAL"/>
        <s v="TESORERÍA MUNICIPAL"/>
        <s v="COORDINACIÓN GENERAL DE GOBIERNO INTELIGENTE E INNOVACIÓN GUBERNAMENTAL"/>
        <s v="SINDICATURA MUNICIPAL"/>
        <s v="SECRETARÍA GENERAL DEL AYUNTAMIENTO"/>
        <s v="COORDINACIÓN GENERAL DE CONSTRUCCIÓN DE COMUNIDAD"/>
        <s v="PRESIDENCIA"/>
        <s v="UNIDAD DE ACOPIO Y SALUD ANIMAL MUNICIPAL"/>
        <s v="COORDINACIÓN GENERAL DE DESARROLLO ECONÓMICO"/>
        <s v="GABINETE INTEGRAL DE INFRAESTRUCTURA Y SERVICIOS PÚBLICOS"/>
        <s v="COORDINACIÓN GENERAL DE GESTIÓN INTEGRAL DE LA CIUDAD"/>
        <s v="CENTRO DE ESTIMULACIÓN PARA PERSONAS CON DISCAPACIDAD INTELECTUAL"/>
        <s v="INSTITUTO DE ALTERNATIVAS PARA LOS JÓVENES"/>
        <s v="SISTEMA INTEGRAL PARA EL DESARROLLO DE LA FAMILIA"/>
        <s v="CONSEJO MUNICIPAL DEL DEPORTE"/>
        <s v="INSTITUTO MUNICIPAL DE LA MUJER TLAJOMULQUENSE"/>
      </sharedItems>
    </cacheField>
    <cacheField name="Codigo Programa" numFmtId="0">
      <sharedItems containsSemiMixedTypes="0" containsString="0" containsNumber="1" containsInteger="1" minValue="1" maxValue="8"/>
    </cacheField>
    <cacheField name="Nombre programa" numFmtId="0">
      <sharedItems count="8">
        <s v="GOBIERNO EFECTIVO"/>
        <s v="SEGURIDAD CIUDADANA"/>
        <s v="CORRESPONSABILIDAD SOCIAL (TRANSVERSAL)"/>
        <s v="INFRAESTRUCTURA Y SERVICIOS PÚBLICOS"/>
        <s v="SOCIEDAD COHESIVA Y RESILENTE"/>
        <s v="CIUDAD SUSTENTABLE"/>
        <s v="DESARROLLO ECONÓMICO Y EMPLEO"/>
        <s v="GESTIÓN INTEGRAL DEL AGUA"/>
      </sharedItems>
    </cacheField>
    <cacheField name="Codigo Proyecto" numFmtId="0">
      <sharedItems containsSemiMixedTypes="0" containsString="0" containsNumber="1" containsInteger="1" minValue="1" maxValue="56"/>
    </cacheField>
    <cacheField name="Proyecto" numFmtId="0">
      <sharedItems count="55">
        <s v="SERVICIOS CONTRATADOS"/>
        <s v="BIENES ADQUIRIDOS"/>
        <s v="EQUIPAMIENTO"/>
        <s v="RECURSOS RECAUDADOS DE MANERA EFICIENTE PROGRAMADOS"/>
        <s v="DESPACHO DE LA TESORERÍA MUNICIPAL"/>
        <s v="INFRAESTRUCTURA TECNOLOGICA ENTREGADA"/>
        <s v="DEFENSORÍA LEGAL"/>
        <s v="ADMINISTRACIÓN CENTRAL DE PROTECCIÓN CIVIL Y BOMBEROS"/>
        <s v="POLITICA CULTURAL DE TLAJOMULCO DE ZUÑIGA"/>
        <s v="ATENCIÓN A EVENTOS DEL GOBIERNO MUNICIPAL  Y AGENDA GUBERNAMENTAL"/>
        <s v="CONTROL DE FELINOS, CANINOS Y VIDA SILVESTRE EN EL MUNICIPIO"/>
        <s v="ADMINISTRACIÓN CENTRAL DE LA COORDINACIÓN GENERAL DE DESARROLLO ECONÓMICO"/>
        <s v="OBRAS DE INFRAESTRUCTURA MUNICIPAL"/>
        <s v="SUMINISTRO DE AGUA"/>
        <s v="SERVICIO DE MANTENIMIENTO EN LOS ESPACIOS PÚBLICOS"/>
        <s v="SERVICIO DE MANTENIMIENTO DE ALUMBRADO PÚBLICO"/>
        <s v="APOYO A INSTITUCIONES EDUCATIVAS"/>
        <s v="ACTAS DE INSTALACIÓN DE MESAS DE PAZ"/>
        <s v="SERVICIOS MÉDICOS DE CALIDAD"/>
        <s v="PAQUETE AGROECOLÓGICO"/>
        <s v="EQUIPOS DE PROTECCIÓN  Y HERRAMIENTA MANUAL"/>
        <s v="POLITICA DE INTEGRAL DE LA CIUDAD"/>
        <s v="DESPLIEGUE OPERATIVO COMISARIA DE LA POLICIA"/>
        <s v="DESPLIEGUE OPERATIVO PROTECCIÓN CIVIL Y SERVICIOS MEDICOS"/>
        <s v="DESPACHO DE LA JEFATURA DE GABINETE"/>
        <s v="SACRIFICIO DE BOVINOS Y PORCINOS EN EL RASTRO MUNICIPAL"/>
        <s v="CAPACITACIÓN"/>
        <s v="SISTEMAS INFORMATICOS MODERNIZADOS RECIBIDOS"/>
        <s v="SERVICIO DE UNIDADES MOVILES ARRENDADAS"/>
        <s v="UNIFORMES ESCOLARES"/>
        <s v="BECAS  A ESTUDIANTES"/>
        <s v="COMUNICACIÓN ESTRATÉGICA DEL GOBIERNO"/>
        <s v="PROCESOS ESTADISTICOS DEL MUNICIPIO"/>
        <s v="CONDONACIÓN Y/O REDUCCIÓN DE SANCIONES"/>
        <s v="APOYO A INSTITUCIONES"/>
        <s v="RECOLECCION DE RESIDUOS SOLIDOS  URBANOS"/>
        <s v="APOYO ECONÓMICO A PERSONAS FÍSICAS, ASOCIACIONES E INSTITUCIONES SIN FINES DE LUCRO"/>
        <s v="POLITICA DE ECOLOGIA Y PROTECCIÓN AMBIENTAL"/>
        <s v="APOYO A TRADICIONES"/>
        <s v="RELACIONES GUBERNAMENTALES"/>
        <s v="APOYO A LAS AGENCIAS Y DELEGACIONES DEL MUNICIPIO"/>
        <s v="PROYECTO DE PRESUPUESTO"/>
        <s v="ATENCIÓN PARA PERSONAS CON DISCAPACIDAD INTELECTUAL"/>
        <s v="PROGRAMAS Y ACCIONES CULTURALES, RECREATIVOS Y DEPORTIVAS"/>
        <s v="SISTEMA INTEGRAL PARA EL DESARROLLO DE LA FAMILIA"/>
        <s v="ACTIVIDADES DEPORTIVAS Y RECREATIVAS EN EL MUNICIPIO"/>
        <s v="ATENCION A MUJERES DEL MUNICIPIO"/>
        <s v="INDEMINIZACIÓN AL PRODUCTOR GANADERO"/>
        <s v="CAL AGRÍCOLA"/>
        <s v="PROGRAMA DE ECONOMÍA SOLIDARIA TLAJOMULCO"/>
        <s v="MOCHILAS Y ÚTILES ESCOLARES"/>
        <s v="POLÍTICA DE VIVIENDA"/>
        <s v="APOYO A LAS ESTANCIAS INFANTILES"/>
        <s v="PROGRAMA ABC Y REZAGO EDUCATIVO"/>
        <s v="PRESUPUESTO PARTICIPATIVO"/>
      </sharedItems>
    </cacheField>
    <cacheField name="Cod. Unidad Ejectura" numFmtId="0">
      <sharedItems/>
    </cacheField>
    <cacheField name="Tipo de gasto" numFmtId="0">
      <sharedItems count="3">
        <s v="GASTO CORRIENTE"/>
        <s v="GASTO CAPITAL"/>
        <s v="AMORTIZACION DE LA DEUDA Y DISMINUCION DE PASIVOS"/>
      </sharedItems>
    </cacheField>
    <cacheField name="Centro costos" numFmtId="0">
      <sharedItems count="39">
        <s v="DIRECCIÓN GENERAL DE ADMINISTRACIÓN"/>
        <s v="DESPACHO DE LA COMISARÍA DE LA POLICÍA P"/>
        <s v="DIRECCIÓN GENERAL DE INGRESOS"/>
        <s v="DIRECCIÓN DE PROCESOS ADMINISTRATIVOS Y"/>
        <s v="DIRECCIÓN DE INFRAESTRUCTURA DE TECNOLOG"/>
        <s v="DIRECCIÓN GENERAL JURIDÍCA"/>
        <s v="DIRECCIÓN GENERAL ADJUNTA DE PROTECCIÓN"/>
        <s v="DIRECCIÓN GENERAL DE CULTURA"/>
        <s v="DIRECCIÓN GENERAL DE RELACIONES PÚBLICAS"/>
        <s v="UNIDAD DE ACOPIO Y SALUD ANIMAL MUNICIPA"/>
        <s v="DESPACHO DE LA COORDINACIÓN GENERAL DE D"/>
        <s v="DIRECCIÓN GENERAL DE OBRAS PÚBLICAS"/>
        <s v="DIRECCIÓN GENERAL DE AGUA POTABLE Y SANE"/>
        <s v="DIRECCIÓN ADMINISTRATIVA DE INFRAESTRUCT"/>
        <s v="DIRECCIÓN DE ALUMBRADO PÚBLICO"/>
        <s v="DESPACHO DE LA COORDINACIÓN GENERAL DE C"/>
        <s v="DIRECCIÓN GENERAL DE CULTURA DE LA PAZ Y"/>
        <s v="DIRECCIÓN GENERAL DE SALUD PÚBLICA"/>
        <s v="DIRECCÍON GENERAL DE DESARROLLO RURAL"/>
        <s v="DIRECCIÓN TÉCNICA DE GESTIÓN INTEGRAL DE"/>
        <s v="JEFATURA DE GABINETE"/>
        <s v="DIRECCIÓN DE RASTRO MUNICIPAL"/>
        <s v="DIRECCIÓN DE DESARROLLO DE SISTEMAS"/>
        <s v="DIRECCIÓN GENERAL DE POLÍTICA SOCIAL"/>
        <s v="DIRECCIÓN DE COMUNICACIÓN"/>
        <s v="DIRECCIÓN GENERAL DE CENSOS Y ESTADISTIC"/>
        <s v="DIRECCIÓN DE LA SECRETARÍA GENERAL"/>
        <s v="DIRECCIÓN DE ASEO PÚBLICO"/>
        <s v="SECRETARÍA PARTICULAR"/>
        <s v="DIRECCIÓN DE ECOLOGÍA Y PROTECCIÓN AMBIE"/>
        <s v="DIRECCIÓN GENERAL DE TURISMO Y PROMOCIÓN"/>
        <s v="DIRECCIÓN GENERAL DE RELACIONES GUBERNAM"/>
        <s v="DIRECCIÓN GENERAL DE FINANZAS"/>
        <s v="CENTRO DE ESTIMULACIÓN PARA PERSONAS CON"/>
        <s v="INSTITUTO DE ALTERNATIVAS PARA LOS JÓVEN"/>
        <s v="SISTEMA INTEGRAL PARA EL DESARROLLO DE L"/>
        <s v="CONSEJO MUNICIPAL DEL DEPORTE"/>
        <s v="INSTITUTO MUNICIPAL DE LA MUJER TLAJOMUL"/>
        <s v="DIRECCIÓN DE VIVIENDA"/>
      </sharedItems>
    </cacheField>
    <cacheField name="Tipo de gasto2" numFmtId="0">
      <sharedItems/>
    </cacheField>
    <cacheField name="Capítulo codigo" numFmtId="0">
      <sharedItems containsSemiMixedTypes="0" containsString="0" containsNumber="1" containsInteger="1" minValue="1000" maxValue="9000" count="7">
        <n v="1000"/>
        <n v="2000"/>
        <n v="3000"/>
        <n v="4000"/>
        <n v="5000"/>
        <n v="6000"/>
        <n v="9000"/>
      </sharedItems>
    </cacheField>
    <cacheField name="Capítulo nombre" numFmtId="0">
      <sharedItems count="7">
        <s v="SERVICIOS PERSONALES"/>
        <s v="MATERIALES Y SUMINISTROS"/>
        <s v="SERVICIOS GENERALES"/>
        <s v="TRANSFERENCIAS, ASIGNACIONES, SUBSIDIOS Y OTRAS AYUDAS"/>
        <s v="BIENES MUEBLES, INMUEBLES E INTANGIBLES"/>
        <s v="INVERSION PUBLICA"/>
        <s v="DEUDA PUBLICA"/>
      </sharedItems>
    </cacheField>
    <cacheField name="Partida" numFmtId="0">
      <sharedItems containsSemiMixedTypes="0" containsString="0" containsNumber="1" containsInteger="1" minValue="1111" maxValue="9211" count="135">
        <n v="1111"/>
        <n v="1131"/>
        <n v="1221"/>
        <n v="1231"/>
        <n v="1321"/>
        <n v="1322"/>
        <n v="1331"/>
        <n v="1341"/>
        <n v="1411"/>
        <n v="1421"/>
        <n v="1431"/>
        <n v="1432"/>
        <n v="1441"/>
        <n v="1521"/>
        <n v="1591"/>
        <n v="1611"/>
        <n v="1711"/>
        <n v="2111"/>
        <n v="2141"/>
        <n v="2161"/>
        <n v="2181"/>
        <n v="2211"/>
        <n v="2221"/>
        <n v="2231"/>
        <n v="2351"/>
        <n v="2391"/>
        <n v="2411"/>
        <n v="2421"/>
        <n v="2431"/>
        <n v="2441"/>
        <n v="2461"/>
        <n v="2471"/>
        <n v="2481"/>
        <n v="2491"/>
        <n v="2511"/>
        <n v="2521"/>
        <n v="2531"/>
        <n v="2541"/>
        <n v="2551"/>
        <n v="2561"/>
        <n v="2591"/>
        <n v="2611"/>
        <n v="2711"/>
        <n v="2721"/>
        <n v="2821"/>
        <n v="2831"/>
        <n v="2911"/>
        <n v="2921"/>
        <n v="2941"/>
        <n v="2951"/>
        <n v="2961"/>
        <n v="2971"/>
        <n v="2981"/>
        <n v="2991"/>
        <n v="3111"/>
        <n v="3141"/>
        <n v="3161"/>
        <n v="3181"/>
        <n v="3221"/>
        <n v="3231"/>
        <n v="3251"/>
        <n v="3261"/>
        <n v="3291"/>
        <n v="3311"/>
        <n v="3321"/>
        <n v="3331"/>
        <n v="3341"/>
        <n v="3351"/>
        <n v="3361"/>
        <n v="3371"/>
        <n v="3381"/>
        <n v="3391"/>
        <n v="3411"/>
        <n v="3421"/>
        <n v="3431"/>
        <n v="3441"/>
        <n v="3451"/>
        <n v="3481"/>
        <n v="3511"/>
        <n v="3521"/>
        <n v="3531"/>
        <n v="3541"/>
        <n v="3551"/>
        <n v="3571"/>
        <n v="3581"/>
        <n v="3611"/>
        <n v="3631"/>
        <n v="3651"/>
        <n v="3661"/>
        <n v="3711"/>
        <n v="3751"/>
        <n v="3761"/>
        <n v="3791"/>
        <n v="3811"/>
        <n v="3821"/>
        <n v="3911"/>
        <n v="3921"/>
        <n v="3922"/>
        <n v="3941"/>
        <n v="3942"/>
        <n v="3951"/>
        <n v="3962"/>
        <n v="4211"/>
        <n v="4251"/>
        <n v="4311"/>
        <n v="4411"/>
        <n v="4421"/>
        <n v="4431"/>
        <n v="4451"/>
        <n v="4481"/>
        <n v="5111"/>
        <n v="5121"/>
        <n v="5151"/>
        <n v="5191"/>
        <n v="5491"/>
        <n v="5211"/>
        <n v="5231"/>
        <n v="5291"/>
        <n v="5311"/>
        <n v="5321"/>
        <n v="5611"/>
        <n v="5621"/>
        <n v="5641"/>
        <n v="5651"/>
        <n v="5671"/>
        <n v="5691"/>
        <n v="5811"/>
        <n v="5911"/>
        <n v="5971"/>
        <n v="6121"/>
        <n v="6131"/>
        <n v="6151"/>
        <n v="6321"/>
        <n v="9111"/>
        <n v="9211"/>
      </sharedItems>
    </cacheField>
    <cacheField name="Descripción" numFmtId="0">
      <sharedItems count="135">
        <s v="DIETAS"/>
        <s v="SUELDO BASE AL PERSONAL PERMANENTE"/>
        <s v="SUELDOS BASE AL PERSONAL EVENTUAL"/>
        <s v="RETRIBUCIONES POR SERVICIOS DE CARÁCTER SOCIAL"/>
        <s v="PRIMAS VACACIONALES"/>
        <s v="GRATIFICACIÓN DE FIN DE AÑO"/>
        <s v="HORAS EXTRAORDINARIAS"/>
        <s v="COMPENSACIONES"/>
        <s v="CUOTAS AL IMSS POR ENFERMEDADES Y MATERNIDAD (Modalidad 38)"/>
        <s v="CUOTAS PARA LA VIVIENDA (IPEJAL 3%)"/>
        <s v="APORTACIONES AL SISTEMA DE RETIRO SEDAR"/>
        <s v="APORTACIONES AL SISTEMA DE RETIRO DE PENSIONES"/>
        <s v="APORTACIONES PARA SEGUROS"/>
        <s v="INDEMNIZACIONES"/>
        <s v="OTRAS PRESTACIONES SOCIALES Y ECONÓMICAS"/>
        <s v="IMPACTO AL SALARIO EN EL TRANSCURSO DEL AÑO"/>
        <s v="ESTÍMULOS"/>
        <s v="MATERIALES, ÚTILES Y EQUIPOS MENORES DE OFICINA"/>
        <s v="MATERIALES, ÚTILES Y EQUIPOS MENORES DE TECNOLOGÍAS DE LA INFORMACIÓN Y COMUNICACIONES"/>
        <s v="MATERIAL DE LIMPIEZA"/>
        <s v="MATERIALES PARA EL REGISTRO E IDENTIFICACIÓN DE BIENES Y PERSONAS"/>
        <s v="PRODUCTOS ALIMENTICIOS PARA PERSONAS"/>
        <s v="PRODUCTOS ALIMENTICIOS PARA ANIMALES"/>
        <s v="UTENSILIOS PARA EL SERVICIO DE ALIMENTACIÓN"/>
        <s v="PRODUCTOS QUÍMICOS, FARMACÉUTICOS Y DE LABORATORIO ADQUIRIDOS COMO MATERIA PRIMA"/>
        <s v="OTROS PRODUCTOS ADQUIRIDOS COMO MATERIA PRIMA"/>
        <s v="PRODUCTOS MINERALES NO METÁLICOS"/>
        <s v="CEMENTO Y PRODUCTOS DE CONCRETO"/>
        <s v="CAL, YESO Y PRODUCTOS DE YESO"/>
        <s v="MADERA Y PRODUCTOS DE MADERA"/>
        <s v="MATERIAL ELÉCTRICO Y ELECTRÓNICO"/>
        <s v="ARTÍCULOS METÁLICOS PARA LA CONSTRUCCIÓN"/>
        <s v="MATERIALES COMPLEMENTARIOS"/>
        <s v="OTROS MATERIALES Y ARTÍCULOS DE CONSTRUCCIÓN Y REPARACIÓN"/>
        <s v="PRODUCTOS QUÍMICOS BÁSICOS"/>
        <s v="FERTILIZANTES, PESTICIDAS Y OTROS AGROQUÍMICOS"/>
        <s v="MEDICINAS Y PRODUCTOS FARMACÉUTICOS"/>
        <s v="MATERIALES, ACCESORIOS Y SUMINISTROS MÉDICOS"/>
        <s v="MATERIALES, ACCESORIOS Y SUMINISTROS DE LABORATORIO"/>
        <s v="FIBRAS SINTÉTICAS, HULES PLÁSTICOS Y DERIVADOS"/>
        <s v="OTROS PRODUCTOS QUÍMICOS"/>
        <s v="COMBUSTIBLES, LUBRICANTES Y ADITIVOS"/>
        <s v="VESTUARIO Y UNIFORMES"/>
        <s v="PRENDAS DE SEGURIDAD Y PROTECCIÓN PERSONAL"/>
        <s v="MATRIALES Y SUMINISTROS PARA SEGURIDAD"/>
        <s v="PRENDAS DE PROTECCIÓN PARA SEGURIDAD PÚBLICA Y NACIONAL"/>
        <s v="HERRAMIENTAS MENORES"/>
        <s v="REFACCIONES Y ACCESORIOS MENORES DE EDIFICIOS"/>
        <s v="REFACCIONES Y ACCESORIOS MENORES DE EQUIPO DE CÓMPUTO Y TECNOLOGÍAS DE LA INFORMACIÓN"/>
        <s v="REFACCIONES Y ACCESORIOS MENORES DE EQUIPO E INSTRUMENTAL MÉDICO Y DE LABORATORIO"/>
        <s v="REFACCIONES Y ACCESORIOS MENORES DE EQUIPO DE TRANSPORTE"/>
        <s v="REFACCIONES Y ACCESORIOS MENORES DE EQUIPO DE DEFE"/>
        <s v="REFACCIONES Y ACCESORIOS MENORES DE MAQUINARIA Y OTROS EQUIPOS"/>
        <s v="HERRAMIENTAS, REFACCIONES Y ACCESORIOS MENORES"/>
        <s v="ENERGÍA ELÉCTRICA"/>
        <s v="TELEFONÍA TRADICIONAL"/>
        <s v="SERVICIOS DE TELECOMUNICACIONES Y SATÉLITES"/>
        <s v="SERVICIOS POSTALES Y TELEGRÁFICOS"/>
        <s v="ARRENDAMIENTO DE EDIFICIOS"/>
        <s v="ARRENDAMIENTO DE MOBILIARIO Y EQUIPO DE ADMINISTRACIÓN, EDUCACIONAL Y RECREATIVO"/>
        <s v="ARRENDAMIENTO DE EQUIPO DE TRANSPORTE"/>
        <s v="ARRENDAMIENTO DE MAQUINARIA, OTROS EQUIPOS Y HERRAMIENTAS"/>
        <s v="OTROS ARRENDAMIENTOS"/>
        <s v="SERVICIOS LEGALES, DE CONTABILIDAD, AUDITORÍA Y RELACIONADOS"/>
        <s v="SERVICIOS DE DISEÑO, ARQUITECTURA, INGENIERÍA Y ACTIVIDADES RELACIONADAS"/>
        <s v="SERVICIOS DE CONSULTORÍA ADMINISTRATIVA, PROCESOS, TÉCNICA Y EN TECNOLOGÍAS DE LA INFORMACIÓN"/>
        <s v="SERVICIOS DE CAPACITACIÓN"/>
        <s v="SERVICIOS DE INVESTIGACION CIENTIFICA Y DESARROLLO"/>
        <s v="SERVICIOS DE APOYO ADMINISTRATIVO, FOTOCOPIADO E IMPRESIÓN"/>
        <s v="SERVICIOS DE PROTECCIÓN Y SEGURIDAD"/>
        <s v="SERVICIOS DE VIGILANCIA"/>
        <s v="SERVICIOS PROFESIONALES, CIENTÍFICOS Y TÉCNICOS INTEGRALES"/>
        <s v="SERVICIOS FINANCIEROS Y BANCARIOS"/>
        <s v="SERVICIOS DE COBRANZA, INVESTIGACIÓN CREDITICIA Y SIMILAR"/>
        <s v="SERVICIOS DE RECAUDACIÓN, TRASLADO Y CUSTODIA DE VALORES"/>
        <s v="SEGUROS DE RESPONSABILIDAD PATRIMONIAL Y FIANZAS"/>
        <s v="SEGURO DE BIENES PATRIMONIALES"/>
        <s v="COMISIONES POR VENTAS"/>
        <s v="CONSERVACIÓN Y MANTENIMIENTO MENOR DE INMUEBLES"/>
        <s v="INSTALACIÓN, REPARACIÓN Y MANTENIMIENTO DE MOBILIARIO Y EQUIPO DE ADMINISTRACIÓN, EDUCACIONAL Y RECREATIVO"/>
        <s v="INSTALACIÓN, REPARACIÓN Y MANTENIMIENTO DE EQUIPO DE CÓMPUTO Y TECNOLOGÍA DE LA INFORMACIÓN"/>
        <s v="INSTALACIÓN, REPARACIÓN Y MANTENIMIENTO DE EQUIPO E INSTRUMENTAL MÉDICO Y DE LABORATORIO"/>
        <s v="REPARACIÓN Y MANTENIMIENTO DE EQUIPO DE TRANSPORTE"/>
        <s v="INSTALACIÓN, REPARACIÓN Y MANTENIMIENTO DE MAQUINARIA, OTROS EQUIPOS Y HERRAMIENTA"/>
        <s v="SERVICIOS DE LIMPIEZA Y MANEJO DE DESECHOS"/>
        <s v="DIFUSIÓN POR RADIO, TELEVISIÓN Y OTROS MEDIOS DE MENSAJES SOBRE PROGRAMAS Y ACTIVIDADES GUBERNAMENTALES"/>
        <s v="SERVICIOS DE CREATIVIDAD, PREPRODUCCIÓN Y PRODUCCIÓN DE PUBLICIDAD, EXCEPTO INTERNET"/>
        <s v="SERVICIOS DE LA INDUSTRIA FÍLMICA, DEL SONIDO Y DEL VIDEO"/>
        <s v="SERVICIO DE CREACIÓN Y DIFUSIÓN DE CONTENIDO EXCLUSIVAMENTE A  TRAVÉS DE INTERNET"/>
        <s v="PASAJES AÉREOS"/>
        <s v="VIÁTICOS EN EL PAÍS"/>
        <s v="VIÁTICOS EN EL EXTRANJERO"/>
        <s v="OTROS SERVICIOS DE TRASLADO Y HOSPEDAJE"/>
        <s v="GASTOS DE CEREMONIAL"/>
        <s v="GASTOS DE ORDEN  SOCIAL Y CULTURAL"/>
        <s v="SERVICIOS FUNERARIOS Y DE CEMENTERIOS"/>
        <s v="Reintegro de Remanentes de Recursos Federales y Estatales"/>
        <s v="IMPUESTOS Y DERECHOS"/>
        <s v="SENTENCIAS Y RESOLUCIONES POR AUTORIDAD COMPETENTE"/>
        <s v="DIVERSAS DEVOLUCIONES"/>
        <s v="PENAS, MULTAS, ACCESORIOS Y ACTUALIZACIONES"/>
        <s v="DIVERSOS GASTOS POR INCIDENTE VIAL"/>
        <s v="TRANSFERENCIAS OTORGADAS A ENTIDADES PARAESTATALES NO EMPRESARIALES Y NO FINANCIERAS"/>
        <s v="TRANSFERENCIAS A FIDEICOMISOS DE ENTIDADES FEDERATIVAS Y MUNICIPIOS"/>
        <s v="SUBSIDIOS A LA PRODUCCIÓN"/>
        <s v="AYUDAS SOCIALES A PERSONAS"/>
        <s v="BECAS Y OTRAS AYUDAS PARA PROGRAMAS DE CAPACITACIÓN"/>
        <s v="AYUDAS SOCIALES A INSTITUCIONES DE ENSEÑANZA"/>
        <s v="AYUDAS SOCIALES A INSTITUCIONES SIN FINES DE LUCRO"/>
        <s v="AYUDAS POR DESASTRES NATURALES Y OTROS SINIESTROS"/>
        <s v="MUEBLES DE OFICINA Y ESTANTERÍA"/>
        <s v="MUEBLES, EXCEPTO DE OFICINA Y ESTANTERÍA"/>
        <s v="EQUIPO DE CÓMPUTO DE TECNOLOGÍAS DE LA INFORMACIÓN"/>
        <s v="OTROS MOBILIARIOS Y EQUIPOS DE ADMINISTRACIÓN"/>
        <s v="OTROS EQUIPOS DE TRANSPORTES"/>
        <s v="EQUIPOS Y APARATOS AUDIOVISUALES"/>
        <s v="CÁMARAS FOTOGRÁFICAS Y DE VIDEO"/>
        <s v="OTRO MOBILIARIO Y EQUIPO EDUCACIONAL Y RECREATIVO"/>
        <s v="EQUIPO MÉDICO Y DE LABORATORIO"/>
        <s v="INSTRUMENTAL MÉDICO Y DE LABORATORIO"/>
        <s v="MAQUINARIA Y EQUIPO AGROPECUARIO"/>
        <s v="MAQUINARIA Y EQUIPO INDUSTRIAL"/>
        <s v="SISTEMAS DE AIRE ACONDICIONADO, CALEFACCIÓN Y DE REFRIGERACIÓN INDUSTRIAL Y COMERCIAL"/>
        <s v="EQUIPO DE COMUNICACIÓN Y TELECOMUNICACIÓN"/>
        <s v="HERRAMIENTAS Y MÁQUINAS-HERRAMIENTA"/>
        <s v="OTROS EQUIPOS"/>
        <s v="TERRENOS"/>
        <s v="SOFTWARE"/>
        <s v="LICENCIAS INFORMÁTICAS E INTELECTUALES"/>
        <s v="EDIFICACIÓN NO  HABITACIONAL"/>
        <s v="CONSTRUCCIÓN DE OBRAS PARA EL ABASTECIMIENTO DE AGUA, PETRÓLEO, GAS, ELECTRICIDAD Y TELECOMUNICACIONES"/>
        <s v="CONSTRUCCIÓN DE VÍAS DE COMUNICACIÓN"/>
        <s v="EJECUCIÓN DE PROYECTOS PRODUCTIVOS NO INCLUIDOS EN CONCEPTOS ANTERIORES DE ESTE CAPÍTULO"/>
        <s v="AMORTIZACIÓN DE LA DEUDA INTERNA CON INSTITUCIONES DE CRÉDITO"/>
        <s v="INTERESES DE LA DEUDA INTERNA CON INSTITUCIONES  DE CRÉDITO"/>
      </sharedItems>
    </cacheField>
    <cacheField name="Codigo Destino" numFmtId="0">
      <sharedItems containsSemiMixedTypes="0" containsString="0" containsNumber="1" containsInteger="1" minValue="0" maxValue="20"/>
    </cacheField>
    <cacheField name="Concepto Destino" numFmtId="0">
      <sharedItems/>
    </cacheField>
    <cacheField name="Importe Ajustado Actual" numFmtId="4">
      <sharedItems containsSemiMixedTypes="0" containsString="0" containsNumber="1" minValue="0" maxValue="731652945.25"/>
    </cacheField>
    <cacheField name="Importe Ajustado" numFmtId="4">
      <sharedItems containsSemiMixedTypes="0" containsString="0" containsNumber="1" minValue="0" maxValue="731652945.25"/>
    </cacheField>
    <cacheField name="Presupuestado" numFmtId="4">
      <sharedItems containsSemiMixedTypes="0" containsString="0" containsNumber="1" minValue="0" maxValue="642775696.91999996"/>
    </cacheField>
    <cacheField name="Pre-Comprometido Actual" numFmtId="4">
      <sharedItems containsSemiMixedTypes="0" containsString="0" containsNumber="1" minValue="-425554.07" maxValue="554851106.11000001"/>
    </cacheField>
    <cacheField name="Pre-Comprometido" numFmtId="4">
      <sharedItems containsSemiMixedTypes="0" containsString="0" containsNumber="1" minValue="-425554.07" maxValue="554851106.11000001"/>
    </cacheField>
    <cacheField name="3 Era Modificación" numFmtId="43">
      <sharedItems containsSemiMixedTypes="0" containsString="0" containsNumber="1" minValue="0" maxValue="644684566.73000002"/>
    </cacheField>
    <cacheField name="ampliar o disminuir" numFmtId="4">
      <sharedItems containsSemiMixedTypes="0" containsString="0" containsNumber="1" minValue="-86968378.519999981" maxValue="104917380.61999997"/>
    </cacheField>
    <cacheField name="sobra actual" numFmtId="4">
      <sharedItems containsSemiMixedTypes="0" containsString="0" containsNumber="1" minValue="-8214467.8499999996" maxValue="32107889.530000009"/>
    </cacheField>
    <cacheField name="Sobra" numFmtId="4">
      <sharedItems containsSemiMixedTypes="0" containsString="0" containsNumber="1" minValue="-1094994.72" maxValue="30466998.729999997"/>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412">
  <r>
    <s v="1.6-01-2205_22618013_2211110"/>
    <s v="1.6-01-22"/>
    <x v="0"/>
    <s v="1.3.4"/>
    <s v="FUNCIÓN PÚBLICA"/>
    <s v="E"/>
    <s v="Actividades del sector público, que realiza en for"/>
    <s v="05_22"/>
    <s v="OFICIALÍA MAYOR"/>
    <n v="6"/>
    <s v="GOBIERNO EFECTIVO"/>
    <n v="18"/>
    <s v="SERVICIOS CONTRATADOS"/>
    <s v="013_22"/>
    <s v="GASTO CORRIENTE"/>
    <s v="DIRECCIÓN GENERAL DE ADMINISTRACIÓN"/>
    <n v="1000"/>
    <s v="SERVICIOS PERSONALES"/>
    <x v="0"/>
    <x v="0"/>
    <n v="0"/>
    <s v="SIN DESCRIPCIÓN PARA DESTINOS 00"/>
    <n v="7025595.3899999997"/>
    <n v="7025595.3899999997"/>
    <n v="0"/>
    <n v="4838920.05"/>
    <n v="4838920.05"/>
    <n v="7025595.3899999997"/>
    <n v="0"/>
    <n v="0"/>
    <n v="0"/>
    <m/>
    <m/>
    <n v="7025595.3899999997"/>
    <n v="4838920.05"/>
    <n v="4838920.05"/>
    <n v="4838920.05"/>
    <n v="4838920.05"/>
    <n v="0"/>
    <n v="4838920.05"/>
    <n v="4838920.05"/>
    <n v="4838920.05"/>
    <n v="4838920.05"/>
    <n v="2186675.34"/>
    <n v="2186675.34"/>
    <n v="0"/>
    <n v="7025595.3899999997"/>
    <n v="0"/>
    <n v="0"/>
    <n v="7025595.3899999997"/>
    <n v="2186675.34"/>
  </r>
  <r>
    <s v="1.1-00-2205_22618013_2211110"/>
    <s v="1.1-00-22"/>
    <x v="1"/>
    <s v="1.3.4"/>
    <s v="FUNCIÓN PÚBLICA"/>
    <s v="E"/>
    <s v="Actividades del sector público, que realiza en for"/>
    <s v="05_22"/>
    <s v="OFICIALÍA MAYOR"/>
    <n v="6"/>
    <s v="GOBIERNO EFECTIVO"/>
    <n v="18"/>
    <s v="SERVICIOS CONTRATADOS"/>
    <s v="013_22"/>
    <s v="GASTO CORRIENTE"/>
    <s v="DIRECCIÓN GENERAL DE ADMINISTRACIÓN"/>
    <n v="1000"/>
    <s v="SERVICIOS PERSONALES"/>
    <x v="0"/>
    <x v="0"/>
    <n v="0"/>
    <s v="SIN DESCRIPCIÓN PARA DESTINOS 00"/>
    <n v="5332491.45"/>
    <n v="5332491.45"/>
    <n v="12358086.84"/>
    <n v="5332491.45"/>
    <n v="5332491.45"/>
    <n v="5332491.45"/>
    <n v="0"/>
    <n v="0"/>
    <n v="0"/>
    <m/>
    <m/>
    <n v="5332491.45"/>
    <n v="5332491.45"/>
    <n v="4838921.05"/>
    <n v="5332491.45"/>
    <n v="4838921.05"/>
    <n v="493570.40000000037"/>
    <n v="5332491.45"/>
    <n v="4838921.05"/>
    <n v="5332491.45"/>
    <n v="5332491.45"/>
    <n v="0"/>
    <n v="0"/>
    <n v="0"/>
    <n v="0"/>
    <n v="0"/>
    <n v="7025595.3899999997"/>
    <n v="-7025595.3899999997"/>
    <n v="0"/>
  </r>
  <r>
    <s v="1.6-01-2205_22618013_2211310"/>
    <s v="1.6-01-22"/>
    <x v="0"/>
    <s v="1.3.4"/>
    <s v="FUNCIÓN PÚBLICA"/>
    <s v="E"/>
    <s v="Actividades del sector público, que realiza en for"/>
    <s v="05_22"/>
    <s v="OFICIALÍA MAYOR"/>
    <n v="6"/>
    <s v="GOBIERNO EFECTIVO"/>
    <n v="18"/>
    <s v="SERVICIOS CONTRATADOS"/>
    <s v="013_22"/>
    <s v="GASTO CORRIENTE"/>
    <s v="DIRECCIÓN GENERAL DE ADMINISTRACIÓN"/>
    <n v="1000"/>
    <s v="SERVICIOS PERSONALES"/>
    <x v="1"/>
    <x v="1"/>
    <n v="0"/>
    <s v="SIN DESCRIPCIÓN PARA DESTINOS 00"/>
    <n v="0"/>
    <n v="0"/>
    <n v="0"/>
    <n v="-373961.85"/>
    <n v="-373961.85"/>
    <n v="0"/>
    <n v="0"/>
    <n v="373961.85"/>
    <n v="0"/>
    <m/>
    <m/>
    <n v="0"/>
    <n v="-373961.85"/>
    <n v="4838922.05"/>
    <n v="-373961.85"/>
    <n v="4838922.05"/>
    <n v="-5212883.8999999994"/>
    <n v="-373961.85"/>
    <n v="4838922.05"/>
    <n v="-373961.85"/>
    <n v="-373961.85"/>
    <n v="373961.85"/>
    <n v="373961.85"/>
    <n v="0"/>
    <n v="97378.55"/>
    <n v="0"/>
    <n v="97378.55"/>
    <n v="0"/>
    <n v="373961.85"/>
  </r>
  <r>
    <s v="2.6-05-2205_22618013_2211310"/>
    <s v="2.6-05-22"/>
    <x v="2"/>
    <s v="1.3.4"/>
    <s v="FUNCIÓN PÚBLICA"/>
    <s v="E"/>
    <s v="Actividades del sector público, que realiza en for"/>
    <s v="05_22"/>
    <s v="OFICIALÍA MAYOR"/>
    <n v="6"/>
    <s v="GOBIERNO EFECTIVO"/>
    <n v="18"/>
    <s v="SERVICIOS CONTRATADOS"/>
    <s v="013_22"/>
    <s v="GASTO CORRIENTE"/>
    <s v="DIRECCIÓN GENERAL DE ADMINISTRACIÓN"/>
    <n v="1000"/>
    <s v="SERVICIOS PERSONALES"/>
    <x v="1"/>
    <x v="1"/>
    <n v="0"/>
    <s v="SIN DESCRIPCIÓN PARA DESTINOS 00"/>
    <n v="0"/>
    <n v="0"/>
    <n v="0"/>
    <n v="446075.27"/>
    <n v="446075.27"/>
    <n v="681400"/>
    <n v="446075.27"/>
    <n v="235324.72999999998"/>
    <n v="0"/>
    <m/>
    <m/>
    <n v="681400"/>
    <n v="446075.27"/>
    <n v="4838923.05"/>
    <n v="446075.27"/>
    <n v="4838923.05"/>
    <n v="-4392847.7799999993"/>
    <n v="446075.27"/>
    <n v="4838923.05"/>
    <n v="446075.27"/>
    <n v="446075.27"/>
    <n v="-446075.27"/>
    <n v="-446075.27"/>
    <n v="0"/>
    <n v="0"/>
    <n v="0"/>
    <n v="0"/>
    <n v="0"/>
    <n v="-446075.27"/>
  </r>
  <r>
    <s v="1.6-05-2205_22618013_2211310"/>
    <s v="1.6-05-22"/>
    <x v="3"/>
    <s v="1.3.4"/>
    <s v="FUNCIÓN PÚBLICA"/>
    <s v="E"/>
    <s v="Actividades del sector público, que realiza en for"/>
    <s v="05_22"/>
    <s v="OFICIALÍA MAYOR"/>
    <n v="6"/>
    <s v="GOBIERNO EFECTIVO"/>
    <n v="18"/>
    <s v="SERVICIOS CONTRATADOS"/>
    <s v="013_22"/>
    <s v="GASTO CORRIENTE"/>
    <s v="DIRECCIÓN GENERAL DE ADMINISTRACIÓN"/>
    <n v="1000"/>
    <s v="SERVICIOS PERSONALES"/>
    <x v="1"/>
    <x v="1"/>
    <n v="0"/>
    <s v="SIN DESCRIPCIÓN PARA DESTINOS 00"/>
    <n v="0"/>
    <n v="0"/>
    <n v="0"/>
    <n v="107508.33"/>
    <n v="107508.33"/>
    <n v="107508.33"/>
    <n v="107508.33"/>
    <n v="0"/>
    <n v="0"/>
    <m/>
    <m/>
    <n v="107508.33"/>
    <n v="107508.33"/>
    <n v="4838924.05"/>
    <n v="107508.33"/>
    <n v="4838924.05"/>
    <n v="-4731415.72"/>
    <n v="107508.33"/>
    <n v="4838924.05"/>
    <n v="107508.33"/>
    <n v="107508.33"/>
    <n v="-107508.33"/>
    <n v="-107508.33"/>
    <n v="0"/>
    <n v="0"/>
    <n v="0"/>
    <n v="0"/>
    <n v="0"/>
    <n v="-107508.33"/>
  </r>
  <r>
    <s v="1.5-01-2205_22618013_2211310"/>
    <s v="1.5-01-22"/>
    <x v="4"/>
    <s v="1.3.4"/>
    <s v="FUNCIÓN PÚBLICA"/>
    <s v="E"/>
    <s v="Actividades del sector público, que realiza en for"/>
    <s v="05_22"/>
    <s v="OFICIALÍA MAYOR"/>
    <n v="6"/>
    <s v="GOBIERNO EFECTIVO"/>
    <n v="18"/>
    <s v="SERVICIOS CONTRATADOS"/>
    <s v="013_22"/>
    <s v="GASTO CORRIENTE"/>
    <s v="DIRECCIÓN GENERAL DE ADMINISTRACIÓN"/>
    <n v="1000"/>
    <s v="SERVICIOS PERSONALES"/>
    <x v="1"/>
    <x v="1"/>
    <n v="0"/>
    <s v="SIN DESCRIPCIÓN PARA DESTINOS 00"/>
    <n v="731652945.25"/>
    <n v="731652945.25"/>
    <n v="642775696.91999996"/>
    <n v="554851106.11000001"/>
    <n v="554851106.11000001"/>
    <n v="644684566.73000002"/>
    <n v="0"/>
    <n v="89833460.620000005"/>
    <n v="0"/>
    <n v="-86968378.519999981"/>
    <m/>
    <n v="557716188.21000004"/>
    <n v="554851106.11000001"/>
    <n v="4838925.05"/>
    <n v="554851106.11000001"/>
    <n v="4838925.05"/>
    <n v="550012181.06000006"/>
    <n v="554826743.88999999"/>
    <n v="4838925.05"/>
    <n v="554818075.80999994"/>
    <n v="554818075.80999994"/>
    <n v="176801839.13999999"/>
    <n v="176801839.13999999"/>
    <n v="0"/>
    <n v="108566772.25"/>
    <n v="0"/>
    <n v="19689523.920000002"/>
    <n v="88877248.329999998"/>
    <n v="176801839.13999999"/>
  </r>
  <r>
    <s v="1.1-00-2205_22618013_2211310"/>
    <s v="1.1-00-22"/>
    <x v="1"/>
    <s v="1.3.4"/>
    <s v="FUNCIÓN PÚBLICA"/>
    <s v="E"/>
    <s v="Actividades del sector público, que realiza en for"/>
    <s v="05_22"/>
    <s v="OFICIALÍA MAYOR"/>
    <n v="6"/>
    <s v="GOBIERNO EFECTIVO"/>
    <n v="18"/>
    <s v="SERVICIOS CONTRATADOS"/>
    <s v="013_22"/>
    <s v="GASTO CORRIENTE"/>
    <s v="DIRECCIÓN GENERAL DE ADMINISTRACIÓN"/>
    <n v="1000"/>
    <s v="SERVICIOS PERSONALES"/>
    <x v="1"/>
    <x v="1"/>
    <n v="0"/>
    <s v="SIN DESCRIPCIÓN PARA DESTINOS 00"/>
    <n v="0"/>
    <n v="0"/>
    <n v="80155947.560000002"/>
    <n v="-145185.35999999999"/>
    <n v="-239463.67"/>
    <n v="0"/>
    <n v="0"/>
    <n v="145185.35999999999"/>
    <n v="0"/>
    <m/>
    <m/>
    <n v="0"/>
    <n v="-145185.35999999999"/>
    <n v="4838926.05"/>
    <n v="-145185.35999999999"/>
    <n v="4838926.05"/>
    <n v="-5078389.72"/>
    <n v="-158222.32999999999"/>
    <n v="4838926.05"/>
    <n v="-158222.32999999999"/>
    <n v="-252500.64"/>
    <n v="239463.67"/>
    <n v="239463.67"/>
    <n v="0"/>
    <n v="19689523.920000002"/>
    <n v="0"/>
    <n v="99845471.480000004"/>
    <n v="-80155947.560000002"/>
    <n v="145185.35999999999"/>
  </r>
  <r>
    <s v="1.6-01-2205_22618013_2212210"/>
    <s v="1.6-01-22"/>
    <x v="0"/>
    <s v="1.3.4"/>
    <s v="FUNCIÓN PÚBLICA"/>
    <s v="E"/>
    <s v="Actividades del sector público, que realiza en for"/>
    <s v="05_22"/>
    <s v="OFICIALÍA MAYOR"/>
    <n v="6"/>
    <s v="GOBIERNO EFECTIVO"/>
    <n v="18"/>
    <s v="SERVICIOS CONTRATADOS"/>
    <s v="013_22"/>
    <s v="GASTO CORRIENTE"/>
    <s v="DIRECCIÓN GENERAL DE ADMINISTRACIÓN"/>
    <n v="1000"/>
    <s v="SERVICIOS PERSONALES"/>
    <x v="2"/>
    <x v="2"/>
    <n v="0"/>
    <s v="SIN DESCRIPCIÓN PARA DESTINOS 00"/>
    <n v="117018094.63"/>
    <n v="117018094.63"/>
    <n v="95006134.359999999"/>
    <n v="101227539.92"/>
    <n v="101227539.92"/>
    <n v="123269281.28"/>
    <n v="0"/>
    <n v="22041741.359999999"/>
    <n v="0"/>
    <m/>
    <n v="6251186.650000006"/>
    <n v="129520467.93000001"/>
    <n v="101227539.92"/>
    <n v="4838927.05"/>
    <n v="101227539.92"/>
    <n v="4838927.05"/>
    <n v="96388612.870000005"/>
    <n v="101227539.92"/>
    <n v="4838927.05"/>
    <n v="101227319.92"/>
    <n v="101227319.92"/>
    <n v="15790554.710000001"/>
    <n v="15790554.709999993"/>
    <n v="38666434.270000003"/>
    <n v="0"/>
    <n v="0"/>
    <n v="16654474"/>
    <n v="22011960.27"/>
    <n v="15790554.709999993"/>
  </r>
  <r>
    <s v="1.5-01-2205_22618013_2212210"/>
    <s v="1.5-01-22"/>
    <x v="4"/>
    <s v="1.3.4"/>
    <s v="FUNCIÓN PÚBLICA"/>
    <s v="E"/>
    <s v="Actividades del sector público, que realiza en for"/>
    <s v="05_22"/>
    <s v="OFICIALÍA MAYOR"/>
    <n v="6"/>
    <s v="GOBIERNO EFECTIVO"/>
    <n v="18"/>
    <s v="SERVICIOS CONTRATADOS"/>
    <s v="013_22"/>
    <s v="GASTO CORRIENTE"/>
    <s v="DIRECCIÓN GENERAL DE ADMINISTRACIÓN"/>
    <n v="1000"/>
    <s v="SERVICIOS PERSONALES"/>
    <x v="2"/>
    <x v="2"/>
    <n v="0"/>
    <s v="SIN DESCRIPCIÓN PARA DESTINOS 00"/>
    <n v="950"/>
    <n v="950"/>
    <n v="0"/>
    <n v="950"/>
    <n v="950"/>
    <n v="950"/>
    <n v="0"/>
    <n v="0"/>
    <n v="0"/>
    <m/>
    <m/>
    <n v="950"/>
    <n v="950"/>
    <n v="4838928.05"/>
    <n v="950"/>
    <n v="4838928.05"/>
    <n v="-4837978.05"/>
    <n v="950"/>
    <n v="4838928.05"/>
    <n v="950"/>
    <n v="950"/>
    <n v="0"/>
    <n v="0"/>
    <n v="0"/>
    <n v="5000000"/>
    <n v="0"/>
    <n v="4999050"/>
    <n v="950"/>
    <n v="0"/>
  </r>
  <r>
    <s v="1.1-00-2205_22618013_2212210"/>
    <s v="1.1-00-22"/>
    <x v="1"/>
    <s v="1.3.4"/>
    <s v="FUNCIÓN PÚBLICA"/>
    <s v="E"/>
    <s v="Actividades del sector público, que realiza en for"/>
    <s v="05_22"/>
    <s v="OFICIALÍA MAYOR"/>
    <n v="6"/>
    <s v="GOBIERNO EFECTIVO"/>
    <n v="18"/>
    <s v="SERVICIOS CONTRATADOS"/>
    <s v="013_22"/>
    <s v="GASTO CORRIENTE"/>
    <s v="DIRECCIÓN GENERAL DE ADMINISTRACIÓN"/>
    <n v="1000"/>
    <s v="SERVICIOS PERSONALES"/>
    <x v="2"/>
    <x v="2"/>
    <n v="0"/>
    <s v="SIN DESCRIPCIÓN PARA DESTINOS 00"/>
    <n v="21907.42"/>
    <n v="21907.42"/>
    <n v="0"/>
    <n v="21907.42"/>
    <n v="21907.42"/>
    <n v="21907.42"/>
    <n v="0"/>
    <n v="0"/>
    <n v="0"/>
    <m/>
    <m/>
    <n v="21907.42"/>
    <n v="21907.42"/>
    <n v="4838929.05"/>
    <n v="21907.42"/>
    <n v="4838929.05"/>
    <n v="-4817021.63"/>
    <n v="21907.42"/>
    <n v="4838929.05"/>
    <n v="21907.42"/>
    <n v="21907.42"/>
    <n v="0"/>
    <n v="0"/>
    <n v="0"/>
    <n v="106831.89"/>
    <n v="0"/>
    <n v="84924.47"/>
    <n v="21907.42"/>
    <n v="0"/>
  </r>
  <r>
    <s v="1.1-00-2205_22618013_2212310"/>
    <s v="1.1-00-22"/>
    <x v="1"/>
    <s v="1.3.4"/>
    <s v="FUNCIÓN PÚBLICA"/>
    <s v="E"/>
    <s v="Actividades del sector público, que realiza en for"/>
    <s v="05_22"/>
    <s v="OFICIALÍA MAYOR"/>
    <n v="6"/>
    <s v="GOBIERNO EFECTIVO"/>
    <n v="18"/>
    <s v="SERVICIOS CONTRATADOS"/>
    <s v="013_22"/>
    <s v="GASTO CORRIENTE"/>
    <s v="DIRECCIÓN GENERAL DE ADMINISTRACIÓN"/>
    <n v="1000"/>
    <s v="SERVICIOS PERSONALES"/>
    <x v="3"/>
    <x v="3"/>
    <n v="0"/>
    <s v="SIN DESCRIPCIÓN PARA DESTINOS 00"/>
    <n v="26400"/>
    <n v="26400"/>
    <n v="26400"/>
    <n v="0"/>
    <n v="0"/>
    <n v="26400"/>
    <n v="0"/>
    <n v="26400"/>
    <n v="0"/>
    <m/>
    <m/>
    <n v="26400"/>
    <n v="0"/>
    <n v="4838930.05"/>
    <n v="0"/>
    <n v="4838930.05"/>
    <n v="-4838930.05"/>
    <n v="0"/>
    <n v="4838930.05"/>
    <n v="0"/>
    <n v="0"/>
    <n v="26400"/>
    <n v="26400"/>
    <n v="0"/>
    <n v="0"/>
    <n v="0"/>
    <n v="0"/>
    <n v="0"/>
    <n v="26400"/>
  </r>
  <r>
    <s v="1.6-01-2205_22618013_2213210"/>
    <s v="1.6-01-22"/>
    <x v="0"/>
    <s v="1.3.4"/>
    <s v="FUNCIÓN PÚBLICA"/>
    <s v="E"/>
    <s v="Actividades del sector público, que realiza en for"/>
    <s v="05_22"/>
    <s v="OFICIALÍA MAYOR"/>
    <n v="6"/>
    <s v="GOBIERNO EFECTIVO"/>
    <n v="18"/>
    <s v="SERVICIOS CONTRATADOS"/>
    <s v="013_22"/>
    <s v="GASTO CORRIENTE"/>
    <s v="DIRECCIÓN GENERAL DE ADMINISTRACIÓN"/>
    <n v="1000"/>
    <s v="SERVICIOS PERSONALES"/>
    <x v="4"/>
    <x v="4"/>
    <n v="0"/>
    <s v="SIN DESCRIPCIÓN PARA DESTINOS 00"/>
    <n v="228549.25"/>
    <n v="228549.25"/>
    <n v="0"/>
    <n v="-6317.28"/>
    <n v="-6317.28"/>
    <n v="3247717.61"/>
    <n v="0"/>
    <n v="3254034.8899999997"/>
    <n v="0"/>
    <m/>
    <n v="3019168.3632855117"/>
    <n v="6266885.9732855111"/>
    <n v="-6317.28"/>
    <n v="4838931.05"/>
    <n v="-6317.28"/>
    <n v="4838931.05"/>
    <n v="-4845248.33"/>
    <n v="-6317.28"/>
    <n v="4838931.05"/>
    <n v="-6317.28"/>
    <n v="-6317.28"/>
    <n v="234866.53"/>
    <n v="234866.53"/>
    <n v="0"/>
    <n v="228549.25"/>
    <n v="0"/>
    <n v="0"/>
    <n v="228549.25"/>
    <n v="234866.53"/>
  </r>
  <r>
    <s v="1.5-01-2205_22618013_2213210"/>
    <s v="1.5-01-22"/>
    <x v="4"/>
    <s v="1.3.4"/>
    <s v="FUNCIÓN PÚBLICA"/>
    <s v="E"/>
    <s v="Actividades del sector público, que realiza en for"/>
    <s v="05_22"/>
    <s v="OFICIALÍA MAYOR"/>
    <n v="6"/>
    <s v="GOBIERNO EFECTIVO"/>
    <n v="18"/>
    <s v="SERVICIOS CONTRATADOS"/>
    <s v="013_22"/>
    <s v="GASTO CORRIENTE"/>
    <s v="DIRECCIÓN GENERAL DE ADMINISTRACIÓN"/>
    <n v="1000"/>
    <s v="SERVICIOS PERSONALES"/>
    <x v="4"/>
    <x v="4"/>
    <n v="0"/>
    <s v="SIN DESCRIPCIÓN PARA DESTINOS 00"/>
    <n v="2102283.63"/>
    <n v="2102283.63"/>
    <n v="0"/>
    <n v="120115.02"/>
    <n v="120115.02"/>
    <n v="9151076"/>
    <n v="0"/>
    <n v="9030960.9800000004"/>
    <n v="0"/>
    <m/>
    <n v="7048792.3767144904"/>
    <n v="16199868.37671449"/>
    <n v="120115.02"/>
    <n v="4838932.05"/>
    <n v="120115.02"/>
    <n v="4838932.05"/>
    <n v="-4718817.03"/>
    <n v="114024.46"/>
    <n v="4838932.05"/>
    <n v="104423.11"/>
    <n v="104423.11"/>
    <n v="1982168.61"/>
    <n v="1982168.6099999999"/>
    <n v="0"/>
    <n v="2102283.63"/>
    <n v="0"/>
    <n v="0"/>
    <n v="2102283.63"/>
    <n v="1982168.6099999999"/>
  </r>
  <r>
    <s v="1.1-00-2205_22618013_2213210"/>
    <s v="1.1-00-22"/>
    <x v="1"/>
    <s v="1.3.4"/>
    <s v="FUNCIÓN PÚBLICA"/>
    <s v="E"/>
    <s v="Actividades del sector público, que realiza en for"/>
    <s v="05_22"/>
    <s v="OFICIALÍA MAYOR"/>
    <n v="6"/>
    <s v="GOBIERNO EFECTIVO"/>
    <n v="18"/>
    <s v="SERVICIOS CONTRATADOS"/>
    <s v="013_22"/>
    <s v="GASTO CORRIENTE"/>
    <s v="DIRECCIÓN GENERAL DE ADMINISTRACIÓN"/>
    <n v="1000"/>
    <s v="SERVICIOS PERSONALES"/>
    <x v="4"/>
    <x v="4"/>
    <n v="0"/>
    <s v="SIN DESCRIPCIÓN PARA DESTINOS 00"/>
    <n v="7851544.5899999999"/>
    <n v="7851544.5899999999"/>
    <n v="10820420.640000001"/>
    <n v="7851085.7300000004"/>
    <n v="7851085.7300000004"/>
    <n v="7851544.5899999999"/>
    <n v="0"/>
    <n v="458.85999999940395"/>
    <n v="0"/>
    <m/>
    <m/>
    <n v="7851544.5899999999"/>
    <n v="7851085.7300000004"/>
    <n v="4838933.05"/>
    <n v="7851085.7300000004"/>
    <n v="4838933.05"/>
    <n v="3012152.6800000006"/>
    <n v="7849176.8600000003"/>
    <n v="4838933.05"/>
    <n v="7849176.8600000003"/>
    <n v="7849176.8600000003"/>
    <n v="458.86"/>
    <n v="458.85999999940395"/>
    <n v="0"/>
    <n v="669816.55000000005"/>
    <n v="0"/>
    <n v="3638692.6"/>
    <n v="-2968876.05"/>
    <n v="458.85999999940395"/>
  </r>
  <r>
    <s v="1.6-01-2205_22618013_2213220"/>
    <s v="1.6-01-22"/>
    <x v="0"/>
    <s v="1.3.4"/>
    <s v="FUNCIÓN PÚBLICA"/>
    <s v="E"/>
    <s v="Actividades del sector público, que realiza en for"/>
    <s v="05_22"/>
    <s v="OFICIALÍA MAYOR"/>
    <n v="6"/>
    <s v="GOBIERNO EFECTIVO"/>
    <n v="18"/>
    <s v="SERVICIOS CONTRATADOS"/>
    <s v="013_22"/>
    <s v="GASTO CORRIENTE"/>
    <s v="DIRECCIÓN GENERAL DE ADMINISTRACIÓN"/>
    <n v="1000"/>
    <s v="SERVICIOS PERSONALES"/>
    <x v="5"/>
    <x v="5"/>
    <n v="0"/>
    <s v="SIN DESCRIPCIÓN PARA DESTINOS 00"/>
    <n v="23455312.57"/>
    <n v="23455312.57"/>
    <n v="12420767.6"/>
    <n v="-33772.51"/>
    <n v="-42769.7"/>
    <n v="23455312.57"/>
    <n v="0"/>
    <n v="23489085.080000002"/>
    <n v="0"/>
    <m/>
    <m/>
    <n v="23455312.57"/>
    <n v="-33772.51"/>
    <n v="4838934.05"/>
    <n v="-33772.51"/>
    <n v="4838934.05"/>
    <n v="-4881703.75"/>
    <n v="-33772.51"/>
    <n v="4838934.05"/>
    <n v="-33772.51"/>
    <n v="-42769.7"/>
    <n v="23498082.27"/>
    <n v="23498082.27"/>
    <n v="20136976.920000002"/>
    <n v="5160756.67"/>
    <n v="0"/>
    <n v="14263188.619999999"/>
    <n v="11034544.970000001"/>
    <n v="23489085.080000002"/>
  </r>
  <r>
    <s v="1.5-01-2205_22618013_2213220"/>
    <s v="1.5-01-22"/>
    <x v="4"/>
    <s v="1.3.4"/>
    <s v="FUNCIÓN PÚBLICA"/>
    <s v="E"/>
    <s v="Actividades del sector público, que realiza en for"/>
    <s v="05_22"/>
    <s v="OFICIALÍA MAYOR"/>
    <n v="6"/>
    <s v="GOBIERNO EFECTIVO"/>
    <n v="18"/>
    <s v="SERVICIOS CONTRATADOS"/>
    <s v="013_22"/>
    <s v="GASTO CORRIENTE"/>
    <s v="DIRECCIÓN GENERAL DE ADMINISTRACIÓN"/>
    <n v="1000"/>
    <s v="SERVICIOS PERSONALES"/>
    <x v="5"/>
    <x v="5"/>
    <n v="0"/>
    <s v="SIN DESCRIPCIÓN PARA DESTINOS 00"/>
    <n v="106601510.16"/>
    <n v="106601510.16"/>
    <n v="0"/>
    <n v="7309153.6900000004"/>
    <n v="7309153.6900000004"/>
    <n v="133776557.67999999"/>
    <n v="0"/>
    <n v="126467403.98999999"/>
    <n v="0"/>
    <m/>
    <n v="27175047.519999996"/>
    <n v="160951605.19999999"/>
    <n v="7309153.6900000004"/>
    <n v="4838935.05"/>
    <n v="7309153.6900000004"/>
    <n v="4838935.05"/>
    <n v="2470218.6400000006"/>
    <n v="7225408.5499999998"/>
    <n v="4838935.05"/>
    <n v="7084364.6299999999"/>
    <n v="7084364.6299999999"/>
    <n v="99292356.469999999"/>
    <n v="99292356.469999999"/>
    <n v="93995100.819999993"/>
    <n v="18069157.75"/>
    <n v="0"/>
    <n v="5462748.4100000001"/>
    <n v="106601510.16"/>
    <n v="99292356.469999999"/>
  </r>
  <r>
    <s v="1.1-00-2205_22618013_2213220"/>
    <s v="1.1-00-22"/>
    <x v="1"/>
    <s v="1.3.4"/>
    <s v="FUNCIÓN PÚBLICA"/>
    <s v="E"/>
    <s v="Actividades del sector público, que realiza en for"/>
    <s v="05_22"/>
    <s v="OFICIALÍA MAYOR"/>
    <n v="6"/>
    <s v="GOBIERNO EFECTIVO"/>
    <n v="18"/>
    <s v="SERVICIOS CONTRATADOS"/>
    <s v="013_22"/>
    <s v="GASTO CORRIENTE"/>
    <s v="DIRECCIÓN GENERAL DE ADMINISTRACIÓN"/>
    <n v="1000"/>
    <s v="SERVICIOS PERSONALES"/>
    <x v="5"/>
    <x v="5"/>
    <n v="0"/>
    <s v="SIN DESCRIPCIÓN PARA DESTINOS 00"/>
    <n v="766952.04"/>
    <n v="766952.04"/>
    <n v="95783438.799999997"/>
    <n v="766952.04"/>
    <n v="766952.04"/>
    <n v="766952.04"/>
    <n v="0"/>
    <n v="0"/>
    <n v="0"/>
    <m/>
    <m/>
    <n v="766952.04"/>
    <n v="766952.04"/>
    <n v="4838936.05"/>
    <n v="766952.04"/>
    <n v="4838936.05"/>
    <n v="-4071984.01"/>
    <n v="740361.29"/>
    <n v="4838936.05"/>
    <n v="740361.29"/>
    <n v="740361.29"/>
    <n v="0"/>
    <n v="0"/>
    <n v="0"/>
    <n v="402438.6"/>
    <n v="0"/>
    <n v="95418925.359999999"/>
    <n v="-95016486.760000005"/>
    <n v="0"/>
  </r>
  <r>
    <s v="1.6-01-2205_22618013_2213310"/>
    <s v="1.6-01-22"/>
    <x v="0"/>
    <s v="1.3.4"/>
    <s v="FUNCIÓN PÚBLICA"/>
    <s v="E"/>
    <s v="Actividades del sector público, que realiza en for"/>
    <s v="05_22"/>
    <s v="OFICIALÍA MAYOR"/>
    <n v="6"/>
    <s v="GOBIERNO EFECTIVO"/>
    <n v="18"/>
    <s v="SERVICIOS CONTRATADOS"/>
    <s v="013_22"/>
    <s v="GASTO CORRIENTE"/>
    <s v="DIRECCIÓN GENERAL DE ADMINISTRACIÓN"/>
    <n v="1000"/>
    <s v="SERVICIOS PERSONALES"/>
    <x v="6"/>
    <x v="6"/>
    <n v="0"/>
    <s v="SIN DESCRIPCIÓN PARA DESTINOS 00"/>
    <n v="724987.68"/>
    <n v="724987.68"/>
    <n v="0"/>
    <n v="34047.17"/>
    <n v="34047.17"/>
    <n v="184987.68000000005"/>
    <n v="0"/>
    <n v="150940.51000000007"/>
    <n v="0"/>
    <n v="-540000"/>
    <m/>
    <n v="-355012.31999999995"/>
    <n v="34047.17"/>
    <n v="4838937.05"/>
    <n v="34047.17"/>
    <n v="4838937.05"/>
    <n v="-4804889.88"/>
    <n v="34047.17"/>
    <n v="4838937.05"/>
    <n v="34047.17"/>
    <n v="34047.17"/>
    <n v="690940.51"/>
    <n v="690940.51"/>
    <n v="0"/>
    <n v="724987.68"/>
    <n v="0"/>
    <n v="0"/>
    <n v="724987.68"/>
    <n v="690940.51"/>
  </r>
  <r>
    <s v="1.1-00-2205_22618013_2213310"/>
    <s v="1.1-00-22"/>
    <x v="1"/>
    <s v="1.3.4"/>
    <s v="FUNCIÓN PÚBLICA"/>
    <s v="E"/>
    <s v="Actividades del sector público, que realiza en for"/>
    <s v="05_22"/>
    <s v="OFICIALÍA MAYOR"/>
    <n v="6"/>
    <s v="GOBIERNO EFECTIVO"/>
    <n v="18"/>
    <s v="SERVICIOS CONTRATADOS"/>
    <s v="013_22"/>
    <s v="GASTO CORRIENTE"/>
    <s v="DIRECCIÓN GENERAL DE ADMINISTRACIÓN"/>
    <n v="1000"/>
    <s v="SERVICIOS PERSONALES"/>
    <x v="6"/>
    <x v="6"/>
    <n v="0"/>
    <s v="SIN DESCRIPCIÓN PARA DESTINOS 00"/>
    <n v="415012.32"/>
    <n v="415012.32"/>
    <n v="1140000"/>
    <n v="415012.32"/>
    <n v="415012.32"/>
    <n v="415012.32"/>
    <n v="0"/>
    <n v="0"/>
    <n v="0"/>
    <m/>
    <m/>
    <n v="415012.32"/>
    <n v="415012.32"/>
    <n v="4838938.05"/>
    <n v="415012.32"/>
    <n v="4838938.05"/>
    <n v="-4423925.7299999995"/>
    <n v="415012.32"/>
    <n v="4838938.05"/>
    <n v="415012.32"/>
    <n v="415012.32"/>
    <n v="0"/>
    <n v="0"/>
    <n v="0"/>
    <n v="0"/>
    <n v="0"/>
    <n v="724987.68"/>
    <n v="-724987.68"/>
    <n v="0"/>
  </r>
  <r>
    <s v="1.6-01-2205_22618013_2213410"/>
    <s v="1.6-01-22"/>
    <x v="0"/>
    <s v="1.3.4"/>
    <s v="FUNCIÓN PÚBLICA"/>
    <s v="E"/>
    <s v="Actividades del sector público, que realiza en for"/>
    <s v="05_22"/>
    <s v="OFICIALÍA MAYOR"/>
    <n v="6"/>
    <s v="GOBIERNO EFECTIVO"/>
    <n v="18"/>
    <s v="SERVICIOS CONTRATADOS"/>
    <s v="013_22"/>
    <s v="GASTO CORRIENTE"/>
    <s v="DIRECCIÓN GENERAL DE ADMINISTRACIÓN"/>
    <n v="1000"/>
    <s v="SERVICIOS PERSONALES"/>
    <x v="7"/>
    <x v="7"/>
    <n v="0"/>
    <s v="SIN DESCRIPCIÓN PARA DESTINOS 00"/>
    <n v="6854656.75"/>
    <n v="6854656.75"/>
    <n v="0"/>
    <n v="789917.6"/>
    <n v="789917.6"/>
    <n v="6854656.75"/>
    <n v="0"/>
    <n v="6064739.1500000004"/>
    <n v="0"/>
    <m/>
    <m/>
    <n v="6854656.75"/>
    <n v="789917.6"/>
    <n v="4838939.05"/>
    <n v="789917.6"/>
    <n v="4838939.05"/>
    <n v="-4049021.4499999997"/>
    <n v="789917.6"/>
    <n v="4838939.05"/>
    <n v="789917.6"/>
    <n v="789917.6"/>
    <n v="6064739.1500000004"/>
    <n v="6064739.1500000004"/>
    <n v="0"/>
    <n v="6854656.75"/>
    <n v="0"/>
    <n v="0"/>
    <n v="6854656.75"/>
    <n v="6064739.1500000004"/>
  </r>
  <r>
    <s v="1.1-00-2205_22618013_2213410"/>
    <s v="1.1-00-22"/>
    <x v="1"/>
    <s v="1.3.4"/>
    <s v="FUNCIÓN PÚBLICA"/>
    <s v="E"/>
    <s v="Actividades del sector público, que realiza en for"/>
    <s v="05_22"/>
    <s v="OFICIALÍA MAYOR"/>
    <n v="6"/>
    <s v="GOBIERNO EFECTIVO"/>
    <n v="18"/>
    <s v="SERVICIOS CONTRATADOS"/>
    <s v="013_22"/>
    <s v="GASTO CORRIENTE"/>
    <s v="DIRECCIÓN GENERAL DE ADMINISTRACIÓN"/>
    <n v="1000"/>
    <s v="SERVICIOS PERSONALES"/>
    <x v="7"/>
    <x v="7"/>
    <n v="0"/>
    <s v="SIN DESCRIPCIÓN PARA DESTINOS 00"/>
    <n v="645343.25"/>
    <n v="645343.25"/>
    <n v="5136420"/>
    <n v="643723.19999999995"/>
    <n v="643723.19999999995"/>
    <n v="645343.25"/>
    <n v="0"/>
    <n v="1620.0500000000466"/>
    <n v="0"/>
    <m/>
    <m/>
    <n v="645343.25"/>
    <n v="643723.19999999995"/>
    <n v="4838940.05"/>
    <n v="643723.19999999995"/>
    <n v="4838940.05"/>
    <n v="-4195216.8499999996"/>
    <n v="643723.19999999995"/>
    <n v="4838940.05"/>
    <n v="643723.19999999995"/>
    <n v="643723.19999999995"/>
    <n v="1620.05"/>
    <n v="1620.0500000000466"/>
    <n v="0"/>
    <n v="0"/>
    <n v="0"/>
    <n v="4491076.75"/>
    <n v="-4491076.75"/>
    <n v="1620.0500000000466"/>
  </r>
  <r>
    <s v="1.5-01-2205_22618013_2214110"/>
    <s v="1.5-01-22"/>
    <x v="4"/>
    <s v="1.3.4"/>
    <s v="FUNCIÓN PÚBLICA"/>
    <s v="E"/>
    <s v="Actividades del sector público, que realiza en for"/>
    <s v="05_22"/>
    <s v="OFICIALÍA MAYOR"/>
    <n v="6"/>
    <s v="GOBIERNO EFECTIVO"/>
    <n v="18"/>
    <s v="SERVICIOS CONTRATADOS"/>
    <s v="013_22"/>
    <s v="GASTO CORRIENTE"/>
    <s v="DIRECCIÓN GENERAL DE ADMINISTRACIÓN"/>
    <n v="1000"/>
    <s v="SERVICIOS PERSONALES"/>
    <x v="8"/>
    <x v="8"/>
    <n v="0"/>
    <s v="SIN DESCRIPCIÓN PARA DESTINOS 00"/>
    <n v="3643586.74"/>
    <n v="3643586.74"/>
    <n v="0"/>
    <n v="7255318.5999999996"/>
    <n v="7255318.5999999996"/>
    <n v="12021607.249999998"/>
    <n v="0"/>
    <n v="4766288.6499999985"/>
    <n v="0"/>
    <m/>
    <n v="8378020.5099999979"/>
    <n v="20399627.759999998"/>
    <n v="7255318.5999999996"/>
    <n v="4838941.05"/>
    <n v="7255318.5999999996"/>
    <n v="4838941.05"/>
    <n v="2416377.5499999998"/>
    <n v="7255318.5999999996"/>
    <n v="4838941.05"/>
    <n v="7255318.5999999996"/>
    <n v="7255318.5999999996"/>
    <n v="-3611731.86"/>
    <n v="-3611731.8599999994"/>
    <n v="35842628.149999999"/>
    <n v="17126.52"/>
    <n v="0"/>
    <n v="32216167.93"/>
    <n v="3643586.74"/>
    <n v="-3611731.8599999994"/>
  </r>
  <r>
    <s v="1.1-00-2205_22618013_2214110"/>
    <s v="1.1-00-22"/>
    <x v="1"/>
    <s v="1.3.4"/>
    <s v="FUNCIÓN PÚBLICA"/>
    <s v="E"/>
    <s v="Actividades del sector público, que realiza en for"/>
    <s v="05_22"/>
    <s v="OFICIALÍA MAYOR"/>
    <n v="6"/>
    <s v="GOBIERNO EFECTIVO"/>
    <n v="18"/>
    <s v="SERVICIOS CONTRATADOS"/>
    <s v="013_22"/>
    <s v="GASTO CORRIENTE"/>
    <s v="DIRECCIÓN GENERAL DE ADMINISTRACIÓN"/>
    <n v="1000"/>
    <s v="SERVICIOS PERSONALES"/>
    <x v="8"/>
    <x v="8"/>
    <n v="0"/>
    <s v="SIN DESCRIPCIÓN PARA DESTINOS 00"/>
    <n v="39589883.960000001"/>
    <n v="39589883.960000001"/>
    <n v="46744217.159999996"/>
    <n v="38175710.780000001"/>
    <n v="38175710.780000001"/>
    <n v="39589883.960000001"/>
    <n v="0"/>
    <n v="1414173.1799999997"/>
    <n v="0"/>
    <m/>
    <n v="0"/>
    <n v="39589883.960000001"/>
    <n v="38175710.780000001"/>
    <n v="4838942.05"/>
    <n v="38175710.780000001"/>
    <n v="4838942.05"/>
    <n v="33336768.73"/>
    <n v="30948268.07"/>
    <n v="4838942.05"/>
    <n v="30948268.07"/>
    <n v="30948268.07"/>
    <n v="1414173.18"/>
    <n v="1414173.1799999997"/>
    <n v="0"/>
    <n v="25811813.949999999"/>
    <n v="0"/>
    <n v="32966147.149999999"/>
    <n v="-7154333.2000000002"/>
    <n v="1414173.1799999997"/>
  </r>
  <r>
    <s v="1.5-01-2205_22618013_2214210"/>
    <s v="1.5-01-22"/>
    <x v="4"/>
    <s v="1.3.4"/>
    <s v="FUNCIÓN PÚBLICA"/>
    <s v="E"/>
    <s v="Actividades del sector público, que realiza en for"/>
    <s v="05_22"/>
    <s v="OFICIALÍA MAYOR"/>
    <n v="6"/>
    <s v="GOBIERNO EFECTIVO"/>
    <n v="18"/>
    <s v="SERVICIOS CONTRATADOS"/>
    <s v="013_22"/>
    <s v="GASTO CORRIENTE"/>
    <s v="DIRECCIÓN GENERAL DE ADMINISTRACIÓN"/>
    <n v="1000"/>
    <s v="SERVICIOS PERSONALES"/>
    <x v="9"/>
    <x v="9"/>
    <n v="0"/>
    <s v="SIN DESCRIPCIÓN PARA DESTINOS 00"/>
    <n v="1882356.68"/>
    <n v="1882356.68"/>
    <n v="0"/>
    <n v="1882356.68"/>
    <n v="1882356.68"/>
    <n v="9071366.9299999997"/>
    <n v="0"/>
    <n v="7189010.25"/>
    <n v="0"/>
    <m/>
    <n v="7189010.25"/>
    <n v="16260377.18"/>
    <n v="1882356.68"/>
    <n v="4838943.05"/>
    <n v="1882356.68"/>
    <n v="4838943.05"/>
    <n v="-2956586.37"/>
    <n v="1882356.68"/>
    <n v="4838943.05"/>
    <n v="1882356.68"/>
    <n v="1882356.68"/>
    <n v="0"/>
    <n v="0"/>
    <n v="18143921.68"/>
    <n v="8563.26"/>
    <n v="0"/>
    <n v="16270128.26"/>
    <n v="1882356.68"/>
    <n v="0"/>
  </r>
  <r>
    <s v="1.1-00-2205_22618013_2214210"/>
    <s v="1.1-00-22"/>
    <x v="1"/>
    <s v="1.3.4"/>
    <s v="FUNCIÓN PÚBLICA"/>
    <s v="E"/>
    <s v="Actividades del sector público, que realiza en for"/>
    <s v="05_22"/>
    <s v="OFICIALÍA MAYOR"/>
    <n v="6"/>
    <s v="GOBIERNO EFECTIVO"/>
    <n v="18"/>
    <s v="SERVICIOS CONTRATADOS"/>
    <s v="013_22"/>
    <s v="GASTO CORRIENTE"/>
    <s v="DIRECCIÓN GENERAL DE ADMINISTRACIÓN"/>
    <n v="1000"/>
    <s v="SERVICIOS PERSONALES"/>
    <x v="9"/>
    <x v="9"/>
    <n v="0"/>
    <s v="SIN DESCRIPCIÓN PARA DESTINOS 00"/>
    <n v="22984378.670000002"/>
    <n v="22984378.670000002"/>
    <n v="23372108.579999998"/>
    <n v="18307462.09"/>
    <n v="18307462.09"/>
    <n v="22984378.670000002"/>
    <n v="0"/>
    <n v="4676916.5800000019"/>
    <n v="0"/>
    <m/>
    <m/>
    <n v="22984378.670000002"/>
    <n v="18307462.09"/>
    <n v="4838944.05"/>
    <n v="18307462.09"/>
    <n v="4838944.05"/>
    <n v="13468518.039999999"/>
    <n v="18307462.09"/>
    <n v="4838944.05"/>
    <n v="18307462.09"/>
    <n v="18307462.09"/>
    <n v="4676916.58"/>
    <n v="4676916.5800000019"/>
    <n v="0"/>
    <n v="16317951.27"/>
    <n v="0"/>
    <n v="16705681.18"/>
    <n v="-387729.91"/>
    <n v="4676916.5800000019"/>
  </r>
  <r>
    <s v="1.6-01-2205_22618013_2214310"/>
    <s v="1.6-01-22"/>
    <x v="0"/>
    <s v="1.3.4"/>
    <s v="FUNCIÓN PÚBLICA"/>
    <s v="E"/>
    <s v="Actividades del sector público, que realiza en for"/>
    <s v="05_22"/>
    <s v="OFICIALÍA MAYOR"/>
    <n v="6"/>
    <s v="GOBIERNO EFECTIVO"/>
    <n v="18"/>
    <s v="SERVICIOS CONTRATADOS"/>
    <s v="013_22"/>
    <s v="GASTO CORRIENTE"/>
    <s v="DIRECCIÓN GENERAL DE ADMINISTRACIÓN"/>
    <n v="1000"/>
    <s v="SERVICIOS PERSONALES"/>
    <x v="10"/>
    <x v="10"/>
    <n v="0"/>
    <s v="SIN DESCRIPCIÓN PARA DESTINOS 00"/>
    <n v="9544584.8399999999"/>
    <n v="9544584.8399999999"/>
    <n v="0"/>
    <n v="6434192.3799999999"/>
    <n v="6434192.3799999999"/>
    <n v="14670591.679999996"/>
    <n v="0"/>
    <n v="8236399.2999999961"/>
    <n v="0"/>
    <m/>
    <n v="5126006.8399999961"/>
    <n v="19796598.519999992"/>
    <n v="6434192.3799999999"/>
    <n v="4838945.05"/>
    <n v="6434192.3799999999"/>
    <n v="4838945.05"/>
    <n v="1595247.33"/>
    <n v="6434192.3799999999"/>
    <n v="4838945.05"/>
    <n v="6434192.3799999999"/>
    <n v="6434192.3799999999"/>
    <n v="3110392.46"/>
    <n v="3110392.46"/>
    <n v="0"/>
    <n v="9544584.8399999999"/>
    <n v="0"/>
    <n v="0"/>
    <n v="9544584.8399999999"/>
    <n v="3110392.46"/>
  </r>
  <r>
    <s v="1.5-01-2205_22618013_2214310"/>
    <s v="1.5-01-22"/>
    <x v="4"/>
    <s v="1.3.4"/>
    <s v="FUNCIÓN PÚBLICA"/>
    <s v="E"/>
    <s v="Actividades del sector público, que realiza en for"/>
    <s v="05_22"/>
    <s v="OFICIALÍA MAYOR"/>
    <n v="6"/>
    <s v="GOBIERNO EFECTIVO"/>
    <n v="18"/>
    <s v="SERVICIOS CONTRATADOS"/>
    <s v="013_22"/>
    <s v="GASTO CORRIENTE"/>
    <s v="DIRECCIÓN GENERAL DE ADMINISTRACIÓN"/>
    <n v="1000"/>
    <s v="SERVICIOS PERSONALES"/>
    <x v="10"/>
    <x v="10"/>
    <n v="0"/>
    <s v="SIN DESCRIPCIÓN PARA DESTINOS 00"/>
    <n v="1254899.0900000001"/>
    <n v="1254899.0900000001"/>
    <n v="0"/>
    <n v="1254899.0900000001"/>
    <n v="1254899.0900000001"/>
    <n v="1254899.0900000001"/>
    <n v="0"/>
    <n v="0"/>
    <n v="0"/>
    <m/>
    <m/>
    <n v="1254899.0900000001"/>
    <n v="1254899.0900000001"/>
    <n v="4838946.05"/>
    <n v="1254899.0900000001"/>
    <n v="4838946.05"/>
    <n v="-3584046.96"/>
    <n v="1254899.0900000001"/>
    <n v="4838946.05"/>
    <n v="1254899.0900000001"/>
    <n v="1254899.0900000001"/>
    <n v="0"/>
    <n v="0"/>
    <n v="12039497.130000001"/>
    <n v="5708.84"/>
    <n v="0"/>
    <n v="10790306.880000001"/>
    <n v="1254899.0900000001"/>
    <n v="0"/>
  </r>
  <r>
    <s v="1.1-00-2205_22618013_2214310"/>
    <s v="1.1-00-22"/>
    <x v="1"/>
    <s v="1.3.4"/>
    <s v="FUNCIÓN PÚBLICA"/>
    <s v="E"/>
    <s v="Actividades del sector público, que realiza en for"/>
    <s v="05_22"/>
    <s v="OFICIALÍA MAYOR"/>
    <n v="6"/>
    <s v="GOBIERNO EFECTIVO"/>
    <n v="18"/>
    <s v="SERVICIOS CONTRATADOS"/>
    <s v="013_22"/>
    <s v="GASTO CORRIENTE"/>
    <s v="DIRECCIÓN GENERAL DE ADMINISTRACIÓN"/>
    <n v="1000"/>
    <s v="SERVICIOS PERSONALES"/>
    <x v="10"/>
    <x v="10"/>
    <n v="0"/>
    <s v="SIN DESCRIPCIÓN PARA DESTINOS 00"/>
    <n v="5778339.6399999997"/>
    <n v="5778339.6399999997"/>
    <n v="15581405.720000001"/>
    <n v="5778339.6399999997"/>
    <n v="5778339.6399999997"/>
    <n v="5778339.6399999997"/>
    <n v="0"/>
    <n v="0"/>
    <n v="0"/>
    <m/>
    <m/>
    <n v="5778339.6399999997"/>
    <n v="5778339.6399999997"/>
    <n v="4838947.05"/>
    <n v="5778339.6399999997"/>
    <n v="4838947.05"/>
    <n v="939392.58999999985"/>
    <n v="5778339.6399999997"/>
    <n v="4838947.05"/>
    <n v="5778339.6399999997"/>
    <n v="5778339.6399999997"/>
    <n v="0"/>
    <n v="0"/>
    <n v="0"/>
    <n v="1277604.05"/>
    <n v="0"/>
    <n v="11080670.130000001"/>
    <n v="-9803066.0800000001"/>
    <n v="0"/>
  </r>
  <r>
    <s v="1.5-01-2205_22618013_2214320"/>
    <s v="1.5-01-22"/>
    <x v="4"/>
    <s v="1.3.4"/>
    <s v="FUNCIÓN PÚBLICA"/>
    <s v="E"/>
    <s v="Actividades del sector público, que realiza en for"/>
    <s v="05_22"/>
    <s v="OFICIALÍA MAYOR"/>
    <n v="6"/>
    <s v="GOBIERNO EFECTIVO"/>
    <n v="18"/>
    <s v="SERVICIOS CONTRATADOS"/>
    <s v="013_22"/>
    <s v="GASTO CORRIENTE"/>
    <s v="DIRECCIÓN GENERAL DE ADMINISTRACIÓN"/>
    <n v="1000"/>
    <s v="SERVICIOS PERSONALES"/>
    <x v="11"/>
    <x v="11"/>
    <n v="0"/>
    <s v="SIN DESCRIPCIÓN PARA DESTINOS 00"/>
    <n v="10980411.85"/>
    <n v="10980411.85"/>
    <n v="0"/>
    <n v="10980411.85"/>
    <n v="10980411.85"/>
    <n v="25082971.680000015"/>
    <n v="0"/>
    <n v="14102559.830000015"/>
    <n v="0"/>
    <m/>
    <n v="14102559.830000013"/>
    <n v="39185531.510000028"/>
    <n v="10980411.85"/>
    <n v="4838948.05"/>
    <n v="10980411.85"/>
    <n v="4838948.05"/>
    <n v="6141463.7999999998"/>
    <n v="10980411.85"/>
    <n v="4838948.05"/>
    <n v="10980411.85"/>
    <n v="10980411.85"/>
    <n v="0"/>
    <n v="0"/>
    <n v="97141814.519999996"/>
    <n v="49952.37"/>
    <n v="0"/>
    <n v="86211355.040000007"/>
    <n v="10980411.85"/>
    <n v="0"/>
  </r>
  <r>
    <s v="1.1-00-2205_22618013_2214320"/>
    <s v="1.1-00-22"/>
    <x v="1"/>
    <s v="1.3.4"/>
    <s v="FUNCIÓN PÚBLICA"/>
    <s v="E"/>
    <s v="Actividades del sector público, que realiza en for"/>
    <s v="05_22"/>
    <s v="OFICIALÍA MAYOR"/>
    <n v="6"/>
    <s v="GOBIERNO EFECTIVO"/>
    <n v="18"/>
    <s v="SERVICIOS CONTRATADOS"/>
    <s v="013_22"/>
    <s v="GASTO CORRIENTE"/>
    <s v="DIRECCIÓN GENERAL DE ADMINISTRACIÓN"/>
    <n v="1000"/>
    <s v="SERVICIOS PERSONALES"/>
    <x v="11"/>
    <x v="11"/>
    <n v="0"/>
    <s v="SIN DESCRIPCIÓN PARA DESTINOS 00"/>
    <n v="123803944.41"/>
    <n v="123803944.41"/>
    <n v="136337300.06"/>
    <n v="108254108.55"/>
    <n v="108254108.55"/>
    <n v="123803944.41"/>
    <n v="0"/>
    <n v="15549835.859999999"/>
    <n v="0"/>
    <m/>
    <m/>
    <n v="123803944.41"/>
    <n v="108254108.55"/>
    <n v="4838949.05"/>
    <n v="108254108.55"/>
    <n v="4838949.05"/>
    <n v="103415159.5"/>
    <n v="108254108.55"/>
    <n v="4838949.05"/>
    <n v="108254108.55"/>
    <n v="108254108.55"/>
    <n v="15549835.859999999"/>
    <n v="15549835.859999999"/>
    <n v="0"/>
    <n v="76218722.609999999"/>
    <n v="0"/>
    <n v="88752078.260000005"/>
    <n v="-12533355.65"/>
    <n v="15549835.859999999"/>
  </r>
  <r>
    <s v="1.6-01-2205_22618013_2214410"/>
    <s v="1.6-01-22"/>
    <x v="0"/>
    <s v="1.3.4"/>
    <s v="FUNCIÓN PÚBLICA"/>
    <s v="E"/>
    <s v="Actividades del sector público, que realiza en for"/>
    <s v="05_22"/>
    <s v="OFICIALÍA MAYOR"/>
    <n v="6"/>
    <s v="GOBIERNO EFECTIVO"/>
    <n v="18"/>
    <s v="SERVICIOS CONTRATADOS"/>
    <s v="013_22"/>
    <s v="GASTO CORRIENTE"/>
    <s v="DIRECCIÓN GENERAL DE ADMINISTRACIÓN"/>
    <n v="1000"/>
    <s v="SERVICIOS PERSONALES"/>
    <x v="12"/>
    <x v="12"/>
    <n v="0"/>
    <s v="SIN DESCRIPCIÓN PARA DESTINOS 00"/>
    <n v="1130215.08"/>
    <n v="1130215.08"/>
    <n v="0"/>
    <n v="0"/>
    <n v="0"/>
    <n v="1130215.08"/>
    <n v="0"/>
    <n v="1130215.08"/>
    <n v="0"/>
    <m/>
    <m/>
    <n v="1130215.08"/>
    <n v="0"/>
    <n v="4838950.05"/>
    <n v="0"/>
    <n v="4838950.05"/>
    <n v="-4838950.05"/>
    <n v="0"/>
    <n v="4838950.05"/>
    <n v="0"/>
    <n v="0"/>
    <n v="1130215.08"/>
    <n v="1130215.08"/>
    <n v="0"/>
    <n v="1130215.08"/>
    <n v="0"/>
    <n v="0"/>
    <n v="1130215.08"/>
    <n v="1130215.08"/>
  </r>
  <r>
    <s v="1.1-00-2205_22618013_2214410"/>
    <s v="1.1-00-22"/>
    <x v="1"/>
    <s v="1.3.4"/>
    <s v="FUNCIÓN PÚBLICA"/>
    <s v="E"/>
    <s v="Actividades del sector público, que realiza en for"/>
    <s v="05_22"/>
    <s v="OFICIALÍA MAYOR"/>
    <n v="6"/>
    <s v="GOBIERNO EFECTIVO"/>
    <n v="18"/>
    <s v="SERVICIOS CONTRATADOS"/>
    <s v="013_22"/>
    <s v="GASTO CORRIENTE"/>
    <s v="DIRECCIÓN GENERAL DE ADMINISTRACIÓN"/>
    <n v="1000"/>
    <s v="SERVICIOS PERSONALES"/>
    <x v="12"/>
    <x v="12"/>
    <n v="0"/>
    <s v="SIN DESCRIPCIÓN PARA DESTINOS 00"/>
    <n v="8869784.9199999999"/>
    <n v="8869784.9199999999"/>
    <n v="10000000"/>
    <n v="8869784.9199999999"/>
    <n v="8869784.9199999999"/>
    <n v="8869784.9199999999"/>
    <n v="0"/>
    <n v="0"/>
    <n v="0"/>
    <m/>
    <m/>
    <n v="8869784.9199999999"/>
    <n v="8869784.9199999999"/>
    <n v="4838951.05"/>
    <n v="8869784.9199999999"/>
    <n v="4838951.05"/>
    <n v="4030833.87"/>
    <n v="8869784.9199999999"/>
    <n v="4838951.05"/>
    <n v="8869784.9199999999"/>
    <n v="8869784.9199999999"/>
    <n v="0"/>
    <n v="0"/>
    <n v="0"/>
    <n v="0"/>
    <n v="0"/>
    <n v="1130215.08"/>
    <n v="-1130215.08"/>
    <n v="0"/>
  </r>
  <r>
    <s v="1.1-00-2205_22618013_2215210"/>
    <s v="1.1-00-22"/>
    <x v="1"/>
    <s v="1.3.4"/>
    <s v="FUNCIÓN PÚBLICA"/>
    <s v="E"/>
    <s v="Actividades del sector público, que realiza en for"/>
    <s v="05_22"/>
    <s v="OFICIALÍA MAYOR"/>
    <n v="6"/>
    <s v="GOBIERNO EFECTIVO"/>
    <n v="18"/>
    <s v="SERVICIOS CONTRATADOS"/>
    <s v="013_22"/>
    <s v="GASTO CORRIENTE"/>
    <s v="DIRECCIÓN GENERAL DE ADMINISTRACIÓN"/>
    <n v="1000"/>
    <s v="SERVICIOS PERSONALES"/>
    <x v="13"/>
    <x v="13"/>
    <n v="0"/>
    <s v="SIN DESCRIPCIÓN PARA DESTINOS 00"/>
    <n v="6000000"/>
    <n v="6000000"/>
    <n v="6000000"/>
    <n v="0"/>
    <n v="0"/>
    <n v="6000000"/>
    <n v="0"/>
    <n v="6000000"/>
    <n v="0"/>
    <m/>
    <m/>
    <n v="6000000"/>
    <n v="0"/>
    <n v="4838952.05"/>
    <n v="0"/>
    <n v="4838952.05"/>
    <n v="-4838952.05"/>
    <n v="0"/>
    <n v="4838952.05"/>
    <n v="0"/>
    <n v="0"/>
    <n v="6000000"/>
    <n v="6000000"/>
    <n v="6000000"/>
    <n v="0"/>
    <n v="0"/>
    <n v="6000000"/>
    <n v="0"/>
    <n v="6000000"/>
  </r>
  <r>
    <s v="1.5-01-2205_22618013_2215910"/>
    <s v="1.5-01-22"/>
    <x v="4"/>
    <s v="1.3.4"/>
    <s v="FUNCIÓN PÚBLICA"/>
    <s v="E"/>
    <s v="Actividades del sector público, que realiza en for"/>
    <s v="05_22"/>
    <s v="OFICIALÍA MAYOR"/>
    <n v="6"/>
    <s v="GOBIERNO EFECTIVO"/>
    <n v="18"/>
    <s v="SERVICIOS CONTRATADOS"/>
    <s v="013_22"/>
    <s v="GASTO CORRIENTE"/>
    <s v="DIRECCIÓN GENERAL DE ADMINISTRACIÓN"/>
    <n v="1000"/>
    <s v="SERVICIOS PERSONALES"/>
    <x v="14"/>
    <x v="14"/>
    <n v="0"/>
    <s v="SIN DESCRIPCIÓN PARA DESTINOS 00"/>
    <n v="22130191.899999999"/>
    <n v="22130191.899999999"/>
    <n v="0"/>
    <n v="14812727.039999999"/>
    <n v="14812727.039999999"/>
    <n v="31348778.079999991"/>
    <n v="0"/>
    <n v="16536051.039999992"/>
    <n v="0"/>
    <m/>
    <n v="9218586.1799999923"/>
    <n v="40567364.259999983"/>
    <n v="14812727.039999999"/>
    <n v="4838953.05"/>
    <n v="14812727.039999999"/>
    <n v="4838953.05"/>
    <n v="9973773.9899999984"/>
    <n v="14812727.039999999"/>
    <n v="4838953.05"/>
    <n v="14811579.390000001"/>
    <n v="14811579.390000001"/>
    <n v="7317464.8600000003"/>
    <n v="7317464.8599999994"/>
    <n v="0"/>
    <n v="22130191.899999999"/>
    <n v="0"/>
    <n v="0"/>
    <n v="22130191.899999999"/>
    <n v="7317464.8599999994"/>
  </r>
  <r>
    <s v="1.1-00-2205_22618013_2215910"/>
    <s v="1.1-00-22"/>
    <x v="1"/>
    <s v="1.3.4"/>
    <s v="FUNCIÓN PÚBLICA"/>
    <s v="E"/>
    <s v="Actividades del sector público, que realiza en for"/>
    <s v="05_22"/>
    <s v="OFICIALÍA MAYOR"/>
    <n v="6"/>
    <s v="GOBIERNO EFECTIVO"/>
    <n v="18"/>
    <s v="SERVICIOS CONTRATADOS"/>
    <s v="013_22"/>
    <s v="GASTO CORRIENTE"/>
    <s v="DIRECCIÓN GENERAL DE ADMINISTRACIÓN"/>
    <n v="1000"/>
    <s v="SERVICIOS PERSONALES"/>
    <x v="14"/>
    <x v="14"/>
    <n v="0"/>
    <s v="SIN DESCRIPCIÓN PARA DESTINOS 00"/>
    <n v="68604885.840000004"/>
    <n v="68604885.840000004"/>
    <n v="79263655.760000005"/>
    <n v="68588477.269999996"/>
    <n v="68597542.010000005"/>
    <n v="68604885.840000004"/>
    <n v="0"/>
    <n v="16408.570000007749"/>
    <n v="0"/>
    <m/>
    <n v="0"/>
    <n v="68604885.840000004"/>
    <n v="68588477.269999996"/>
    <n v="4838954.05"/>
    <n v="60340513.490000002"/>
    <n v="4838954.05"/>
    <n v="63758587.960000008"/>
    <n v="55816984.630000003"/>
    <n v="4838954.05"/>
    <n v="55816984.630000003"/>
    <n v="55816984.630000003"/>
    <n v="7343.83"/>
    <n v="7343.8299999982119"/>
    <n v="0"/>
    <n v="6546601.9900000002"/>
    <n v="0"/>
    <n v="17205371.91"/>
    <n v="-10658769.92"/>
    <n v="16408.570000007749"/>
  </r>
  <r>
    <s v="1.1-00-2205_22618013_2216110"/>
    <s v="1.1-00-22"/>
    <x v="1"/>
    <s v="1.3.4"/>
    <s v="FUNCIÓN PÚBLICA"/>
    <s v="E"/>
    <s v="Actividades del sector público, que realiza en for"/>
    <s v="05_22"/>
    <s v="OFICIALÍA MAYOR"/>
    <n v="6"/>
    <s v="GOBIERNO EFECTIVO"/>
    <n v="18"/>
    <s v="SERVICIOS CONTRATADOS"/>
    <s v="013_22"/>
    <s v="GASTO CORRIENTE"/>
    <s v="DIRECCIÓN GENERAL DE ADMINISTRACIÓN"/>
    <n v="1000"/>
    <s v="SERVICIOS PERSONALES"/>
    <x v="15"/>
    <x v="15"/>
    <n v="0"/>
    <s v="SIN DESCRIPCIÓN PARA DESTINOS 00"/>
    <n v="0"/>
    <n v="0"/>
    <n v="20000000"/>
    <n v="0"/>
    <n v="0"/>
    <n v="0"/>
    <n v="0"/>
    <n v="0"/>
    <n v="0"/>
    <m/>
    <m/>
    <n v="0"/>
    <n v="0"/>
    <n v="4838955.05"/>
    <n v="0"/>
    <n v="4838955.05"/>
    <n v="-4838955.05"/>
    <n v="0"/>
    <n v="4838955.05"/>
    <n v="0"/>
    <n v="0"/>
    <n v="0"/>
    <n v="0"/>
    <n v="0"/>
    <n v="0"/>
    <n v="0"/>
    <n v="20000000"/>
    <n v="-20000000"/>
    <n v="0"/>
  </r>
  <r>
    <s v="2.6-01-2205_22618013_2217110"/>
    <s v="2.6-01-22"/>
    <x v="5"/>
    <s v="1.3.4"/>
    <s v="FUNCIÓN PÚBLICA"/>
    <s v="E"/>
    <s v="Actividades del sector público, que realiza en for"/>
    <s v="05_22"/>
    <s v="OFICIALÍA MAYOR"/>
    <n v="6"/>
    <s v="GOBIERNO EFECTIVO"/>
    <n v="18"/>
    <s v="SERVICIOS CONTRATADOS"/>
    <s v="013_22"/>
    <s v="GASTO CORRIENTE"/>
    <s v="DIRECCIÓN GENERAL DE ADMINISTRACIÓN"/>
    <n v="1000"/>
    <s v="SERVICIOS PERSONALES"/>
    <x v="16"/>
    <x v="16"/>
    <n v="0"/>
    <s v="SIN DESCRIPCIÓN PARA DESTINOS 00"/>
    <n v="15044877.33"/>
    <n v="15044877.33"/>
    <n v="0"/>
    <n v="17483265.82"/>
    <n v="17483265.82"/>
    <n v="22278732.98"/>
    <n v="7233855.6500000004"/>
    <n v="4795467.16"/>
    <n v="0"/>
    <m/>
    <m/>
    <n v="22278732.98"/>
    <n v="17483265.82"/>
    <n v="4838956.05"/>
    <n v="17483265.82"/>
    <n v="4838956.05"/>
    <n v="12644309.77"/>
    <n v="17483265.82"/>
    <n v="4838956.05"/>
    <n v="17483265.82"/>
    <n v="17483265.82"/>
    <n v="-2438388.4900000002"/>
    <n v="-2438388.4900000002"/>
    <n v="15044877.33"/>
    <n v="0"/>
    <n v="0"/>
    <n v="0"/>
    <n v="15044877.33"/>
    <n v="-2438388.4900000002"/>
  </r>
  <r>
    <s v="1.1-00-2205_22619013_2221110"/>
    <s v="1.1-00-22"/>
    <x v="1"/>
    <s v="1.3.4"/>
    <s v="FUNCIÓN PÚBLICA"/>
    <s v="E"/>
    <s v="Actividades del sector público, que realiza en for"/>
    <s v="05_22"/>
    <s v="OFICIALÍA MAYOR"/>
    <n v="6"/>
    <s v="GOBIERNO EFECTIVO"/>
    <n v="19"/>
    <s v="BIENES ADQUIRIDOS"/>
    <s v="013_22"/>
    <s v="GASTO CORRIENTE"/>
    <s v="DIRECCIÓN GENERAL DE ADMINISTRACIÓN"/>
    <n v="2000"/>
    <s v="MATERIALES Y SUMINISTROS"/>
    <x v="17"/>
    <x v="17"/>
    <n v="0"/>
    <s v="SIN DESCRIPCIÓN PARA DESTINOS 00"/>
    <n v="2176729.66"/>
    <n v="1890619.91"/>
    <n v="2000000"/>
    <n v="2176729.66"/>
    <n v="2427591.2599999998"/>
    <n v="2427591.2599999998"/>
    <n v="536971.34999999986"/>
    <n v="250861.59999999963"/>
    <n v="0"/>
    <m/>
    <m/>
    <n v="2427591.2599999998"/>
    <n v="1883632.46"/>
    <n v="4838957.05"/>
    <n v="1883632.45"/>
    <n v="4838957.05"/>
    <n v="-2411365.79"/>
    <n v="1833720.17"/>
    <n v="4838957.05"/>
    <n v="1833720.17"/>
    <n v="1833720.17"/>
    <n v="6987.45"/>
    <n v="-536971.34999999986"/>
    <n v="0"/>
    <n v="384173.91"/>
    <n v="0"/>
    <n v="493554"/>
    <n v="-109380.09"/>
    <n v="0"/>
  </r>
  <r>
    <s v="1.1-00-2208_22737023_2221110"/>
    <s v="1.1-00-22"/>
    <x v="1"/>
    <s v="1.7.1"/>
    <s v="POLICÍA"/>
    <s v="R"/>
    <s v="Solamente actividades específicas, distintas a las"/>
    <s v="08_22"/>
    <s v="COMISARÍA DE LA POLICÍA PREVENTIVA MUNICIPAL"/>
    <n v="7"/>
    <s v="SEGURIDAD CIUDADANA"/>
    <n v="37"/>
    <s v="EQUIPAMIENTO"/>
    <s v="023_22"/>
    <s v="GASTO CORRIENTE"/>
    <s v="DESPACHO DE LA COMISARÍA DE LA POLICÍA P"/>
    <n v="2000"/>
    <s v="MATERIALES Y SUMINISTROS"/>
    <x v="17"/>
    <x v="17"/>
    <n v="0"/>
    <s v="SIN DESCRIPCIÓN PARA DESTINOS 00"/>
    <n v="14307.28"/>
    <n v="14307.28"/>
    <n v="0"/>
    <n v="14307.28"/>
    <n v="14307.28"/>
    <n v="14307.28"/>
    <n v="0"/>
    <n v="0"/>
    <n v="0"/>
    <m/>
    <m/>
    <n v="14307.28"/>
    <n v="14307.28"/>
    <n v="4838958.05"/>
    <n v="14307.28"/>
    <n v="4838958.05"/>
    <n v="-4824650.7699999996"/>
    <n v="958"/>
    <n v="4838958.05"/>
    <n v="958"/>
    <n v="958"/>
    <n v="0"/>
    <n v="0"/>
    <n v="0"/>
    <n v="14307.28"/>
    <n v="0"/>
    <n v="0"/>
    <n v="14307.28"/>
    <n v="0"/>
  </r>
  <r>
    <s v="1.1-00-2204_22615010_2221110"/>
    <s v="1.1-00-22"/>
    <x v="1"/>
    <s v="1.3.4"/>
    <s v="FUNCIÓN PÚBLICA"/>
    <s v="M"/>
    <s v="Actividades de apoyo administrativo desarrolladas "/>
    <s v="04_22"/>
    <s v="TESORERÍA MUNICIPAL"/>
    <n v="6"/>
    <s v="GOBIERNO EFECTIVO"/>
    <n v="15"/>
    <s v="RECURSOS RECAUDADOS DE MANERA EFICIENTE PROGRAMADOS"/>
    <s v="010_22"/>
    <s v="GASTO CORRIENTE"/>
    <s v="DIRECCIÓN GENERAL DE INGRESOS"/>
    <n v="2000"/>
    <s v="MATERIALES Y SUMINISTROS"/>
    <x v="17"/>
    <x v="17"/>
    <n v="0"/>
    <s v="SIN DESCRIPCIÓN PARA DESTINOS 00"/>
    <n v="0"/>
    <n v="0"/>
    <n v="0"/>
    <n v="0"/>
    <n v="0"/>
    <n v="0"/>
    <n v="0"/>
    <n v="0"/>
    <n v="0"/>
    <m/>
    <m/>
    <n v="0"/>
    <n v="0"/>
    <n v="4838959.05"/>
    <n v="0"/>
    <n v="4838959.05"/>
    <n v="-4838959.05"/>
    <n v="0"/>
    <n v="4838959.05"/>
    <n v="0"/>
    <n v="0"/>
    <n v="0"/>
    <n v="0"/>
    <n v="0"/>
    <n v="5500"/>
    <n v="0"/>
    <n v="5500"/>
    <n v="0"/>
    <n v="0"/>
  </r>
  <r>
    <s v="1.1-00-2204_22616011_2221110"/>
    <s v="1.1-00-22"/>
    <x v="1"/>
    <s v="1.3.4"/>
    <s v="FUNCIÓN PÚBLICA"/>
    <s v="M"/>
    <s v="Actividades de apoyo administrativo desarrolladas "/>
    <s v="04_22"/>
    <s v="TESORERÍA MUNICIPAL"/>
    <n v="6"/>
    <s v="GOBIERNO EFECTIVO"/>
    <n v="16"/>
    <s v="DESPACHO DE LA TESORERÍA MUNICIPAL"/>
    <s v="011_22"/>
    <s v="GASTO CORRIENTE"/>
    <s v="DIRECCIÓN DE PROCESOS ADMINISTRATIVOS Y"/>
    <n v="2000"/>
    <s v="MATERIALES Y SUMINISTROS"/>
    <x v="17"/>
    <x v="17"/>
    <n v="0"/>
    <s v="SIN DESCRIPCIÓN PARA DESTINOS 00"/>
    <n v="7134.79"/>
    <n v="8730"/>
    <n v="0"/>
    <n v="7134.79"/>
    <n v="7134.79"/>
    <n v="8730"/>
    <n v="0"/>
    <n v="1595.21"/>
    <n v="1595.21"/>
    <m/>
    <m/>
    <n v="8730"/>
    <n v="7134.79"/>
    <n v="4838960.05"/>
    <n v="7134.79"/>
    <n v="4838960.05"/>
    <n v="-4831825.26"/>
    <n v="7134.79"/>
    <n v="4838960.05"/>
    <n v="7134.79"/>
    <n v="5230"/>
    <n v="1595.21"/>
    <n v="1595.21"/>
    <n v="0"/>
    <n v="9000"/>
    <n v="0"/>
    <n v="270"/>
    <n v="8730"/>
    <n v="0"/>
  </r>
  <r>
    <s v="1.1-00-2105_22619013_2221410"/>
    <s v="1.1-00-21"/>
    <x v="6"/>
    <s v="1.3.4"/>
    <s v="FUNCIÓN PÚBLICA"/>
    <s v="E"/>
    <s v="Actividades del sector público, que realiza en for"/>
    <s v="05_22"/>
    <s v="OFICIALÍA MAYOR"/>
    <n v="6"/>
    <s v="GOBIERNO EFECTIVO"/>
    <n v="19"/>
    <s v="BIENES ADQUIRIDOS"/>
    <s v="013_22"/>
    <s v="GASTO CORRIENTE"/>
    <s v="DIRECCIÓN GENERAL DE ADMINISTRACIÓN"/>
    <n v="2000"/>
    <s v="MATERIALES Y SUMINISTROS"/>
    <x v="18"/>
    <x v="18"/>
    <n v="0"/>
    <s v="SIN DESCRIPCIÓN PARA DESTINOS 00"/>
    <n v="0"/>
    <n v="0"/>
    <n v="0"/>
    <n v="0"/>
    <n v="0"/>
    <n v="0"/>
    <n v="0"/>
    <n v="0"/>
    <n v="0"/>
    <m/>
    <m/>
    <n v="0"/>
    <n v="0"/>
    <n v="4838961.05"/>
    <n v="0"/>
    <n v="4838961.05"/>
    <n v="-4838961.05"/>
    <n v="0"/>
    <n v="4838961.05"/>
    <n v="0"/>
    <n v="0"/>
    <n v="0"/>
    <n v="0"/>
    <n v="0"/>
    <n v="110000"/>
    <n v="0"/>
    <n v="110000"/>
    <n v="0"/>
    <n v="0"/>
  </r>
  <r>
    <s v="1.1-00-2211_22646029_2221410"/>
    <s v="1.1-00-22"/>
    <x v="1"/>
    <s v="3.8.2"/>
    <s v="DESARROLLO TECNOLÓGICO"/>
    <s v="E"/>
    <s v="Actividades del sector público, que realiza en for"/>
    <s v="11_22"/>
    <s v="COORDINACIÓN GENERAL DE GOBIERNO INTELIGENTE E INNOVACIÓN GUBERNAMENTAL"/>
    <n v="6"/>
    <s v="GOBIERNO EFECTIVO"/>
    <n v="46"/>
    <s v="INFRAESTRUCTURA TECNOLOGICA ENTREGADA"/>
    <s v="029_22"/>
    <s v="GASTO CORRIENTE"/>
    <s v="DIRECCIÓN DE INFRAESTRUCTURA DE TECNOLOG"/>
    <n v="2000"/>
    <s v="MATERIALES Y SUMINISTROS"/>
    <x v="18"/>
    <x v="18"/>
    <n v="0"/>
    <s v="SIN DESCRIPCIÓN PARA DESTINOS 00"/>
    <n v="366492.72"/>
    <n v="366492.72"/>
    <n v="0"/>
    <n v="366492.72"/>
    <n v="366492.72"/>
    <n v="366492.72"/>
    <n v="0"/>
    <n v="0"/>
    <n v="0"/>
    <m/>
    <m/>
    <n v="366492.72"/>
    <n v="366492.72"/>
    <n v="4838962.05"/>
    <n v="366492.72"/>
    <n v="4838962.05"/>
    <n v="-4472469.33"/>
    <n v="366492.72"/>
    <n v="4838962.05"/>
    <n v="347668.24"/>
    <n v="346183.44"/>
    <n v="0"/>
    <n v="0"/>
    <n v="0"/>
    <n v="371880.92"/>
    <n v="0"/>
    <n v="5388.2"/>
    <n v="366492.72"/>
    <n v="0"/>
  </r>
  <r>
    <s v="1.1-00-2205_22619013_2221410"/>
    <s v="1.1-00-22"/>
    <x v="1"/>
    <s v="1.3.4"/>
    <s v="FUNCIÓN PÚBLICA"/>
    <s v="E"/>
    <s v="Actividades del sector público, que realiza en for"/>
    <s v="05_22"/>
    <s v="OFICIALÍA MAYOR"/>
    <n v="6"/>
    <s v="GOBIERNO EFECTIVO"/>
    <n v="19"/>
    <s v="BIENES ADQUIRIDOS"/>
    <s v="013_22"/>
    <s v="GASTO CORRIENTE"/>
    <s v="DIRECCIÓN GENERAL DE ADMINISTRACIÓN"/>
    <n v="2000"/>
    <s v="MATERIALES Y SUMINISTROS"/>
    <x v="18"/>
    <x v="18"/>
    <n v="0"/>
    <s v="SIN DESCRIPCIÓN PARA DESTINOS 00"/>
    <n v="45253.98"/>
    <n v="45253.98"/>
    <n v="0"/>
    <n v="45253.98"/>
    <n v="45253.98"/>
    <n v="45253.98"/>
    <n v="0"/>
    <n v="0"/>
    <n v="0"/>
    <m/>
    <m/>
    <n v="45253.98"/>
    <n v="45253.98"/>
    <n v="4838963.05"/>
    <n v="45253.98"/>
    <n v="4838963.05"/>
    <n v="-4793709.0699999994"/>
    <n v="45253.98"/>
    <n v="4838963.05"/>
    <n v="45253.98"/>
    <n v="45253.98"/>
    <n v="0"/>
    <n v="0"/>
    <n v="0"/>
    <n v="145000"/>
    <n v="0"/>
    <n v="99746.02"/>
    <n v="45253.98"/>
    <n v="0"/>
  </r>
  <r>
    <s v="1.1-00-2205_22619013_2221610"/>
    <s v="1.1-00-22"/>
    <x v="1"/>
    <s v="1.3.4"/>
    <s v="FUNCIÓN PÚBLICA"/>
    <s v="E"/>
    <s v="Actividades del sector público, que realiza en for"/>
    <s v="05_22"/>
    <s v="OFICIALÍA MAYOR"/>
    <n v="6"/>
    <s v="GOBIERNO EFECTIVO"/>
    <n v="19"/>
    <s v="BIENES ADQUIRIDOS"/>
    <s v="013_22"/>
    <s v="GASTO CORRIENTE"/>
    <s v="DIRECCIÓN GENERAL DE ADMINISTRACIÓN"/>
    <n v="2000"/>
    <s v="MATERIALES Y SUMINISTROS"/>
    <x v="19"/>
    <x v="19"/>
    <n v="0"/>
    <s v="SIN DESCRIPCIÓN PARA DESTINOS 00"/>
    <n v="1757592.83"/>
    <n v="1791616.09"/>
    <n v="1500000"/>
    <n v="1757592.83"/>
    <n v="1757592.83"/>
    <n v="1757592.83"/>
    <n v="-34023.260000000009"/>
    <n v="0"/>
    <n v="0"/>
    <m/>
    <m/>
    <n v="1757592.83"/>
    <n v="1757592.83"/>
    <n v="4838964.05"/>
    <n v="1750824.93"/>
    <n v="4838964.05"/>
    <n v="-3081371.2199999997"/>
    <n v="1662431.77"/>
    <n v="4838964.05"/>
    <n v="1615391.68"/>
    <n v="1615391.68"/>
    <n v="34023.26"/>
    <n v="34023.260000000009"/>
    <n v="0"/>
    <n v="533856.09"/>
    <n v="0"/>
    <n v="242240"/>
    <n v="291616.09000000003"/>
    <n v="0"/>
  </r>
  <r>
    <s v="1.1-00-2203_22114009_2221810"/>
    <s v="1.1-00-22"/>
    <x v="1"/>
    <s v="1.3.5"/>
    <s v="ASUNTOS JURÍDICOS"/>
    <s v="O"/>
    <s v="Actividades que realizan la función pública o cont"/>
    <s v="03_22"/>
    <s v="SINDICATURA MUNICIPAL"/>
    <n v="1"/>
    <s v="CORRESPONSABILIDAD SOCIAL (TRANSVERSAL)"/>
    <n v="14"/>
    <s v="DEFENSORÍA LEGAL"/>
    <s v="009_22"/>
    <s v="GASTO CORRIENTE"/>
    <s v="DIRECCIÓN GENERAL JURIDÍCA"/>
    <n v="2000"/>
    <s v="MATERIALES Y SUMINISTROS"/>
    <x v="20"/>
    <x v="20"/>
    <n v="0"/>
    <s v="SIN DESCRIPCIÓN PARA DESTINOS 00"/>
    <n v="50478"/>
    <n v="50478"/>
    <n v="20000"/>
    <n v="50477.4"/>
    <n v="50477.4"/>
    <n v="50477.4"/>
    <n v="-0.59999999999854481"/>
    <n v="0"/>
    <n v="0"/>
    <m/>
    <m/>
    <n v="50477.4"/>
    <n v="50477.4"/>
    <n v="4838965.05"/>
    <n v="50477.4"/>
    <n v="4838965.05"/>
    <n v="-4788487.6499999994"/>
    <n v="50477.4"/>
    <n v="4838965.05"/>
    <n v="50477.4"/>
    <n v="50477.4"/>
    <n v="0.6"/>
    <n v="0.59999999999854481"/>
    <n v="0"/>
    <n v="50000"/>
    <n v="0"/>
    <n v="19522"/>
    <n v="30478"/>
    <n v="0.59999999999854481"/>
  </r>
  <r>
    <s v="1.1-00-2204_22615010_2221810"/>
    <s v="1.1-00-22"/>
    <x v="1"/>
    <s v="1.3.4"/>
    <s v="FUNCIÓN PÚBLICA"/>
    <s v="M"/>
    <s v="Actividades de apoyo administrativo desarrolladas "/>
    <s v="04_22"/>
    <s v="TESORERÍA MUNICIPAL"/>
    <n v="6"/>
    <s v="GOBIERNO EFECTIVO"/>
    <n v="15"/>
    <s v="RECURSOS RECAUDADOS DE MANERA EFICIENTE PROGRAMADOS"/>
    <s v="010_22"/>
    <s v="GASTO CORRIENTE"/>
    <s v="DIRECCIÓN GENERAL DE INGRESOS"/>
    <n v="2000"/>
    <s v="MATERIALES Y SUMINISTROS"/>
    <x v="20"/>
    <x v="20"/>
    <n v="0"/>
    <s v="SIN DESCRIPCIÓN PARA DESTINOS 00"/>
    <n v="4964860"/>
    <n v="5046100"/>
    <n v="3500000"/>
    <n v="4964860"/>
    <n v="4964860"/>
    <n v="6000000"/>
    <n v="953900"/>
    <n v="1035140"/>
    <n v="1035140"/>
    <m/>
    <m/>
    <n v="6000000"/>
    <n v="4964860"/>
    <n v="4838966.05"/>
    <n v="4964860"/>
    <n v="4838966.05"/>
    <n v="125893.95000000019"/>
    <n v="2800880"/>
    <n v="4838966.05"/>
    <n v="2800880"/>
    <n v="2800880"/>
    <n v="81240"/>
    <n v="81240"/>
    <n v="0"/>
    <n v="2570539.44"/>
    <n v="0"/>
    <n v="1024439.44"/>
    <n v="1546100"/>
    <n v="0"/>
  </r>
  <r>
    <s v="1.1-00-2208_22737023_2222110"/>
    <s v="1.1-00-22"/>
    <x v="1"/>
    <s v="1.7.1"/>
    <s v="POLICÍA"/>
    <s v="R"/>
    <s v="Solamente actividades específicas, distintas a las"/>
    <s v="08_22"/>
    <s v="COMISARÍA DE LA POLICÍA PREVENTIVA MUNICIPAL"/>
    <n v="7"/>
    <s v="SEGURIDAD CIUDADANA"/>
    <n v="37"/>
    <s v="EQUIPAMIENTO"/>
    <s v="023_22"/>
    <s v="GASTO CORRIENTE"/>
    <s v="DESPACHO DE LA COMISARÍA DE LA POLICÍA P"/>
    <n v="2000"/>
    <s v="MATERIALES Y SUMINISTROS"/>
    <x v="21"/>
    <x v="21"/>
    <n v="0"/>
    <s v="SIN DESCRIPCIÓN PARA DESTINOS 00"/>
    <n v="373042.44"/>
    <n v="373043.44"/>
    <n v="250000"/>
    <n v="373042.44"/>
    <n v="373042.44"/>
    <n v="373042.44"/>
    <n v="-1"/>
    <n v="0"/>
    <n v="0"/>
    <m/>
    <m/>
    <n v="373042.44"/>
    <n v="373042.44"/>
    <n v="4838967.05"/>
    <n v="311850.12"/>
    <n v="4838967.05"/>
    <n v="-4465924.6099999994"/>
    <n v="311850.12"/>
    <n v="4838967.05"/>
    <n v="311850.12"/>
    <n v="311850.12"/>
    <n v="1"/>
    <n v="1"/>
    <n v="0"/>
    <n v="131117.04"/>
    <n v="0"/>
    <n v="8073.6"/>
    <n v="123043.44"/>
    <n v="0"/>
  </r>
  <r>
    <s v="1.1-00-2205_22619013_2222110"/>
    <s v="1.1-00-22"/>
    <x v="1"/>
    <s v="1.3.4"/>
    <s v="FUNCIÓN PÚBLICA"/>
    <s v="E"/>
    <s v="Actividades del sector público, que realiza en for"/>
    <s v="05_22"/>
    <s v="OFICIALÍA MAYOR"/>
    <n v="6"/>
    <s v="GOBIERNO EFECTIVO"/>
    <n v="19"/>
    <s v="BIENES ADQUIRIDOS"/>
    <s v="013_22"/>
    <s v="GASTO CORRIENTE"/>
    <s v="DIRECCIÓN GENERAL DE ADMINISTRACIÓN"/>
    <n v="2000"/>
    <s v="MATERIALES Y SUMINISTROS"/>
    <x v="21"/>
    <x v="21"/>
    <n v="0"/>
    <s v="SIN DESCRIPCIÓN PARA DESTINOS 00"/>
    <n v="312120"/>
    <n v="312120"/>
    <n v="0"/>
    <n v="312120"/>
    <n v="312120"/>
    <n v="312120"/>
    <n v="0"/>
    <n v="0"/>
    <n v="0"/>
    <m/>
    <m/>
    <n v="312120"/>
    <n v="299970"/>
    <n v="4838968.05"/>
    <n v="294152.7"/>
    <n v="4838968.05"/>
    <n v="-4526848.05"/>
    <n v="294152.7"/>
    <n v="4838968.05"/>
    <n v="294152.7"/>
    <n v="294152.7"/>
    <n v="12150"/>
    <n v="0"/>
    <n v="0"/>
    <n v="360000"/>
    <n v="0"/>
    <n v="47880"/>
    <n v="312120"/>
    <n v="0"/>
  </r>
  <r>
    <s v="1.1-00-2203_22114009_2222110"/>
    <s v="1.1-00-22"/>
    <x v="1"/>
    <s v="1.3.5"/>
    <s v="ASUNTOS JURÍDICOS"/>
    <s v="O"/>
    <s v="Actividades que realizan la función pública o cont"/>
    <s v="03_22"/>
    <s v="SINDICATURA MUNICIPAL"/>
    <n v="1"/>
    <s v="CORRESPONSABILIDAD SOCIAL (TRANSVERSAL)"/>
    <n v="14"/>
    <s v="DEFENSORÍA LEGAL"/>
    <s v="009_22"/>
    <s v="GASTO CORRIENTE"/>
    <s v="DIRECCIÓN GENERAL JURIDÍCA"/>
    <n v="2000"/>
    <s v="MATERIALES Y SUMINISTROS"/>
    <x v="21"/>
    <x v="21"/>
    <n v="0"/>
    <s v="SIN DESCRIPCIÓN PARA DESTINOS 00"/>
    <n v="60563.6"/>
    <n v="60830"/>
    <n v="15000"/>
    <n v="60563.6"/>
    <n v="45564.800000000003"/>
    <n v="45564.800000000003"/>
    <n v="-15265.199999999997"/>
    <n v="-14998.799999999996"/>
    <n v="0"/>
    <m/>
    <m/>
    <n v="45564.800000000003"/>
    <n v="60563.6"/>
    <n v="4838969.05"/>
    <n v="60563.6"/>
    <n v="4838969.05"/>
    <n v="-4793404.25"/>
    <n v="60563.6"/>
    <n v="4838969.05"/>
    <n v="60563.6"/>
    <n v="45564.800000000003"/>
    <n v="15265.2"/>
    <n v="15265.199999999997"/>
    <n v="0"/>
    <n v="51172"/>
    <n v="0"/>
    <n v="5342"/>
    <n v="45830"/>
    <n v="0"/>
  </r>
  <r>
    <s v="1.1-00-2202_22311008_2222110"/>
    <s v="1.1-00-22"/>
    <x v="1"/>
    <s v="1.7.2"/>
    <s v="PROTECCIÓN CIVIL"/>
    <s v="R"/>
    <s v="Solamente actividades específicas, distintas a las"/>
    <s v="02_22"/>
    <s v="SECRETARÍA GENERAL DEL AYUNTAMIENTO"/>
    <n v="3"/>
    <s v="INFRAESTRUCTURA Y SERVICIOS PÚBLICOS"/>
    <n v="11"/>
    <s v="ADMINISTRACIÓN CENTRAL DE PROTECCIÓN CIVIL Y BOMBEROS"/>
    <s v="008_22"/>
    <s v="GASTO CORRIENTE"/>
    <s v="DIRECCIÓN GENERAL ADJUNTA DE PROTECCIÓN"/>
    <n v="2000"/>
    <s v="MATERIALES Y SUMINISTROS"/>
    <x v="21"/>
    <x v="21"/>
    <n v="0"/>
    <s v="SIN DESCRIPCIÓN PARA DESTINOS 00"/>
    <n v="103326.35"/>
    <n v="118326.35"/>
    <n v="100000"/>
    <n v="103326.35"/>
    <n v="103326.35"/>
    <n v="103326.35"/>
    <n v="-15000"/>
    <n v="0"/>
    <n v="0"/>
    <m/>
    <m/>
    <n v="103326.35"/>
    <n v="103326.35"/>
    <n v="4838970.05"/>
    <n v="103326.35"/>
    <n v="4838970.05"/>
    <n v="-4735643.7"/>
    <n v="103326.35"/>
    <n v="4838970.05"/>
    <n v="103326.35"/>
    <n v="103326.35"/>
    <n v="15000"/>
    <n v="15000"/>
    <n v="0"/>
    <n v="40000"/>
    <n v="0"/>
    <n v="21673.65"/>
    <n v="18326.349999999999"/>
    <n v="0"/>
  </r>
  <r>
    <s v="1.1-00-2206_22529016_2222110"/>
    <s v="1.1-00-22"/>
    <x v="1"/>
    <s v="2.4.2"/>
    <s v="CULTURA"/>
    <s v="R"/>
    <s v="Solamente actividades específicas, distintas a las"/>
    <s v="06_22"/>
    <s v="COORDINACIÓN GENERAL DE CONSTRUCCIÓN DE COMUNIDAD"/>
    <n v="5"/>
    <s v="SOCIEDAD COHESIVA Y RESILENTE"/>
    <n v="29"/>
    <s v="POLITICA CULTURAL DE TLAJOMULCO DE ZUÑIGA"/>
    <s v="016_22"/>
    <s v="GASTO CORRIENTE"/>
    <s v="DIRECCIÓN GENERAL DE CULTURA"/>
    <n v="2000"/>
    <s v="MATERIALES Y SUMINISTROS"/>
    <x v="21"/>
    <x v="21"/>
    <n v="0"/>
    <s v="SIN DESCRIPCIÓN PARA DESTINOS 00"/>
    <n v="265948.55"/>
    <n v="282743"/>
    <n v="1000000"/>
    <n v="0"/>
    <n v="0"/>
    <n v="0"/>
    <n v="-282743"/>
    <n v="0"/>
    <n v="0"/>
    <m/>
    <m/>
    <n v="0"/>
    <n v="0"/>
    <n v="4838971.05"/>
    <n v="0"/>
    <n v="4838971.05"/>
    <n v="-4838971.05"/>
    <n v="0"/>
    <n v="4838971.05"/>
    <n v="0"/>
    <n v="0"/>
    <n v="282743"/>
    <n v="282743"/>
    <n v="0"/>
    <n v="0"/>
    <n v="0"/>
    <n v="717257"/>
    <n v="-717257"/>
    <n v="265948.55"/>
  </r>
  <r>
    <s v="1.1-00-2204_22616011_2222110"/>
    <s v="1.1-00-22"/>
    <x v="1"/>
    <s v="1.3.4"/>
    <s v="FUNCIÓN PÚBLICA"/>
    <s v="M"/>
    <s v="Actividades de apoyo administrativo desarrolladas "/>
    <s v="04_22"/>
    <s v="TESORERÍA MUNICIPAL"/>
    <n v="6"/>
    <s v="GOBIERNO EFECTIVO"/>
    <n v="16"/>
    <s v="DESPACHO DE LA TESORERÍA MUNICIPAL"/>
    <s v="011_22"/>
    <s v="GASTO CORRIENTE"/>
    <s v="DIRECCIÓN DE PROCESOS ADMINISTRATIVOS Y"/>
    <n v="2000"/>
    <s v="MATERIALES Y SUMINISTROS"/>
    <x v="21"/>
    <x v="21"/>
    <n v="0"/>
    <s v="SIN DESCRIPCIÓN PARA DESTINOS 00"/>
    <n v="3165.3"/>
    <n v="3584.8"/>
    <n v="0"/>
    <n v="3165.3"/>
    <n v="3165.3"/>
    <n v="3165.3"/>
    <n v="-419.5"/>
    <n v="0"/>
    <n v="0"/>
    <m/>
    <m/>
    <n v="3165.3"/>
    <n v="3165.3"/>
    <n v="4838972.05"/>
    <n v="3165.3"/>
    <n v="4838972.05"/>
    <n v="-4835806.75"/>
    <n v="3165.3"/>
    <n v="4838972.05"/>
    <n v="3165.3"/>
    <n v="2084.8000000000002"/>
    <n v="419.5"/>
    <n v="419.5"/>
    <n v="0"/>
    <n v="6500"/>
    <n v="0"/>
    <n v="2915.2"/>
    <n v="3584.8"/>
    <n v="0"/>
  </r>
  <r>
    <s v="1.1-00-2201_2252002_2222110"/>
    <s v="1.1-00-22"/>
    <x v="1"/>
    <s v="1.3.4"/>
    <s v="FUNCIÓN PÚBLICA"/>
    <s v="E"/>
    <s v="Actividades del sector público, que realiza en for"/>
    <s v="01_22"/>
    <s v="PRESIDENCIA"/>
    <n v="5"/>
    <s v="SOCIEDAD COHESIVA Y RESILENTE"/>
    <n v="2"/>
    <s v="ATENCIÓN A EVENTOS DEL GOBIERNO MUNICIPAL  Y AGENDA GUBERNAMENTAL"/>
    <s v="002_22"/>
    <s v="GASTO CORRIENTE"/>
    <s v="DIRECCIÓN GENERAL DE RELACIONES PÚBLICAS"/>
    <n v="2000"/>
    <s v="MATERIALES Y SUMINISTROS"/>
    <x v="21"/>
    <x v="21"/>
    <n v="0"/>
    <s v="SIN DESCRIPCIÓN PARA DESTINOS 00"/>
    <n v="311336.02"/>
    <n v="492000"/>
    <n v="100000"/>
    <n v="311336.02"/>
    <n v="301986.21999999997"/>
    <n v="301986.21999999997"/>
    <n v="-190013.78000000003"/>
    <n v="-9349.8000000000466"/>
    <n v="0"/>
    <m/>
    <m/>
    <n v="301986.21999999997"/>
    <n v="311336.02"/>
    <n v="4838973.05"/>
    <n v="311336.02"/>
    <n v="4838973.05"/>
    <n v="-4536986.83"/>
    <n v="207751.61"/>
    <n v="4838973.05"/>
    <n v="207751.61"/>
    <n v="198401.81"/>
    <n v="190013.78"/>
    <n v="190013.78000000003"/>
    <n v="0"/>
    <n v="400000"/>
    <n v="0"/>
    <n v="8000"/>
    <n v="392000"/>
    <n v="0"/>
  </r>
  <r>
    <s v="1.1-00-2217_22453036_2222210"/>
    <s v="1.1-00-22"/>
    <x v="1"/>
    <s v="2.1.5"/>
    <s v="PROTECCIÓN DE LA DIVERSIDAD BIOLÓGICA Y DEL PAISAJE"/>
    <s v="R"/>
    <s v="Solamente actividades específicas, distintas a las"/>
    <s v="17_22"/>
    <s v="UNIDAD DE ACOPIO Y SALUD ANIMAL MUNICIPAL"/>
    <n v="4"/>
    <s v="CIUDAD SUSTENTABLE"/>
    <n v="53"/>
    <s v="CONTROL DE FELINOS, CANINOS Y VIDA SILVESTRE EN EL MUNICIPIO"/>
    <s v="036_22"/>
    <s v="GASTO CORRIENTE"/>
    <s v="UNIDAD DE ACOPIO Y SALUD ANIMAL MUNICIPA"/>
    <n v="2000"/>
    <s v="MATERIALES Y SUMINISTROS"/>
    <x v="22"/>
    <x v="22"/>
    <n v="0"/>
    <s v="SIN DESCRIPCIÓN PARA DESTINOS 00"/>
    <n v="348933"/>
    <n v="348933"/>
    <n v="980000"/>
    <n v="348933"/>
    <n v="348933"/>
    <n v="348933"/>
    <n v="0"/>
    <n v="0"/>
    <n v="0"/>
    <m/>
    <m/>
    <n v="348933"/>
    <n v="348933"/>
    <n v="4838974.05"/>
    <n v="348933"/>
    <n v="4838974.05"/>
    <n v="-4490041.05"/>
    <n v="348933"/>
    <n v="4838974.05"/>
    <n v="348933"/>
    <n v="348933"/>
    <n v="0"/>
    <n v="0"/>
    <n v="0"/>
    <n v="0"/>
    <n v="0"/>
    <n v="631067"/>
    <n v="-631067"/>
    <n v="0"/>
  </r>
  <r>
    <s v="1.1-00-2209_22839024_2222210"/>
    <s v="1.1-00-22"/>
    <x v="1"/>
    <s v="3.1.1"/>
    <s v="ASUNTOS ECONÓMICOS Y COMERCIALES EN GENERAL"/>
    <s v="E"/>
    <s v="Actividades del sector público, que realiza en for"/>
    <s v="09_22"/>
    <s v="COORDINACIÓN GENERAL DE DESARROLLO ECONÓMICO"/>
    <n v="8"/>
    <s v="DESARROLLO ECONÓMICO Y EMPLEO"/>
    <n v="39"/>
    <s v="ADMINISTRACIÓN CENTRAL DE LA COORDINACIÓN GENERAL DE DESARROLLO ECONÓMICO"/>
    <s v="024_22"/>
    <s v="GASTO CORRIENTE"/>
    <s v="DESPACHO DE LA COORDINACIÓN GENERAL DE D"/>
    <n v="2000"/>
    <s v="MATERIALES Y SUMINISTROS"/>
    <x v="22"/>
    <x v="22"/>
    <n v="0"/>
    <s v="SIN DESCRIPCIÓN PARA DESTINOS 00"/>
    <n v="74250"/>
    <n v="74250"/>
    <n v="76000"/>
    <n v="74250"/>
    <n v="74250"/>
    <n v="74250"/>
    <n v="0"/>
    <n v="0"/>
    <n v="0"/>
    <m/>
    <m/>
    <n v="74250"/>
    <n v="74250"/>
    <n v="4838975.05"/>
    <n v="74250"/>
    <n v="4838975.05"/>
    <n v="-4764725.05"/>
    <n v="74250"/>
    <n v="4838975.05"/>
    <n v="74250"/>
    <n v="74250"/>
    <n v="0"/>
    <n v="0"/>
    <n v="0"/>
    <n v="0"/>
    <n v="0"/>
    <n v="1750"/>
    <n v="-1750"/>
    <n v="0"/>
  </r>
  <r>
    <s v="1.1-00-2202_22311008_2222310"/>
    <s v="1.1-00-22"/>
    <x v="1"/>
    <s v="1.7.2"/>
    <s v="PROTECCIÓN CIVIL"/>
    <s v="R"/>
    <s v="Solamente actividades específicas, distintas a las"/>
    <s v="02_22"/>
    <s v="SECRETARÍA GENERAL DEL AYUNTAMIENTO"/>
    <n v="3"/>
    <s v="INFRAESTRUCTURA Y SERVICIOS PÚBLICOS"/>
    <n v="11"/>
    <s v="ADMINISTRACIÓN CENTRAL DE PROTECCIÓN CIVIL Y BOMBEROS"/>
    <s v="008_22"/>
    <s v="GASTO CORRIENTE"/>
    <s v="DIRECCIÓN GENERAL ADJUNTA DE PROTECCIÓN"/>
    <n v="2000"/>
    <s v="MATERIALES Y SUMINISTROS"/>
    <x v="23"/>
    <x v="23"/>
    <n v="0"/>
    <s v="SIN DESCRIPCIÓN PARA DESTINOS 00"/>
    <n v="3643.34"/>
    <n v="3643.34"/>
    <n v="0"/>
    <n v="3643.34"/>
    <n v="3643.34"/>
    <n v="3643.34"/>
    <n v="0"/>
    <n v="0"/>
    <n v="0"/>
    <m/>
    <m/>
    <n v="3643.34"/>
    <n v="3643.34"/>
    <n v="4838976.05"/>
    <n v="3643.34"/>
    <n v="4838976.05"/>
    <n v="-4835332.71"/>
    <n v="3643.34"/>
    <n v="4838976.05"/>
    <n v="3643.34"/>
    <n v="3643.34"/>
    <n v="0"/>
    <n v="0"/>
    <n v="0"/>
    <n v="10000"/>
    <n v="0"/>
    <n v="6356.66"/>
    <n v="3643.34"/>
    <n v="0"/>
  </r>
  <r>
    <s v="1.1-00-2204_22616011_2222310"/>
    <s v="1.1-00-22"/>
    <x v="1"/>
    <s v="1.3.4"/>
    <s v="FUNCIÓN PÚBLICA"/>
    <s v="M"/>
    <s v="Actividades de apoyo administrativo desarrolladas "/>
    <s v="04_22"/>
    <s v="TESORERÍA MUNICIPAL"/>
    <n v="6"/>
    <s v="GOBIERNO EFECTIVO"/>
    <n v="16"/>
    <s v="DESPACHO DE LA TESORERÍA MUNICIPAL"/>
    <s v="011_22"/>
    <s v="GASTO CORRIENTE"/>
    <s v="DIRECCIÓN DE PROCESOS ADMINISTRATIVOS Y"/>
    <n v="2000"/>
    <s v="MATERIALES Y SUMINISTROS"/>
    <x v="23"/>
    <x v="23"/>
    <n v="0"/>
    <s v="SIN DESCRIPCIÓN PARA DESTINOS 00"/>
    <n v="1298.99"/>
    <n v="1500"/>
    <n v="0"/>
    <n v="1298.99"/>
    <n v="1298.99"/>
    <n v="1298.99"/>
    <n v="-201.01"/>
    <n v="0"/>
    <n v="0"/>
    <m/>
    <m/>
    <n v="1298.99"/>
    <n v="1298.99"/>
    <n v="4838977.05"/>
    <n v="1298.99"/>
    <n v="4838977.05"/>
    <n v="-4837678.0599999996"/>
    <n v="1298.99"/>
    <n v="4838977.05"/>
    <n v="1298.99"/>
    <n v="0"/>
    <n v="201.01"/>
    <n v="201.01"/>
    <n v="0"/>
    <n v="1500"/>
    <n v="0"/>
    <n v="0"/>
    <n v="1500"/>
    <n v="0"/>
  </r>
  <r>
    <s v="1.1-00-2201_2252002_2222310"/>
    <s v="1.1-00-22"/>
    <x v="1"/>
    <s v="1.3.4"/>
    <s v="FUNCIÓN PÚBLICA"/>
    <s v="E"/>
    <s v="Actividades del sector público, que realiza en for"/>
    <s v="01_22"/>
    <s v="PRESIDENCIA"/>
    <n v="5"/>
    <s v="SOCIEDAD COHESIVA Y RESILENTE"/>
    <n v="2"/>
    <s v="ATENCIÓN A EVENTOS DEL GOBIERNO MUNICIPAL  Y AGENDA GUBERNAMENTAL"/>
    <s v="002_22"/>
    <s v="GASTO CORRIENTE"/>
    <s v="DIRECCIÓN GENERAL DE RELACIONES PÚBLICAS"/>
    <n v="2000"/>
    <s v="MATERIALES Y SUMINISTROS"/>
    <x v="23"/>
    <x v="23"/>
    <n v="0"/>
    <s v="SIN DESCRIPCIÓN PARA DESTINOS 00"/>
    <n v="0"/>
    <n v="0"/>
    <n v="0"/>
    <n v="0"/>
    <n v="0"/>
    <n v="0"/>
    <n v="0"/>
    <n v="0"/>
    <n v="0"/>
    <m/>
    <m/>
    <n v="0"/>
    <n v="0"/>
    <n v="4838978.05"/>
    <n v="0"/>
    <n v="4838978.05"/>
    <n v="-4838978.05"/>
    <n v="0"/>
    <n v="4838978.05"/>
    <n v="0"/>
    <n v="0"/>
    <n v="0"/>
    <n v="0"/>
    <n v="0"/>
    <n v="5000"/>
    <n v="0"/>
    <n v="5000"/>
    <n v="0"/>
    <n v="0"/>
  </r>
  <r>
    <s v="1.1-00-2209_22839024_2223510"/>
    <s v="1.1-00-22"/>
    <x v="1"/>
    <s v="3.1.1"/>
    <s v="ASUNTOS ECONÓMICOS Y COMERCIALES EN GENERAL"/>
    <s v="E"/>
    <s v="Actividades del sector público, que realiza en for"/>
    <s v="09_22"/>
    <s v="COORDINACIÓN GENERAL DE DESARROLLO ECONÓMICO"/>
    <n v="8"/>
    <s v="DESARROLLO ECONÓMICO Y EMPLEO"/>
    <n v="39"/>
    <s v="ADMINISTRACIÓN CENTRAL DE LA COORDINACIÓN GENERAL DE DESARROLLO ECONÓMICO"/>
    <s v="024_22"/>
    <s v="GASTO CORRIENTE"/>
    <s v="DESPACHO DE LA COORDINACIÓN GENERAL DE D"/>
    <n v="2000"/>
    <s v="MATERIALES Y SUMINISTROS"/>
    <x v="24"/>
    <x v="24"/>
    <n v="0"/>
    <s v="SIN DESCRIPCIÓN PARA DESTINOS 00"/>
    <n v="733404.78"/>
    <n v="733404.78"/>
    <n v="500000"/>
    <n v="733404.78"/>
    <n v="733404.78"/>
    <n v="733404.78"/>
    <n v="0"/>
    <n v="0"/>
    <n v="0"/>
    <m/>
    <m/>
    <n v="733404.78"/>
    <n v="618235.19999999995"/>
    <n v="4838979.05"/>
    <n v="618235.19999999995"/>
    <n v="4838979.05"/>
    <n v="-4105574.2699999996"/>
    <n v="618235.19999999995"/>
    <n v="4838979.05"/>
    <n v="618235.19999999995"/>
    <n v="618235.19999999995"/>
    <n v="115169.58"/>
    <n v="0"/>
    <n v="0"/>
    <n v="233404.78"/>
    <n v="0"/>
    <n v="0"/>
    <n v="233404.78"/>
    <n v="0"/>
  </r>
  <r>
    <s v="1.1-00-2209_22839024_2223910"/>
    <s v="1.1-00-22"/>
    <x v="1"/>
    <s v="3.1.1"/>
    <s v="ASUNTOS ECONÓMICOS Y COMERCIALES EN GENERAL"/>
    <s v="E"/>
    <s v="Actividades del sector público, que realiza en for"/>
    <s v="09_22"/>
    <s v="COORDINACIÓN GENERAL DE DESARROLLO ECONÓMICO"/>
    <n v="8"/>
    <s v="DESARROLLO ECONÓMICO Y EMPLEO"/>
    <n v="39"/>
    <s v="ADMINISTRACIÓN CENTRAL DE LA COORDINACIÓN GENERAL DE DESARROLLO ECONÓMICO"/>
    <s v="024_22"/>
    <s v="GASTO CORRIENTE"/>
    <s v="DESPACHO DE LA COORDINACIÓN GENERAL DE D"/>
    <n v="2000"/>
    <s v="MATERIALES Y SUMINISTROS"/>
    <x v="25"/>
    <x v="25"/>
    <n v="0"/>
    <s v="SIN DESCRIPCIÓN PARA DESTINOS 00"/>
    <n v="395000"/>
    <n v="395000"/>
    <n v="500000"/>
    <n v="395000"/>
    <n v="395000"/>
    <n v="395000"/>
    <n v="0"/>
    <n v="0"/>
    <n v="0"/>
    <m/>
    <m/>
    <n v="395000"/>
    <n v="395000"/>
    <n v="4838980.05"/>
    <n v="395000"/>
    <n v="4838980.05"/>
    <n v="-4443980.05"/>
    <n v="395000"/>
    <n v="4838980.05"/>
    <n v="395000"/>
    <n v="395000"/>
    <n v="0"/>
    <n v="0"/>
    <n v="0"/>
    <n v="0"/>
    <n v="0"/>
    <n v="105000"/>
    <n v="-105000"/>
    <n v="0"/>
  </r>
  <r>
    <s v="1.6-03-2207_22333020_2224110"/>
    <s v="1.6-03-22"/>
    <x v="7"/>
    <s v="1.3.4"/>
    <s v="FUNCIÓN PÚBLICA"/>
    <s v="K"/>
    <s v="Proyectos de inversión sujetos a registro en la Ca"/>
    <s v="07_22"/>
    <s v="GABINETE INTEGRAL DE INFRAESTRUCTURA Y SERVICIOS PÚBLICOS"/>
    <n v="3"/>
    <s v="INFRAESTRUCTURA Y SERVICIOS PÚBLICOS"/>
    <n v="33"/>
    <s v="OBRAS DE INFRAESTRUCTURA MUNICIPAL"/>
    <s v="020_22"/>
    <s v="GASTO CORRIENTE"/>
    <s v="DIRECCIÓN GENERAL DE OBRAS PÚBLICAS"/>
    <n v="2000"/>
    <s v="MATERIALES Y SUMINISTROS"/>
    <x v="26"/>
    <x v="26"/>
    <n v="0"/>
    <s v="SIN DESCRIPCIÓN PARA DESTINOS 00"/>
    <n v="0"/>
    <n v="0"/>
    <n v="0"/>
    <n v="1246826"/>
    <n v="1246826"/>
    <n v="1246826"/>
    <n v="1246826"/>
    <n v="0"/>
    <n v="0"/>
    <m/>
    <m/>
    <n v="1246826"/>
    <n v="1246826"/>
    <n v="4838981.05"/>
    <n v="0"/>
    <n v="4838981.05"/>
    <n v="-3592155.05"/>
    <n v="0"/>
    <n v="4838981.05"/>
    <n v="0"/>
    <n v="0"/>
    <n v="-1246826"/>
    <n v="-1246826"/>
    <n v="0"/>
    <n v="0"/>
    <n v="0"/>
    <n v="0"/>
    <n v="0"/>
    <n v="-1246826"/>
  </r>
  <r>
    <s v="2.6-02-2207_22333020_2224110"/>
    <s v="2.6-02-22"/>
    <x v="8"/>
    <s v="1.3.4"/>
    <s v="FUNCIÓN PÚBLICA"/>
    <s v="K"/>
    <s v="Proyectos de inversión sujetos a registro en la Ca"/>
    <s v="07_22"/>
    <s v="GABINETE INTEGRAL DE INFRAESTRUCTURA Y SERVICIOS PÚBLICOS"/>
    <n v="3"/>
    <s v="INFRAESTRUCTURA Y SERVICIOS PÚBLICOS"/>
    <n v="33"/>
    <s v="OBRAS DE INFRAESTRUCTURA MUNICIPAL"/>
    <s v="020_22"/>
    <s v="GASTO CORRIENTE"/>
    <s v="DIRECCIÓN GENERAL DE OBRAS PÚBLICAS"/>
    <n v="2000"/>
    <s v="MATERIALES Y SUMINISTROS"/>
    <x v="26"/>
    <x v="26"/>
    <n v="0"/>
    <s v="SIN DESCRIPCIÓN PARA DESTINOS 00"/>
    <n v="0"/>
    <n v="0"/>
    <n v="0"/>
    <n v="997397"/>
    <n v="997397"/>
    <n v="997397"/>
    <n v="997397"/>
    <n v="0"/>
    <n v="0"/>
    <m/>
    <m/>
    <n v="997397"/>
    <n v="997397"/>
    <n v="4838982.05"/>
    <n v="0"/>
    <n v="4838982.05"/>
    <n v="-3841585.05"/>
    <n v="0"/>
    <n v="4838982.05"/>
    <n v="0"/>
    <n v="0"/>
    <n v="-997397"/>
    <n v="-997397"/>
    <n v="0"/>
    <n v="0"/>
    <n v="0"/>
    <n v="0"/>
    <n v="0"/>
    <n v="-997397"/>
  </r>
  <r>
    <s v="1.1-00-2205_22619013_2224110"/>
    <s v="1.1-00-22"/>
    <x v="1"/>
    <s v="1.3.4"/>
    <s v="FUNCIÓN PÚBLICA"/>
    <s v="E"/>
    <s v="Actividades del sector público, que realiza en for"/>
    <s v="05_22"/>
    <s v="OFICIALÍA MAYOR"/>
    <n v="6"/>
    <s v="GOBIERNO EFECTIVO"/>
    <n v="19"/>
    <s v="BIENES ADQUIRIDOS"/>
    <s v="013_22"/>
    <s v="GASTO CORRIENTE"/>
    <s v="DIRECCIÓN GENERAL DE ADMINISTRACIÓN"/>
    <n v="2000"/>
    <s v="MATERIALES Y SUMINISTROS"/>
    <x v="26"/>
    <x v="26"/>
    <n v="0"/>
    <s v="SIN DESCRIPCIÓN PARA DESTINOS 00"/>
    <n v="286147.87"/>
    <n v="286147.87"/>
    <n v="300000"/>
    <n v="286147.87"/>
    <n v="286147.87"/>
    <n v="286147.87"/>
    <n v="0"/>
    <n v="0"/>
    <n v="0"/>
    <m/>
    <m/>
    <n v="286147.87"/>
    <n v="286147.87"/>
    <n v="4838983.05"/>
    <n v="286147.87"/>
    <n v="4838983.05"/>
    <n v="-4552835.18"/>
    <n v="286147.87"/>
    <n v="4838983.05"/>
    <n v="286147.87"/>
    <n v="286147.87"/>
    <n v="0"/>
    <n v="0"/>
    <n v="0"/>
    <n v="0"/>
    <n v="0"/>
    <n v="13852.13"/>
    <n v="-13852.13"/>
    <n v="0"/>
  </r>
  <r>
    <s v="1.1-00-2207_22230017_2224110"/>
    <s v="1.1-00-22"/>
    <x v="1"/>
    <s v="2.2.7"/>
    <s v="DESARROLLO REGIONAL"/>
    <s v="E"/>
    <s v="Actividades del sector público, que realiza en for"/>
    <s v="07_22"/>
    <s v="GABINETE INTEGRAL DE INFRAESTRUCTURA Y SERVICIOS PÚBLICOS"/>
    <n v="2"/>
    <s v="GESTIÓN INTEGRAL DEL AGUA"/>
    <n v="30"/>
    <s v="SUMINISTRO DE AGUA"/>
    <s v="017_22"/>
    <s v="GASTO CORRIENTE"/>
    <s v="DIRECCIÓN GENERAL DE AGUA POTABLE Y SANE"/>
    <n v="2000"/>
    <s v="MATERIALES Y SUMINISTROS"/>
    <x v="26"/>
    <x v="26"/>
    <n v="0"/>
    <s v="SIN DESCRIPCIÓN PARA DESTINOS 00"/>
    <n v="332189.43"/>
    <n v="332189.43"/>
    <n v="100000"/>
    <n v="332189.43"/>
    <n v="332189.43"/>
    <n v="332189.43"/>
    <n v="0"/>
    <n v="0"/>
    <n v="0"/>
    <m/>
    <m/>
    <n v="332189.43"/>
    <n v="332189.43"/>
    <n v="4838984.05"/>
    <n v="332189.43"/>
    <n v="4838984.05"/>
    <n v="-4506794.62"/>
    <n v="332189.43"/>
    <n v="4838984.05"/>
    <n v="332189.43"/>
    <n v="84231.6"/>
    <n v="0"/>
    <n v="0"/>
    <n v="0"/>
    <n v="247957.83"/>
    <n v="0"/>
    <n v="15768.4"/>
    <n v="232189.43"/>
    <n v="0"/>
  </r>
  <r>
    <s v="1.1-00-2207_22332019_2224210"/>
    <s v="1.1-00-22"/>
    <x v="1"/>
    <s v="1.3.4"/>
    <s v="FUNCIÓN PÚBLICA"/>
    <s v="E"/>
    <s v="Actividades del sector público, que realiza en for"/>
    <s v="07_22"/>
    <s v="GABINETE INTEGRAL DE INFRAESTRUCTURA Y SERVICIOS PÚBLICOS"/>
    <n v="3"/>
    <s v="INFRAESTRUCTURA Y SERVICIOS PÚBLICOS"/>
    <n v="32"/>
    <s v="SERVICIO DE MANTENIMIENTO EN LOS ESPACIOS PÚBLICOS"/>
    <s v="019_22"/>
    <s v="GASTO CORRIENTE"/>
    <s v="DIRECCIÓN ADMINISTRATIVA DE INFRAESTRUCT"/>
    <n v="2000"/>
    <s v="MATERIALES Y SUMINISTROS"/>
    <x v="27"/>
    <x v="27"/>
    <n v="0"/>
    <s v="SIN DESCRIPCIÓN PARA DESTINOS 00"/>
    <n v="13569454.939999999"/>
    <n v="12534371.189999999"/>
    <n v="11000000"/>
    <n v="13549454.939999999"/>
    <n v="13549454.939999999"/>
    <n v="13549454.939999999"/>
    <n v="1015083.75"/>
    <n v="0"/>
    <n v="0"/>
    <m/>
    <m/>
    <n v="13549454.939999999"/>
    <n v="13549454.939999999"/>
    <n v="4838985.05"/>
    <n v="12030742.16"/>
    <n v="4838985.05"/>
    <n v="8710469.8900000006"/>
    <n v="12002655.960000001"/>
    <n v="4838985.05"/>
    <n v="12002655.960000001"/>
    <n v="12002655.960000001"/>
    <n v="-1015083.75"/>
    <n v="-1015083.75"/>
    <n v="0"/>
    <n v="1902371.19"/>
    <n v="0"/>
    <n v="368000"/>
    <n v="1534371.19"/>
    <n v="20000"/>
  </r>
  <r>
    <s v="2.6-02-2207_22333020_2224210"/>
    <s v="2.6-02-22"/>
    <x v="8"/>
    <s v="1.3.4"/>
    <s v="FUNCIÓN PÚBLICA"/>
    <s v="K"/>
    <s v="Proyectos de inversión sujetos a registro en la Ca"/>
    <s v="07_22"/>
    <s v="GABINETE INTEGRAL DE INFRAESTRUCTURA Y SERVICIOS PÚBLICOS"/>
    <n v="3"/>
    <s v="INFRAESTRUCTURA Y SERVICIOS PÚBLICOS"/>
    <n v="33"/>
    <s v="OBRAS DE INFRAESTRUCTURA MUNICIPAL"/>
    <s v="020_22"/>
    <s v="GASTO CORRIENTE"/>
    <s v="DIRECCIÓN GENERAL DE OBRAS PÚBLICAS"/>
    <n v="2000"/>
    <s v="MATERIALES Y SUMINISTROS"/>
    <x v="27"/>
    <x v="27"/>
    <n v="0"/>
    <s v="SIN DESCRIPCIÓN PARA DESTINOS 00"/>
    <n v="0"/>
    <n v="0"/>
    <n v="0"/>
    <n v="1527548.32"/>
    <n v="1527548.32"/>
    <n v="1527548.32"/>
    <n v="1527548.32"/>
    <n v="0"/>
    <n v="0"/>
    <m/>
    <m/>
    <n v="1527548.32"/>
    <n v="1527548.32"/>
    <n v="4838986.05"/>
    <n v="0"/>
    <n v="4838986.05"/>
    <n v="-3311437.7299999995"/>
    <n v="0"/>
    <n v="4838986.05"/>
    <n v="0"/>
    <n v="0"/>
    <n v="-1527548.32"/>
    <n v="-1527548.32"/>
    <n v="0"/>
    <n v="0"/>
    <n v="0"/>
    <n v="0"/>
    <n v="0"/>
    <n v="-1527548.32"/>
  </r>
  <r>
    <s v="1.1-00-2205_22619013_2224210"/>
    <s v="1.1-00-22"/>
    <x v="1"/>
    <s v="1.3.4"/>
    <s v="FUNCIÓN PÚBLICA"/>
    <s v="E"/>
    <s v="Actividades del sector público, que realiza en for"/>
    <s v="05_22"/>
    <s v="OFICIALÍA MAYOR"/>
    <n v="6"/>
    <s v="GOBIERNO EFECTIVO"/>
    <n v="19"/>
    <s v="BIENES ADQUIRIDOS"/>
    <s v="013_22"/>
    <s v="GASTO CORRIENTE"/>
    <s v="DIRECCIÓN GENERAL DE ADMINISTRACIÓN"/>
    <n v="2000"/>
    <s v="MATERIALES Y SUMINISTROS"/>
    <x v="27"/>
    <x v="27"/>
    <n v="0"/>
    <s v="SIN DESCRIPCIÓN PARA DESTINOS 00"/>
    <n v="1202.01"/>
    <n v="1206"/>
    <n v="0"/>
    <n v="1202.01"/>
    <n v="800.01"/>
    <n v="800.01"/>
    <n v="-405.99"/>
    <n v="-402"/>
    <n v="0"/>
    <m/>
    <m/>
    <n v="800.01"/>
    <n v="1202.01"/>
    <n v="4838987.05"/>
    <n v="1202.01"/>
    <n v="4838987.05"/>
    <n v="-4838187.04"/>
    <n v="1202.01"/>
    <n v="4838987.05"/>
    <n v="1202.01"/>
    <n v="800.01"/>
    <n v="405.99"/>
    <n v="405.99"/>
    <n v="0"/>
    <n v="1206"/>
    <n v="0"/>
    <n v="0"/>
    <n v="1206"/>
    <n v="0"/>
  </r>
  <r>
    <s v="1.1-00-2207_22230017_2224210"/>
    <s v="1.1-00-22"/>
    <x v="1"/>
    <s v="2.2.7"/>
    <s v="DESARROLLO REGIONAL"/>
    <s v="E"/>
    <s v="Actividades del sector público, que realiza en for"/>
    <s v="07_22"/>
    <s v="GABINETE INTEGRAL DE INFRAESTRUCTURA Y SERVICIOS PÚBLICOS"/>
    <n v="2"/>
    <s v="GESTIÓN INTEGRAL DEL AGUA"/>
    <n v="30"/>
    <s v="SUMINISTRO DE AGUA"/>
    <s v="017_22"/>
    <s v="GASTO CORRIENTE"/>
    <s v="DIRECCIÓN GENERAL DE AGUA POTABLE Y SANE"/>
    <n v="2000"/>
    <s v="MATERIALES Y SUMINISTROS"/>
    <x v="27"/>
    <x v="27"/>
    <n v="0"/>
    <s v="SIN DESCRIPCIÓN PARA DESTINOS 00"/>
    <n v="773556.21"/>
    <n v="773556.21"/>
    <n v="300000"/>
    <n v="773556.21"/>
    <n v="773556.21"/>
    <n v="773556.21"/>
    <n v="0"/>
    <n v="0"/>
    <n v="0"/>
    <m/>
    <m/>
    <n v="773556.21"/>
    <n v="773556.21"/>
    <n v="4838988.05"/>
    <n v="773556.21"/>
    <n v="4838988.05"/>
    <n v="-4065431.84"/>
    <n v="773556.21"/>
    <n v="4838988.05"/>
    <n v="773556.21"/>
    <n v="760860.24"/>
    <n v="0"/>
    <n v="0"/>
    <n v="0"/>
    <n v="474832.21"/>
    <n v="0"/>
    <n v="1276"/>
    <n v="473556.21"/>
    <n v="0"/>
  </r>
  <r>
    <s v="1.1-00-2206_22529016_2224310"/>
    <s v="1.1-00-22"/>
    <x v="1"/>
    <s v="2.4.2"/>
    <s v="CULTURA"/>
    <s v="R"/>
    <s v="Solamente actividades específicas, distintas a las"/>
    <s v="06_22"/>
    <s v="COORDINACIÓN GENERAL DE CONSTRUCCIÓN DE COMUNIDAD"/>
    <n v="5"/>
    <s v="SOCIEDAD COHESIVA Y RESILENTE"/>
    <n v="29"/>
    <s v="POLITICA CULTURAL DE TLAJOMULCO DE ZUÑIGA"/>
    <s v="016_22"/>
    <s v="GASTO CORRIENTE"/>
    <s v="DIRECCIÓN GENERAL DE CULTURA"/>
    <n v="2000"/>
    <s v="MATERIALES Y SUMINISTROS"/>
    <x v="28"/>
    <x v="28"/>
    <n v="0"/>
    <s v="SIN DESCRIPCIÓN PARA DESTINOS 00"/>
    <n v="160"/>
    <n v="160"/>
    <n v="0"/>
    <n v="159.99"/>
    <n v="159.99"/>
    <n v="159.99"/>
    <n v="-9.9999999999909051E-3"/>
    <n v="0"/>
    <n v="0"/>
    <m/>
    <m/>
    <n v="159.99"/>
    <n v="159.99"/>
    <n v="4838989.05"/>
    <n v="159.99"/>
    <n v="4838989.05"/>
    <n v="-4838829.0599999996"/>
    <n v="159.99"/>
    <n v="4838989.05"/>
    <n v="159.99"/>
    <n v="159.99"/>
    <n v="0.01"/>
    <n v="9.9999999999909051E-3"/>
    <n v="0"/>
    <n v="1600"/>
    <n v="0"/>
    <n v="1440"/>
    <n v="160"/>
    <n v="9.9999999999909051E-3"/>
  </r>
  <r>
    <s v="1.6-03-2207_22333020_2224410"/>
    <s v="1.6-03-22"/>
    <x v="7"/>
    <s v="1.3.4"/>
    <s v="FUNCIÓN PÚBLICA"/>
    <s v="K"/>
    <s v="Proyectos de inversión sujetos a registro en la Ca"/>
    <s v="07_22"/>
    <s v="GABINETE INTEGRAL DE INFRAESTRUCTURA Y SERVICIOS PÚBLICOS"/>
    <n v="3"/>
    <s v="INFRAESTRUCTURA Y SERVICIOS PÚBLICOS"/>
    <n v="33"/>
    <s v="OBRAS DE INFRAESTRUCTURA MUNICIPAL"/>
    <s v="020_22"/>
    <s v="GASTO CORRIENTE"/>
    <s v="DIRECCIÓN GENERAL DE OBRAS PÚBLICAS"/>
    <n v="2000"/>
    <s v="MATERIALES Y SUMINISTROS"/>
    <x v="29"/>
    <x v="29"/>
    <n v="0"/>
    <s v="SIN DESCRIPCIÓN PARA DESTINOS 00"/>
    <n v="0"/>
    <n v="0"/>
    <n v="0"/>
    <n v="39875"/>
    <n v="39875"/>
    <n v="39875"/>
    <n v="39875"/>
    <n v="0"/>
    <n v="0"/>
    <m/>
    <m/>
    <n v="39875"/>
    <n v="39875"/>
    <n v="4838990.05"/>
    <n v="0"/>
    <n v="4838990.05"/>
    <n v="-4799115.05"/>
    <n v="0"/>
    <n v="4838990.05"/>
    <n v="0"/>
    <n v="0"/>
    <n v="-39875"/>
    <n v="-39875"/>
    <n v="0"/>
    <n v="0"/>
    <n v="0"/>
    <n v="0"/>
    <n v="0"/>
    <n v="-39875"/>
  </r>
  <r>
    <s v="1.1-00-2206_22529016_2224410"/>
    <s v="1.1-00-22"/>
    <x v="1"/>
    <s v="2.4.2"/>
    <s v="CULTURA"/>
    <s v="R"/>
    <s v="Solamente actividades específicas, distintas a las"/>
    <s v="06_22"/>
    <s v="COORDINACIÓN GENERAL DE CONSTRUCCIÓN DE COMUNIDAD"/>
    <n v="5"/>
    <s v="SOCIEDAD COHESIVA Y RESILENTE"/>
    <n v="29"/>
    <s v="POLITICA CULTURAL DE TLAJOMULCO DE ZUÑIGA"/>
    <s v="016_22"/>
    <s v="GASTO CORRIENTE"/>
    <s v="DIRECCIÓN GENERAL DE CULTURA"/>
    <n v="2000"/>
    <s v="MATERIALES Y SUMINISTROS"/>
    <x v="29"/>
    <x v="29"/>
    <n v="0"/>
    <s v="SIN DESCRIPCIÓN PARA DESTINOS 00"/>
    <n v="49358"/>
    <n v="49358"/>
    <n v="0"/>
    <n v="49357.42"/>
    <n v="49357.42"/>
    <n v="49357.42"/>
    <n v="-0.58000000000174623"/>
    <n v="0"/>
    <n v="0"/>
    <m/>
    <m/>
    <n v="49357.42"/>
    <n v="49357.42"/>
    <n v="4838991.05"/>
    <n v="49357.42"/>
    <n v="4838991.05"/>
    <n v="-4789633.63"/>
    <n v="49357.42"/>
    <n v="4838991.05"/>
    <n v="49357.42"/>
    <n v="49357.42"/>
    <n v="0.57999999999999996"/>
    <n v="0.58000000000174623"/>
    <n v="0"/>
    <n v="65000"/>
    <n v="0"/>
    <n v="15642"/>
    <n v="49358"/>
    <n v="0.58000000000174623"/>
  </r>
  <r>
    <s v="1.1-00-2207_22335021_2224610"/>
    <s v="1.1-00-22"/>
    <x v="1"/>
    <s v="1.3.4"/>
    <s v="FUNCIÓN PÚBLICA"/>
    <s v="E"/>
    <s v="Actividades del sector público, que realiza en for"/>
    <s v="07_22"/>
    <s v="GABINETE INTEGRAL DE INFRAESTRUCTURA Y SERVICIOS PÚBLICOS"/>
    <n v="3"/>
    <s v="INFRAESTRUCTURA Y SERVICIOS PÚBLICOS"/>
    <n v="35"/>
    <s v="SERVICIO DE MANTENIMIENTO DE ALUMBRADO PÚBLICO"/>
    <s v="021_22"/>
    <s v="GASTO CORRIENTE"/>
    <s v="DIRECCIÓN DE ALUMBRADO PÚBLICO"/>
    <n v="2000"/>
    <s v="MATERIALES Y SUMINISTROS"/>
    <x v="30"/>
    <x v="30"/>
    <n v="0"/>
    <s v="SIN DESCRIPCIÓN PARA DESTINOS 00"/>
    <n v="6000000"/>
    <n v="6000000"/>
    <n v="6000000"/>
    <n v="7570846.8600000003"/>
    <n v="7570846.8600000003"/>
    <n v="7570846.8600000003"/>
    <n v="1570846.8600000003"/>
    <n v="0"/>
    <n v="0"/>
    <m/>
    <m/>
    <n v="7570846.8600000003"/>
    <n v="7437562.8600000003"/>
    <n v="4838992.05"/>
    <n v="7437562.8600000003"/>
    <n v="4838992.05"/>
    <n v="2731854.8100000005"/>
    <n v="5911800.9400000004"/>
    <n v="4838992.05"/>
    <n v="5911800.9400000004"/>
    <n v="5911800.9400000004"/>
    <n v="-1437562.86"/>
    <n v="-1570846.8600000003"/>
    <n v="0"/>
    <n v="0"/>
    <n v="0"/>
    <n v="0"/>
    <n v="0"/>
    <n v="-1570846.8600000003"/>
  </r>
  <r>
    <s v="1.1-00-2211_22646029_2224610"/>
    <s v="1.1-00-22"/>
    <x v="1"/>
    <s v="3.8.2"/>
    <s v="DESARROLLO TECNOLÓGICO"/>
    <s v="E"/>
    <s v="Actividades del sector público, que realiza en for"/>
    <s v="11_22"/>
    <s v="COORDINACIÓN GENERAL DE GOBIERNO INTELIGENTE E INNOVACIÓN GUBERNAMENTAL"/>
    <n v="6"/>
    <s v="GOBIERNO EFECTIVO"/>
    <n v="46"/>
    <s v="INFRAESTRUCTURA TECNOLOGICA ENTREGADA"/>
    <s v="029_22"/>
    <s v="GASTO CORRIENTE"/>
    <s v="DIRECCIÓN DE INFRAESTRUCTURA DE TECNOLOG"/>
    <n v="2000"/>
    <s v="MATERIALES Y SUMINISTROS"/>
    <x v="30"/>
    <x v="30"/>
    <n v="0"/>
    <s v="SIN DESCRIPCIÓN PARA DESTINOS 00"/>
    <n v="252780.08"/>
    <n v="254810.76"/>
    <n v="100000"/>
    <n v="252780.08"/>
    <n v="252780.08"/>
    <n v="252780.08"/>
    <n v="-2030.6800000000221"/>
    <n v="0"/>
    <n v="0"/>
    <m/>
    <m/>
    <n v="252780.08"/>
    <n v="170366.72"/>
    <n v="4838993.05"/>
    <n v="163267.51999999999"/>
    <n v="4838993.05"/>
    <n v="-4586212.97"/>
    <n v="146032.72"/>
    <n v="4838993.05"/>
    <n v="87654.56"/>
    <n v="87654.56"/>
    <n v="84444.04"/>
    <n v="2030.6800000000221"/>
    <n v="0"/>
    <n v="229191.76"/>
    <n v="0"/>
    <n v="74381"/>
    <n v="154810.76"/>
    <n v="0"/>
  </r>
  <r>
    <s v="1.1-00-2206_22522014_2224610"/>
    <s v="1.1-00-22"/>
    <x v="1"/>
    <s v="2.5.6"/>
    <s v="OTRO SERVICIOS EDUCATIVOS Y ACTIVIDADES INHERENTES"/>
    <s v="S"/>
    <s v="Definidos en el Presupuesto de Egresos y los que s"/>
    <s v="06_22"/>
    <s v="COORDINACIÓN GENERAL DE CONSTRUCCIÓN DE COMUNIDAD"/>
    <n v="5"/>
    <s v="SOCIEDAD COHESIVA Y RESILENTE"/>
    <n v="22"/>
    <s v="APOYO A INSTITUCIONES EDUCATIVAS"/>
    <s v="014_22"/>
    <s v="GASTO CORRIENTE"/>
    <s v="DESPACHO DE LA COORDINACIÓN GENERAL DE C"/>
    <n v="2000"/>
    <s v="MATERIALES Y SUMINISTROS"/>
    <x v="30"/>
    <x v="30"/>
    <n v="0"/>
    <s v="SIN DESCRIPCIÓN PARA DESTINOS 00"/>
    <n v="177712"/>
    <n v="177712"/>
    <n v="0"/>
    <n v="177712"/>
    <n v="177712"/>
    <n v="177712"/>
    <n v="0"/>
    <n v="0"/>
    <n v="0"/>
    <m/>
    <m/>
    <n v="177712"/>
    <n v="116000"/>
    <n v="4838994.05"/>
    <n v="116000"/>
    <n v="4838994.05"/>
    <n v="-4661282.05"/>
    <n v="0"/>
    <n v="4838994.05"/>
    <n v="0"/>
    <n v="0"/>
    <n v="61712"/>
    <n v="0"/>
    <n v="0"/>
    <n v="177712"/>
    <n v="0"/>
    <n v="0"/>
    <n v="177712"/>
    <n v="0"/>
  </r>
  <r>
    <s v="1.1-00-2202_22311008_2224610"/>
    <s v="1.1-00-22"/>
    <x v="1"/>
    <s v="1.7.2"/>
    <s v="PROTECCIÓN CIVIL"/>
    <s v="R"/>
    <s v="Solamente actividades específicas, distintas a las"/>
    <s v="02_22"/>
    <s v="SECRETARÍA GENERAL DEL AYUNTAMIENTO"/>
    <n v="3"/>
    <s v="INFRAESTRUCTURA Y SERVICIOS PÚBLICOS"/>
    <n v="11"/>
    <s v="ADMINISTRACIÓN CENTRAL DE PROTECCIÓN CIVIL Y BOMBEROS"/>
    <s v="008_22"/>
    <s v="GASTO CORRIENTE"/>
    <s v="DIRECCIÓN GENERAL ADJUNTA DE PROTECCIÓN"/>
    <n v="2000"/>
    <s v="MATERIALES Y SUMINISTROS"/>
    <x v="30"/>
    <x v="30"/>
    <n v="0"/>
    <s v="SIN DESCRIPCIÓN PARA DESTINOS 00"/>
    <n v="611.9"/>
    <n v="611.9"/>
    <n v="0"/>
    <n v="611.9"/>
    <n v="611.9"/>
    <n v="611.9"/>
    <n v="0"/>
    <n v="0"/>
    <n v="0"/>
    <m/>
    <m/>
    <n v="611.9"/>
    <n v="611.9"/>
    <n v="4838995.05"/>
    <n v="611.9"/>
    <n v="4838995.05"/>
    <n v="-4838383.1499999994"/>
    <n v="611.9"/>
    <n v="4838995.05"/>
    <n v="611.9"/>
    <n v="611.9"/>
    <n v="0"/>
    <n v="0"/>
    <n v="0"/>
    <n v="1000"/>
    <n v="0"/>
    <n v="388.1"/>
    <n v="611.9"/>
    <n v="0"/>
  </r>
  <r>
    <s v="1.1-00-2205_22619013_2224610"/>
    <s v="1.1-00-22"/>
    <x v="1"/>
    <s v="1.3.4"/>
    <s v="FUNCIÓN PÚBLICA"/>
    <s v="E"/>
    <s v="Actividades del sector público, que realiza en for"/>
    <s v="05_22"/>
    <s v="OFICIALÍA MAYOR"/>
    <n v="6"/>
    <s v="GOBIERNO EFECTIVO"/>
    <n v="19"/>
    <s v="BIENES ADQUIRIDOS"/>
    <s v="013_22"/>
    <s v="GASTO CORRIENTE"/>
    <s v="DIRECCIÓN GENERAL DE ADMINISTRACIÓN"/>
    <n v="2000"/>
    <s v="MATERIALES Y SUMINISTROS"/>
    <x v="30"/>
    <x v="30"/>
    <n v="0"/>
    <s v="SIN DESCRIPCIÓN PARA DESTINOS 00"/>
    <n v="101869.29"/>
    <n v="101869.29"/>
    <n v="120000"/>
    <n v="101869.29"/>
    <n v="101869.29"/>
    <n v="101869.29"/>
    <n v="0"/>
    <n v="0"/>
    <n v="0"/>
    <m/>
    <m/>
    <n v="101869.29"/>
    <n v="101869.29"/>
    <n v="4838996.05"/>
    <n v="101869.29"/>
    <n v="4838996.05"/>
    <n v="-4737126.76"/>
    <n v="101869.29"/>
    <n v="4838996.05"/>
    <n v="101869.29"/>
    <n v="101869.29"/>
    <n v="0"/>
    <n v="0"/>
    <n v="0"/>
    <n v="8400"/>
    <n v="0"/>
    <n v="26530.71"/>
    <n v="-18130.71"/>
    <n v="0"/>
  </r>
  <r>
    <s v="1.1-00-2207_22230017_2224610"/>
    <s v="1.1-00-22"/>
    <x v="1"/>
    <s v="2.2.7"/>
    <s v="DESARROLLO REGIONAL"/>
    <s v="E"/>
    <s v="Actividades del sector público, que realiza en for"/>
    <s v="07_22"/>
    <s v="GABINETE INTEGRAL DE INFRAESTRUCTURA Y SERVICIOS PÚBLICOS"/>
    <n v="2"/>
    <s v="GESTIÓN INTEGRAL DEL AGUA"/>
    <n v="30"/>
    <s v="SUMINISTRO DE AGUA"/>
    <s v="017_22"/>
    <s v="GASTO CORRIENTE"/>
    <s v="DIRECCIÓN GENERAL DE AGUA POTABLE Y SANE"/>
    <n v="2000"/>
    <s v="MATERIALES Y SUMINISTROS"/>
    <x v="30"/>
    <x v="30"/>
    <n v="0"/>
    <s v="SIN DESCRIPCIÓN PARA DESTINOS 00"/>
    <n v="99974.5"/>
    <n v="101000"/>
    <n v="100000"/>
    <n v="99974.5"/>
    <n v="99974.5"/>
    <n v="99974.5"/>
    <n v="-1025.5"/>
    <n v="0"/>
    <n v="0"/>
    <m/>
    <m/>
    <n v="99974.5"/>
    <n v="99974.5"/>
    <n v="4838997.05"/>
    <n v="99974.5"/>
    <n v="4838997.05"/>
    <n v="-4739022.55"/>
    <n v="99974.5"/>
    <n v="4838997.05"/>
    <n v="99974.5"/>
    <n v="99974.5"/>
    <n v="1025.5"/>
    <n v="1025.5"/>
    <n v="0"/>
    <n v="1000"/>
    <n v="0"/>
    <n v="0"/>
    <n v="1000"/>
    <n v="0"/>
  </r>
  <r>
    <s v="1.6-03-2207_22333020_2224710"/>
    <s v="1.6-03-22"/>
    <x v="7"/>
    <s v="1.3.4"/>
    <s v="FUNCIÓN PÚBLICA"/>
    <s v="K"/>
    <s v="Proyectos de inversión sujetos a registro en la Ca"/>
    <s v="07_22"/>
    <s v="GABINETE INTEGRAL DE INFRAESTRUCTURA Y SERVICIOS PÚBLICOS"/>
    <n v="3"/>
    <s v="INFRAESTRUCTURA Y SERVICIOS PÚBLICOS"/>
    <n v="33"/>
    <s v="OBRAS DE INFRAESTRUCTURA MUNICIPAL"/>
    <s v="020_22"/>
    <s v="GASTO CORRIENTE"/>
    <s v="DIRECCIÓN GENERAL DE OBRAS PÚBLICAS"/>
    <n v="2000"/>
    <s v="MATERIALES Y SUMINISTROS"/>
    <x v="31"/>
    <x v="31"/>
    <n v="0"/>
    <s v="SIN DESCRIPCIÓN PARA DESTINOS 00"/>
    <n v="0"/>
    <n v="0"/>
    <n v="0"/>
    <n v="4468.32"/>
    <n v="4468.32"/>
    <n v="4468.32"/>
    <n v="4468.32"/>
    <n v="0"/>
    <n v="0"/>
    <m/>
    <m/>
    <n v="4468.32"/>
    <n v="4468.32"/>
    <n v="4838998.05"/>
    <n v="0"/>
    <n v="4838998.05"/>
    <n v="-4834529.7299999995"/>
    <n v="0"/>
    <n v="4838998.05"/>
    <n v="0"/>
    <n v="0"/>
    <n v="-4468.32"/>
    <n v="-4468.32"/>
    <n v="0"/>
    <n v="0"/>
    <n v="0"/>
    <n v="0"/>
    <n v="0"/>
    <n v="-4468.32"/>
  </r>
  <r>
    <s v="2.6-02-2207_22333020_2224710"/>
    <s v="2.6-02-22"/>
    <x v="8"/>
    <s v="1.3.4"/>
    <s v="FUNCIÓN PÚBLICA"/>
    <s v="K"/>
    <s v="Proyectos de inversión sujetos a registro en la Ca"/>
    <s v="07_22"/>
    <s v="GABINETE INTEGRAL DE INFRAESTRUCTURA Y SERVICIOS PÚBLICOS"/>
    <n v="3"/>
    <s v="INFRAESTRUCTURA Y SERVICIOS PÚBLICOS"/>
    <n v="33"/>
    <s v="OBRAS DE INFRAESTRUCTURA MUNICIPAL"/>
    <s v="020_22"/>
    <s v="GASTO CORRIENTE"/>
    <s v="DIRECCIÓN GENERAL DE OBRAS PÚBLICAS"/>
    <n v="2000"/>
    <s v="MATERIALES Y SUMINISTROS"/>
    <x v="31"/>
    <x v="31"/>
    <n v="0"/>
    <s v="SIN DESCRIPCIÓN PARA DESTINOS 00"/>
    <n v="0"/>
    <n v="0"/>
    <n v="0"/>
    <n v="1687.8"/>
    <n v="1687.8"/>
    <n v="1687.8"/>
    <n v="1687.8"/>
    <n v="0"/>
    <n v="0"/>
    <m/>
    <m/>
    <n v="1687.8"/>
    <n v="1687.8"/>
    <n v="4838999.05"/>
    <n v="0"/>
    <n v="4838999.05"/>
    <n v="-4837311.25"/>
    <n v="0"/>
    <n v="4838999.05"/>
    <n v="0"/>
    <n v="0"/>
    <n v="-1687.8"/>
    <n v="-1687.8"/>
    <n v="0"/>
    <n v="0"/>
    <n v="0"/>
    <n v="0"/>
    <n v="0"/>
    <n v="-1687.8"/>
  </r>
  <r>
    <s v="1.1-00-2205_22619013_2224710"/>
    <s v="1.1-00-22"/>
    <x v="1"/>
    <s v="1.3.4"/>
    <s v="FUNCIÓN PÚBLICA"/>
    <s v="E"/>
    <s v="Actividades del sector público, que realiza en for"/>
    <s v="05_22"/>
    <s v="OFICIALÍA MAYOR"/>
    <n v="6"/>
    <s v="GOBIERNO EFECTIVO"/>
    <n v="19"/>
    <s v="BIENES ADQUIRIDOS"/>
    <s v="013_22"/>
    <s v="GASTO CORRIENTE"/>
    <s v="DIRECCIÓN GENERAL DE ADMINISTRACIÓN"/>
    <n v="2000"/>
    <s v="MATERIALES Y SUMINISTROS"/>
    <x v="31"/>
    <x v="31"/>
    <n v="0"/>
    <s v="SIN DESCRIPCIÓN PARA DESTINOS 00"/>
    <n v="98774.32"/>
    <n v="94972.33"/>
    <n v="120000"/>
    <n v="98774.32"/>
    <n v="94972.33"/>
    <n v="94972.33"/>
    <n v="0"/>
    <n v="-3801.9900000000052"/>
    <n v="0"/>
    <m/>
    <m/>
    <n v="94972.33"/>
    <n v="72094.320000000007"/>
    <n v="4839000.05"/>
    <n v="72094.320000000007"/>
    <n v="4839000.05"/>
    <n v="-4744027.72"/>
    <n v="72094.320000000007"/>
    <n v="4839000.05"/>
    <n v="72094.320000000007"/>
    <n v="68292.33"/>
    <n v="26680"/>
    <n v="0"/>
    <n v="0"/>
    <n v="0"/>
    <n v="0"/>
    <n v="25027.67"/>
    <n v="-25027.67"/>
    <n v="0"/>
  </r>
  <r>
    <s v="1.1-00-2207_22332019_2224710"/>
    <s v="1.1-00-22"/>
    <x v="1"/>
    <s v="1.3.4"/>
    <s v="FUNCIÓN PÚBLICA"/>
    <s v="E"/>
    <s v="Actividades del sector público, que realiza en for"/>
    <s v="07_22"/>
    <s v="GABINETE INTEGRAL DE INFRAESTRUCTURA Y SERVICIOS PÚBLICOS"/>
    <n v="3"/>
    <s v="INFRAESTRUCTURA Y SERVICIOS PÚBLICOS"/>
    <n v="32"/>
    <s v="SERVICIO DE MANTENIMIENTO EN LOS ESPACIOS PÚBLICOS"/>
    <s v="019_22"/>
    <s v="GASTO CORRIENTE"/>
    <s v="DIRECCIÓN ADMINISTRATIVA DE INFRAESTRUCT"/>
    <n v="2000"/>
    <s v="MATERIALES Y SUMINISTROS"/>
    <x v="31"/>
    <x v="31"/>
    <n v="0"/>
    <s v="SIN DESCRIPCIÓN PARA DESTINOS 00"/>
    <n v="738000"/>
    <n v="738000"/>
    <n v="1000000"/>
    <n v="386302.61"/>
    <n v="386302.61"/>
    <n v="386302.61"/>
    <n v="-351697.39"/>
    <n v="0"/>
    <n v="0"/>
    <m/>
    <m/>
    <n v="386302.61"/>
    <n v="386302.61"/>
    <n v="4839001.05"/>
    <n v="365718.41"/>
    <n v="4839001.05"/>
    <n v="-4452698.4399999995"/>
    <n v="365718.41"/>
    <n v="4839001.05"/>
    <n v="365718.41"/>
    <n v="365718.41"/>
    <n v="351697.39"/>
    <n v="351697.39"/>
    <n v="0"/>
    <n v="20000"/>
    <n v="0"/>
    <n v="282000"/>
    <n v="-262000"/>
    <n v="351697.39"/>
  </r>
  <r>
    <s v="1.1-00-2208_22737023_2224710"/>
    <s v="1.1-00-22"/>
    <x v="1"/>
    <s v="1.7.1"/>
    <s v="POLICÍA"/>
    <s v="R"/>
    <s v="Solamente actividades específicas, distintas a las"/>
    <s v="08_22"/>
    <s v="COMISARÍA DE LA POLICÍA PREVENTIVA MUNICIPAL"/>
    <n v="7"/>
    <s v="SEGURIDAD CIUDADANA"/>
    <n v="37"/>
    <s v="EQUIPAMIENTO"/>
    <s v="023_22"/>
    <s v="GASTO CORRIENTE"/>
    <s v="DESPACHO DE LA COMISARÍA DE LA POLICÍA P"/>
    <n v="2000"/>
    <s v="MATERIALES Y SUMINISTROS"/>
    <x v="31"/>
    <x v="31"/>
    <n v="0"/>
    <s v="SIN DESCRIPCIÓN PARA DESTINOS 00"/>
    <n v="1421"/>
    <n v="1421"/>
    <n v="0"/>
    <n v="1421"/>
    <n v="1421"/>
    <n v="1421"/>
    <n v="0"/>
    <n v="0"/>
    <n v="0"/>
    <m/>
    <m/>
    <n v="1421"/>
    <n v="1421"/>
    <n v="4839002.05"/>
    <n v="1421"/>
    <n v="4839002.05"/>
    <n v="-4837581.05"/>
    <n v="1421"/>
    <n v="4839002.05"/>
    <n v="1421"/>
    <n v="1421"/>
    <n v="0"/>
    <n v="0"/>
    <n v="0"/>
    <n v="1421"/>
    <n v="0"/>
    <n v="0"/>
    <n v="1421"/>
    <n v="0"/>
  </r>
  <r>
    <s v="1.1-00-2202_22311008_2224710"/>
    <s v="1.1-00-22"/>
    <x v="1"/>
    <s v="1.7.2"/>
    <s v="PROTECCIÓN CIVIL"/>
    <s v="R"/>
    <s v="Solamente actividades específicas, distintas a las"/>
    <s v="02_22"/>
    <s v="SECRETARÍA GENERAL DEL AYUNTAMIENTO"/>
    <n v="3"/>
    <s v="INFRAESTRUCTURA Y SERVICIOS PÚBLICOS"/>
    <n v="11"/>
    <s v="ADMINISTRACIÓN CENTRAL DE PROTECCIÓN CIVIL Y BOMBEROS"/>
    <s v="008_22"/>
    <s v="GASTO CORRIENTE"/>
    <s v="DIRECCIÓN GENERAL ADJUNTA DE PROTECCIÓN"/>
    <n v="2000"/>
    <s v="MATERIALES Y SUMINISTROS"/>
    <x v="31"/>
    <x v="31"/>
    <n v="0"/>
    <s v="SIN DESCRIPCIÓN PARA DESTINOS 00"/>
    <n v="1647.94"/>
    <n v="1647.94"/>
    <n v="0"/>
    <n v="1647.94"/>
    <n v="1647.94"/>
    <n v="1647.94"/>
    <n v="0"/>
    <n v="0"/>
    <n v="0"/>
    <m/>
    <m/>
    <n v="1647.94"/>
    <n v="1647.94"/>
    <n v="4839003.05"/>
    <n v="1647.94"/>
    <n v="4839003.05"/>
    <n v="-4837355.1099999994"/>
    <n v="1647.94"/>
    <n v="4839003.05"/>
    <n v="1647.94"/>
    <n v="1647.94"/>
    <n v="0"/>
    <n v="0"/>
    <n v="0"/>
    <n v="2000"/>
    <n v="0"/>
    <n v="352.06"/>
    <n v="1647.94"/>
    <n v="0"/>
  </r>
  <r>
    <s v="1.1-00-2206_22529016_2224710"/>
    <s v="1.1-00-22"/>
    <x v="1"/>
    <s v="2.4.2"/>
    <s v="CULTURA"/>
    <s v="R"/>
    <s v="Solamente actividades específicas, distintas a las"/>
    <s v="06_22"/>
    <s v="COORDINACIÓN GENERAL DE CONSTRUCCIÓN DE COMUNIDAD"/>
    <n v="5"/>
    <s v="SOCIEDAD COHESIVA Y RESILENTE"/>
    <n v="29"/>
    <s v="POLITICA CULTURAL DE TLAJOMULCO DE ZUÑIGA"/>
    <s v="016_22"/>
    <s v="GASTO CORRIENTE"/>
    <s v="DIRECCIÓN GENERAL DE CULTURA"/>
    <n v="2000"/>
    <s v="MATERIALES Y SUMINISTROS"/>
    <x v="31"/>
    <x v="31"/>
    <n v="0"/>
    <s v="SIN DESCRIPCIÓN PARA DESTINOS 00"/>
    <n v="17907"/>
    <n v="17907"/>
    <n v="0"/>
    <n v="17906.11"/>
    <n v="17906.11"/>
    <n v="17906.11"/>
    <n v="-0.88999999999941792"/>
    <n v="0"/>
    <n v="0"/>
    <m/>
    <m/>
    <n v="17906.11"/>
    <n v="17906.11"/>
    <n v="4839004.05"/>
    <n v="17906.11"/>
    <n v="4839004.05"/>
    <n v="-4821097.9399999995"/>
    <n v="17906.11"/>
    <n v="4839004.05"/>
    <n v="17906.11"/>
    <n v="17906.11"/>
    <n v="0.89"/>
    <n v="0.88999999999941792"/>
    <n v="0"/>
    <n v="22500"/>
    <n v="0"/>
    <n v="4593"/>
    <n v="17907"/>
    <n v="0.88999999999941792"/>
  </r>
  <r>
    <s v="1.1-00-2202_2219006_2224710"/>
    <s v="1.1-00-22"/>
    <x v="1"/>
    <s v="1.3.4"/>
    <s v="FUNCIÓN PÚBLICA"/>
    <s v="R"/>
    <s v="Solamente actividades específicas, distintas a las"/>
    <s v="02_22"/>
    <s v="SECRETARÍA GENERAL DEL AYUNTAMIENTO"/>
    <n v="1"/>
    <s v="CORRESPONSABILIDAD SOCIAL (TRANSVERSAL)"/>
    <n v="9"/>
    <s v="ACTAS DE INSTALACIÓN DE MESAS DE PAZ"/>
    <s v="006_22"/>
    <s v="GASTO CORRIENTE"/>
    <s v="DIRECCIÓN GENERAL DE CULTURA DE LA PAZ Y"/>
    <n v="2000"/>
    <s v="MATERIALES Y SUMINISTROS"/>
    <x v="31"/>
    <x v="31"/>
    <n v="0"/>
    <s v="SIN DESCRIPCIÓN PARA DESTINOS 00"/>
    <n v="9653.11"/>
    <n v="9653.11"/>
    <n v="0"/>
    <n v="9653.11"/>
    <n v="9653.11"/>
    <n v="9653.11"/>
    <n v="0"/>
    <n v="0"/>
    <n v="0"/>
    <m/>
    <m/>
    <n v="9653.11"/>
    <n v="9653.11"/>
    <n v="4839005.05"/>
    <n v="9653.11"/>
    <n v="4839005.05"/>
    <n v="-4829351.9399999995"/>
    <n v="9653.11"/>
    <n v="4839005.05"/>
    <n v="9653.11"/>
    <n v="9653.11"/>
    <n v="0"/>
    <n v="0"/>
    <n v="0"/>
    <n v="9653.11"/>
    <n v="0"/>
    <n v="0"/>
    <n v="9653.11"/>
    <n v="0"/>
  </r>
  <r>
    <s v="1.1-00-2207_22230017_2224710"/>
    <s v="1.1-00-22"/>
    <x v="1"/>
    <s v="2.2.7"/>
    <s v="DESARROLLO REGIONAL"/>
    <s v="E"/>
    <s v="Actividades del sector público, que realiza en for"/>
    <s v="07_22"/>
    <s v="GABINETE INTEGRAL DE INFRAESTRUCTURA Y SERVICIOS PÚBLICOS"/>
    <n v="2"/>
    <s v="GESTIÓN INTEGRAL DEL AGUA"/>
    <n v="30"/>
    <s v="SUMINISTRO DE AGUA"/>
    <s v="017_22"/>
    <s v="GASTO CORRIENTE"/>
    <s v="DIRECCIÓN GENERAL DE AGUA POTABLE Y SANE"/>
    <n v="2000"/>
    <s v="MATERIALES Y SUMINISTROS"/>
    <x v="31"/>
    <x v="31"/>
    <n v="0"/>
    <s v="SIN DESCRIPCIÓN PARA DESTINOS 00"/>
    <n v="1211400"/>
    <n v="1211400"/>
    <n v="1200000"/>
    <n v="3123683.6"/>
    <n v="3123683.6"/>
    <n v="3123683.6"/>
    <n v="1912283.6"/>
    <n v="0"/>
    <n v="0"/>
    <m/>
    <m/>
    <n v="3123683.6"/>
    <n v="3123683.6"/>
    <n v="4839006.05"/>
    <n v="3123683.6"/>
    <n v="4839006.05"/>
    <n v="-1715322.4499999997"/>
    <n v="2862312.67"/>
    <n v="4839006.05"/>
    <n v="2607113.11"/>
    <n v="2444856.4900000002"/>
    <n v="-1912283.6"/>
    <n v="-1912283.6"/>
    <n v="0"/>
    <n v="11400"/>
    <n v="0"/>
    <n v="0"/>
    <n v="11400"/>
    <n v="-1912283.6"/>
  </r>
  <r>
    <s v="1.1-00-2208_22737023_2224810"/>
    <s v="1.1-00-22"/>
    <x v="1"/>
    <s v="1.7.1"/>
    <s v="POLICÍA"/>
    <s v="R"/>
    <s v="Solamente actividades específicas, distintas a las"/>
    <s v="08_22"/>
    <s v="COMISARÍA DE LA POLICÍA PREVENTIVA MUNICIPAL"/>
    <n v="7"/>
    <s v="SEGURIDAD CIUDADANA"/>
    <n v="37"/>
    <s v="EQUIPAMIENTO"/>
    <s v="023_22"/>
    <s v="GASTO CORRIENTE"/>
    <s v="DESPACHO DE LA COMISARÍA DE LA POLICÍA P"/>
    <n v="2000"/>
    <s v="MATERIALES Y SUMINISTROS"/>
    <x v="32"/>
    <x v="32"/>
    <n v="0"/>
    <s v="SIN DESCRIPCIÓN PARA DESTINOS 00"/>
    <n v="0"/>
    <n v="0"/>
    <n v="0"/>
    <n v="0"/>
    <n v="0"/>
    <n v="0"/>
    <n v="0"/>
    <n v="0"/>
    <n v="0"/>
    <m/>
    <m/>
    <n v="0"/>
    <n v="0"/>
    <n v="4839007.05"/>
    <n v="0"/>
    <n v="4839007.05"/>
    <n v="-4839007.05"/>
    <n v="0"/>
    <n v="4839007.05"/>
    <n v="0"/>
    <n v="0"/>
    <n v="0"/>
    <n v="0"/>
    <n v="0"/>
    <n v="0"/>
    <n v="0"/>
    <n v="0"/>
    <n v="0"/>
    <n v="0"/>
  </r>
  <r>
    <s v="1.1-00-2205_22619013_2224810"/>
    <s v="1.1-00-22"/>
    <x v="1"/>
    <s v="1.3.4"/>
    <s v="FUNCIÓN PÚBLICA"/>
    <s v="E"/>
    <s v="Actividades del sector público, que realiza en for"/>
    <s v="05_22"/>
    <s v="OFICIALÍA MAYOR"/>
    <n v="6"/>
    <s v="GOBIERNO EFECTIVO"/>
    <n v="19"/>
    <s v="BIENES ADQUIRIDOS"/>
    <s v="013_22"/>
    <s v="GASTO CORRIENTE"/>
    <s v="DIRECCIÓN GENERAL DE ADMINISTRACIÓN"/>
    <n v="2000"/>
    <s v="MATERIALES Y SUMINISTROS"/>
    <x v="32"/>
    <x v="32"/>
    <n v="0"/>
    <s v="SIN DESCRIPCIÓN PARA DESTINOS 00"/>
    <n v="0"/>
    <n v="0"/>
    <n v="0"/>
    <n v="0"/>
    <n v="0"/>
    <n v="0"/>
    <n v="0"/>
    <n v="0"/>
    <n v="0"/>
    <m/>
    <m/>
    <n v="0"/>
    <n v="0"/>
    <n v="4839008.05"/>
    <n v="0"/>
    <n v="4839008.05"/>
    <n v="-4839008.05"/>
    <n v="0"/>
    <n v="4839008.05"/>
    <n v="0"/>
    <n v="0"/>
    <n v="0"/>
    <n v="0"/>
    <n v="0"/>
    <n v="2088"/>
    <n v="0"/>
    <n v="2088"/>
    <n v="0"/>
    <n v="0"/>
  </r>
  <r>
    <s v="1.1-00-2207_22331018_2224810"/>
    <s v="1.1-00-22"/>
    <x v="1"/>
    <s v="1.3.4"/>
    <s v="FUNCIÓN PÚBLICA"/>
    <s v="E"/>
    <s v="Actividades del sector público, que realiza en for"/>
    <s v="07_22"/>
    <s v="GABINETE INTEGRAL DE INFRAESTRUCTURA Y SERVICIOS PÚBLICOS"/>
    <n v="3"/>
    <s v="INFRAESTRUCTURA Y SERVICIOS PÚBLICOS"/>
    <n v="31"/>
    <s v="SERVICIOS MÉDICOS DE CALIDAD"/>
    <s v="018_22"/>
    <s v="GASTO CORRIENTE"/>
    <s v="DIRECCIÓN GENERAL DE SALUD PÚBLICA"/>
    <n v="2000"/>
    <s v="MATERIALES Y SUMINISTROS"/>
    <x v="32"/>
    <x v="32"/>
    <n v="0"/>
    <s v="SIN DESCRIPCIÓN PARA DESTINOS 00"/>
    <n v="9409.17"/>
    <n v="9409.17"/>
    <n v="0"/>
    <n v="9408.4"/>
    <n v="9408.4"/>
    <n v="9408.4"/>
    <n v="-0.77000000000043656"/>
    <n v="0"/>
    <n v="0"/>
    <m/>
    <m/>
    <n v="9408.4"/>
    <n v="9408.4"/>
    <n v="4839009.05"/>
    <n v="9408.4"/>
    <n v="4839009.05"/>
    <n v="-4829600.6499999994"/>
    <n v="9408.4"/>
    <n v="4839009.05"/>
    <n v="9408.4"/>
    <n v="9408.4"/>
    <n v="0.77"/>
    <n v="0.77000000000043656"/>
    <n v="0"/>
    <n v="15813"/>
    <n v="0"/>
    <n v="6403.83"/>
    <n v="9409.17"/>
    <n v="0.77000000000043656"/>
  </r>
  <r>
    <s v="1.1-00-2207_22332019_2224910"/>
    <s v="1.1-00-22"/>
    <x v="1"/>
    <s v="1.3.4"/>
    <s v="FUNCIÓN PÚBLICA"/>
    <s v="E"/>
    <s v="Actividades del sector público, que realiza en for"/>
    <s v="07_22"/>
    <s v="GABINETE INTEGRAL DE INFRAESTRUCTURA Y SERVICIOS PÚBLICOS"/>
    <n v="3"/>
    <s v="INFRAESTRUCTURA Y SERVICIOS PÚBLICOS"/>
    <n v="32"/>
    <s v="SERVICIO DE MANTENIMIENTO EN LOS ESPACIOS PÚBLICOS"/>
    <s v="019_22"/>
    <s v="GASTO CORRIENTE"/>
    <s v="DIRECCIÓN ADMINISTRATIVA DE INFRAESTRUCT"/>
    <n v="2000"/>
    <s v="MATERIALES Y SUMINISTROS"/>
    <x v="33"/>
    <x v="33"/>
    <n v="0"/>
    <s v="SIN DESCRIPCIÓN PARA DESTINOS 00"/>
    <n v="3626557"/>
    <n v="3626557"/>
    <n v="3000000"/>
    <n v="4495327.2699999996"/>
    <n v="4495327.2699999996"/>
    <n v="4495327.2699999996"/>
    <n v="868770.26999999955"/>
    <n v="0"/>
    <n v="0"/>
    <m/>
    <m/>
    <n v="4495327.2699999996"/>
    <n v="4418878.63"/>
    <n v="4839010.05"/>
    <n v="4418878.63"/>
    <n v="4839010.05"/>
    <n v="-343682.78000000026"/>
    <n v="3861812.99"/>
    <n v="4839010.05"/>
    <n v="3861812.99"/>
    <n v="3861812.99"/>
    <n v="-792321.63"/>
    <n v="-868770.26999999955"/>
    <n v="0"/>
    <n v="639100"/>
    <n v="0"/>
    <n v="12543"/>
    <n v="626557"/>
    <n v="-868770.26999999955"/>
  </r>
  <r>
    <s v="1.6-03-2207_22333020_2224910"/>
    <s v="1.6-03-22"/>
    <x v="7"/>
    <s v="1.3.4"/>
    <s v="FUNCIÓN PÚBLICA"/>
    <s v="K"/>
    <s v="Proyectos de inversión sujetos a registro en la Ca"/>
    <s v="07_22"/>
    <s v="GABINETE INTEGRAL DE INFRAESTRUCTURA Y SERVICIOS PÚBLICOS"/>
    <n v="3"/>
    <s v="INFRAESTRUCTURA Y SERVICIOS PÚBLICOS"/>
    <n v="33"/>
    <s v="OBRAS DE INFRAESTRUCTURA MUNICIPAL"/>
    <s v="020_22"/>
    <s v="GASTO CORRIENTE"/>
    <s v="DIRECCIÓN GENERAL DE OBRAS PÚBLICAS"/>
    <n v="2000"/>
    <s v="MATERIALES Y SUMINISTROS"/>
    <x v="33"/>
    <x v="33"/>
    <n v="0"/>
    <s v="SIN DESCRIPCIÓN PARA DESTINOS 00"/>
    <n v="0"/>
    <n v="0"/>
    <n v="0"/>
    <n v="138047.54999999999"/>
    <n v="138047.54999999999"/>
    <n v="138047.54999999999"/>
    <n v="138047.54999999999"/>
    <n v="0"/>
    <n v="0"/>
    <m/>
    <m/>
    <n v="138047.54999999999"/>
    <n v="138047.54999999999"/>
    <n v="4839011.05"/>
    <n v="0"/>
    <n v="4839011.05"/>
    <n v="-4700963.5"/>
    <n v="0"/>
    <n v="4839011.05"/>
    <n v="0"/>
    <n v="0"/>
    <n v="-138047.54999999999"/>
    <n v="-138047.54999999999"/>
    <n v="0"/>
    <n v="0"/>
    <n v="0"/>
    <n v="0"/>
    <n v="0"/>
    <n v="-138047.54999999999"/>
  </r>
  <r>
    <s v="2.6-02-2207_22333020_2224910"/>
    <s v="2.6-02-22"/>
    <x v="8"/>
    <s v="1.3.4"/>
    <s v="FUNCIÓN PÚBLICA"/>
    <s v="K"/>
    <s v="Proyectos de inversión sujetos a registro en la Ca"/>
    <s v="07_22"/>
    <s v="GABINETE INTEGRAL DE INFRAESTRUCTURA Y SERVICIOS PÚBLICOS"/>
    <n v="3"/>
    <s v="INFRAESTRUCTURA Y SERVICIOS PÚBLICOS"/>
    <n v="33"/>
    <s v="OBRAS DE INFRAESTRUCTURA MUNICIPAL"/>
    <s v="020_22"/>
    <s v="GASTO CORRIENTE"/>
    <s v="DIRECCIÓN GENERAL DE OBRAS PÚBLICAS"/>
    <n v="2000"/>
    <s v="MATERIALES Y SUMINISTROS"/>
    <x v="33"/>
    <x v="33"/>
    <n v="0"/>
    <s v="SIN DESCRIPCIÓN PARA DESTINOS 00"/>
    <n v="0"/>
    <n v="0"/>
    <n v="0"/>
    <n v="449297"/>
    <n v="449297"/>
    <n v="449297"/>
    <n v="449297"/>
    <n v="0"/>
    <n v="0"/>
    <m/>
    <m/>
    <n v="449297"/>
    <n v="449297"/>
    <n v="4839012.05"/>
    <n v="0"/>
    <n v="4839012.05"/>
    <n v="-4389715.05"/>
    <n v="0"/>
    <n v="4839012.05"/>
    <n v="0"/>
    <n v="0"/>
    <n v="-449297"/>
    <n v="-449297"/>
    <n v="0"/>
    <n v="0"/>
    <n v="0"/>
    <n v="0"/>
    <n v="0"/>
    <n v="-449297"/>
  </r>
  <r>
    <s v="1.1-00-2205_22619013_2224910"/>
    <s v="1.1-00-22"/>
    <x v="1"/>
    <s v="1.3.4"/>
    <s v="FUNCIÓN PÚBLICA"/>
    <s v="E"/>
    <s v="Actividades del sector público, que realiza en for"/>
    <s v="05_22"/>
    <s v="OFICIALÍA MAYOR"/>
    <n v="6"/>
    <s v="GOBIERNO EFECTIVO"/>
    <n v="19"/>
    <s v="BIENES ADQUIRIDOS"/>
    <s v="013_22"/>
    <s v="GASTO CORRIENTE"/>
    <s v="DIRECCIÓN GENERAL DE ADMINISTRACIÓN"/>
    <n v="2000"/>
    <s v="MATERIALES Y SUMINISTROS"/>
    <x v="33"/>
    <x v="33"/>
    <n v="0"/>
    <s v="SIN DESCRIPCIÓN PARA DESTINOS 00"/>
    <n v="284684.78999999998"/>
    <n v="284697.38"/>
    <n v="120000"/>
    <n v="284684.78999999998"/>
    <n v="280616.39"/>
    <n v="1170616.3900000001"/>
    <n v="-4080.9899999999907"/>
    <n v="885931.60000000009"/>
    <n v="0"/>
    <m/>
    <m/>
    <n v="1170616.3900000001"/>
    <n v="284684.78999999998"/>
    <n v="4839013.05"/>
    <n v="247767.47"/>
    <n v="4839013.05"/>
    <n v="-4558396.66"/>
    <n v="247767.47"/>
    <n v="4839013.05"/>
    <n v="247767.47"/>
    <n v="243699.07"/>
    <n v="4080.99"/>
    <n v="4080.9899999999907"/>
    <n v="0"/>
    <n v="166312"/>
    <n v="0"/>
    <n v="1614.62"/>
    <n v="164697.38"/>
    <n v="0"/>
  </r>
  <r>
    <s v="1.1-00-2206_22529016_2224910"/>
    <s v="1.1-00-22"/>
    <x v="1"/>
    <s v="2.4.2"/>
    <s v="CULTURA"/>
    <s v="R"/>
    <s v="Solamente actividades específicas, distintas a las"/>
    <s v="06_22"/>
    <s v="COORDINACIÓN GENERAL DE CONSTRUCCIÓN DE COMUNIDAD"/>
    <n v="5"/>
    <s v="SOCIEDAD COHESIVA Y RESILENTE"/>
    <n v="29"/>
    <s v="POLITICA CULTURAL DE TLAJOMULCO DE ZUÑIGA"/>
    <s v="016_22"/>
    <s v="GASTO CORRIENTE"/>
    <s v="DIRECCIÓN GENERAL DE CULTURA"/>
    <n v="2000"/>
    <s v="MATERIALES Y SUMINISTROS"/>
    <x v="33"/>
    <x v="33"/>
    <n v="0"/>
    <s v="SIN DESCRIPCIÓN PARA DESTINOS 00"/>
    <n v="297227.17"/>
    <n v="491303.93"/>
    <n v="500000"/>
    <n v="297227.17"/>
    <n v="297227.17"/>
    <n v="297227.17"/>
    <n v="-194076.76"/>
    <n v="0"/>
    <n v="0"/>
    <m/>
    <m/>
    <n v="297227.17"/>
    <n v="297176.71000000002"/>
    <n v="4839014.05"/>
    <n v="294392.71000000002"/>
    <n v="4839014.05"/>
    <n v="-4541786.88"/>
    <n v="16469.47"/>
    <n v="4839014.05"/>
    <n v="16469.47"/>
    <n v="16469.47"/>
    <n v="194127.22"/>
    <n v="194076.76"/>
    <n v="0"/>
    <n v="254853.93"/>
    <n v="0"/>
    <n v="263550"/>
    <n v="-8696.07"/>
    <n v="0"/>
  </r>
  <r>
    <s v="1.1-00-2208_22737023_2224910"/>
    <s v="1.1-00-22"/>
    <x v="1"/>
    <s v="1.7.1"/>
    <s v="POLICÍA"/>
    <s v="R"/>
    <s v="Solamente actividades específicas, distintas a las"/>
    <s v="08_22"/>
    <s v="COMISARÍA DE LA POLICÍA PREVENTIVA MUNICIPAL"/>
    <n v="7"/>
    <s v="SEGURIDAD CIUDADANA"/>
    <n v="37"/>
    <s v="EQUIPAMIENTO"/>
    <s v="023_22"/>
    <s v="GASTO CORRIENTE"/>
    <s v="DESPACHO DE LA COMISARÍA DE LA POLICÍA P"/>
    <n v="2000"/>
    <s v="MATERIALES Y SUMINISTROS"/>
    <x v="33"/>
    <x v="33"/>
    <n v="0"/>
    <s v="SIN DESCRIPCIÓN PARA DESTINOS 00"/>
    <n v="1972"/>
    <n v="1972"/>
    <n v="0"/>
    <n v="1972"/>
    <n v="1972"/>
    <n v="1972"/>
    <n v="0"/>
    <n v="0"/>
    <n v="0"/>
    <m/>
    <m/>
    <n v="1972"/>
    <n v="1972"/>
    <n v="4839015.05"/>
    <n v="1972"/>
    <n v="4839015.05"/>
    <n v="-4837043.05"/>
    <n v="1972"/>
    <n v="4839015.05"/>
    <n v="1972"/>
    <n v="0"/>
    <n v="0"/>
    <n v="0"/>
    <n v="0"/>
    <n v="1972"/>
    <n v="0"/>
    <n v="0"/>
    <n v="1972"/>
    <n v="0"/>
  </r>
  <r>
    <s v="1.1-00-2211_22646029_2224910"/>
    <s v="1.1-00-22"/>
    <x v="1"/>
    <s v="3.8.2"/>
    <s v="DESARROLLO TECNOLÓGICO"/>
    <s v="E"/>
    <s v="Actividades del sector público, que realiza en for"/>
    <s v="11_22"/>
    <s v="COORDINACIÓN GENERAL DE GOBIERNO INTELIGENTE E INNOVACIÓN GUBERNAMENTAL"/>
    <n v="6"/>
    <s v="GOBIERNO EFECTIVO"/>
    <n v="46"/>
    <s v="INFRAESTRUCTURA TECNOLOGICA ENTREGADA"/>
    <s v="029_22"/>
    <s v="GASTO CORRIENTE"/>
    <s v="DIRECCIÓN DE INFRAESTRUCTURA DE TECNOLOG"/>
    <n v="2000"/>
    <s v="MATERIALES Y SUMINISTROS"/>
    <x v="33"/>
    <x v="33"/>
    <n v="0"/>
    <s v="SIN DESCRIPCIÓN PARA DESTINOS 00"/>
    <n v="304.01"/>
    <n v="304.01"/>
    <n v="0"/>
    <n v="304.01"/>
    <n v="304.01"/>
    <n v="304.01"/>
    <n v="0"/>
    <n v="0"/>
    <n v="0"/>
    <m/>
    <m/>
    <n v="304.01"/>
    <n v="304.01"/>
    <n v="4839016.05"/>
    <n v="304.01"/>
    <n v="4839016.05"/>
    <n v="-4838712.04"/>
    <n v="304.01"/>
    <n v="4839016.05"/>
    <n v="304.01"/>
    <n v="304.01"/>
    <n v="0"/>
    <n v="0"/>
    <n v="0"/>
    <n v="304.01"/>
    <n v="0"/>
    <n v="0"/>
    <n v="304.01"/>
    <n v="0"/>
  </r>
  <r>
    <s v="1.1-00-2203_22114009_2224910"/>
    <s v="1.1-00-22"/>
    <x v="1"/>
    <s v="1.3.5"/>
    <s v="ASUNTOS JURÍDICOS"/>
    <s v="O"/>
    <s v="Actividades que realizan la función pública o cont"/>
    <s v="03_22"/>
    <s v="SINDICATURA MUNICIPAL"/>
    <n v="1"/>
    <s v="CORRESPONSABILIDAD SOCIAL (TRANSVERSAL)"/>
    <n v="14"/>
    <s v="DEFENSORÍA LEGAL"/>
    <s v="009_22"/>
    <s v="GASTO CORRIENTE"/>
    <s v="DIRECCIÓN GENERAL JURIDÍCA"/>
    <n v="2000"/>
    <s v="MATERIALES Y SUMINISTROS"/>
    <x v="33"/>
    <x v="33"/>
    <n v="0"/>
    <s v="SIN DESCRIPCIÓN PARA DESTINOS 00"/>
    <n v="0"/>
    <n v="0"/>
    <n v="0"/>
    <n v="0"/>
    <n v="0"/>
    <n v="0"/>
    <n v="0"/>
    <n v="0"/>
    <n v="0"/>
    <m/>
    <m/>
    <n v="0"/>
    <n v="0"/>
    <n v="4839017.05"/>
    <n v="0"/>
    <n v="4839017.05"/>
    <n v="-4839017.05"/>
    <n v="0"/>
    <n v="4839017.05"/>
    <n v="0"/>
    <n v="0"/>
    <n v="0"/>
    <n v="0"/>
    <n v="0"/>
    <n v="0"/>
    <n v="0"/>
    <n v="0"/>
    <n v="0"/>
    <n v="0"/>
  </r>
  <r>
    <s v="1.1-00-2204_22616011_2224910"/>
    <s v="1.1-00-22"/>
    <x v="1"/>
    <s v="1.3.4"/>
    <s v="FUNCIÓN PÚBLICA"/>
    <s v="M"/>
    <s v="Actividades de apoyo administrativo desarrolladas "/>
    <s v="04_22"/>
    <s v="TESORERÍA MUNICIPAL"/>
    <n v="6"/>
    <s v="GOBIERNO EFECTIVO"/>
    <n v="16"/>
    <s v="DESPACHO DE LA TESORERÍA MUNICIPAL"/>
    <s v="011_22"/>
    <s v="GASTO CORRIENTE"/>
    <s v="DIRECCIÓN DE PROCESOS ADMINISTRATIVOS Y"/>
    <n v="2000"/>
    <s v="MATERIALES Y SUMINISTROS"/>
    <x v="33"/>
    <x v="33"/>
    <n v="0"/>
    <s v="SIN DESCRIPCIÓN PARA DESTINOS 00"/>
    <n v="812"/>
    <n v="900"/>
    <n v="0"/>
    <n v="812"/>
    <n v="812"/>
    <n v="812"/>
    <n v="-88"/>
    <n v="0"/>
    <n v="0"/>
    <m/>
    <m/>
    <n v="812"/>
    <n v="812"/>
    <n v="4839018.05"/>
    <n v="812"/>
    <n v="4839018.05"/>
    <n v="-4838206.05"/>
    <n v="812"/>
    <n v="4839018.05"/>
    <n v="812"/>
    <n v="0"/>
    <n v="88"/>
    <n v="88"/>
    <n v="0"/>
    <n v="900"/>
    <n v="0"/>
    <n v="0"/>
    <n v="900"/>
    <n v="0"/>
  </r>
  <r>
    <s v="1.1-00-2207_22230017_2224910"/>
    <s v="1.1-00-22"/>
    <x v="1"/>
    <s v="2.2.7"/>
    <s v="DESARROLLO REGIONAL"/>
    <s v="E"/>
    <s v="Actividades del sector público, que realiza en for"/>
    <s v="07_22"/>
    <s v="GABINETE INTEGRAL DE INFRAESTRUCTURA Y SERVICIOS PÚBLICOS"/>
    <n v="2"/>
    <s v="GESTIÓN INTEGRAL DEL AGUA"/>
    <n v="30"/>
    <s v="SUMINISTRO DE AGUA"/>
    <s v="017_22"/>
    <s v="GASTO CORRIENTE"/>
    <s v="DIRECCIÓN GENERAL DE AGUA POTABLE Y SANE"/>
    <n v="2000"/>
    <s v="MATERIALES Y SUMINISTROS"/>
    <x v="33"/>
    <x v="33"/>
    <n v="0"/>
    <s v="SIN DESCRIPCIÓN PARA DESTINOS 00"/>
    <n v="15975.56"/>
    <n v="15975.56"/>
    <n v="0"/>
    <n v="15975.56"/>
    <n v="15975.56"/>
    <n v="15975.56"/>
    <n v="0"/>
    <n v="0"/>
    <n v="0"/>
    <m/>
    <m/>
    <n v="15975.56"/>
    <n v="15975.56"/>
    <n v="4839019.05"/>
    <n v="15975.56"/>
    <n v="4839019.05"/>
    <n v="-4823043.49"/>
    <n v="15975.56"/>
    <n v="4839019.05"/>
    <n v="15975.56"/>
    <n v="15975.56"/>
    <n v="0"/>
    <n v="0"/>
    <n v="0"/>
    <n v="28382.62"/>
    <n v="0"/>
    <n v="12407.06"/>
    <n v="15975.56"/>
    <n v="0"/>
  </r>
  <r>
    <s v="1.1-00-2206_22522014_2224910"/>
    <s v="1.1-00-22"/>
    <x v="1"/>
    <s v="2.5.6"/>
    <s v="OTRO SERVICIOS EDUCATIVOS Y ACTIVIDADES INHERENTES"/>
    <s v="S"/>
    <s v="Definidos en el Presupuesto de Egresos y los que s"/>
    <s v="06_22"/>
    <s v="COORDINACIÓN GENERAL DE CONSTRUCCIÓN DE COMUNIDAD"/>
    <n v="5"/>
    <s v="SOCIEDAD COHESIVA Y RESILENTE"/>
    <n v="22"/>
    <s v="APOYO A INSTITUCIONES EDUCATIVAS"/>
    <s v="014_22"/>
    <s v="GASTO CORRIENTE"/>
    <s v="DESPACHO DE LA COORDINACIÓN GENERAL DE C"/>
    <n v="2000"/>
    <s v="MATERIALES Y SUMINISTROS"/>
    <x v="33"/>
    <x v="33"/>
    <n v="0"/>
    <s v="SIN DESCRIPCIÓN PARA DESTINOS 00"/>
    <n v="255346.86"/>
    <n v="255346.86"/>
    <n v="0"/>
    <n v="255346.86"/>
    <n v="255346.86"/>
    <n v="255346.86"/>
    <n v="0"/>
    <n v="0"/>
    <n v="0"/>
    <m/>
    <m/>
    <n v="255346.86"/>
    <n v="255346.86"/>
    <n v="4839020.05"/>
    <n v="255346.86"/>
    <n v="4839020.05"/>
    <n v="-4583673.1899999995"/>
    <n v="255346.86"/>
    <n v="4839020.05"/>
    <n v="255346.86"/>
    <n v="255346.86"/>
    <n v="0"/>
    <n v="0"/>
    <n v="0"/>
    <n v="282669"/>
    <n v="0"/>
    <n v="27322.14"/>
    <n v="255346.86"/>
    <n v="0"/>
  </r>
  <r>
    <s v="1.1-00-2207_22230017_2225110"/>
    <s v="1.1-00-22"/>
    <x v="1"/>
    <s v="2.2.7"/>
    <s v="DESARROLLO REGIONAL"/>
    <s v="E"/>
    <s v="Actividades del sector público, que realiza en for"/>
    <s v="07_22"/>
    <s v="GABINETE INTEGRAL DE INFRAESTRUCTURA Y SERVICIOS PÚBLICOS"/>
    <n v="2"/>
    <s v="GESTIÓN INTEGRAL DEL AGUA"/>
    <n v="30"/>
    <s v="SUMINISTRO DE AGUA"/>
    <s v="017_22"/>
    <s v="GASTO CORRIENTE"/>
    <s v="DIRECCIÓN GENERAL DE AGUA POTABLE Y SANE"/>
    <n v="2000"/>
    <s v="MATERIALES Y SUMINISTROS"/>
    <x v="34"/>
    <x v="34"/>
    <n v="0"/>
    <s v="SIN DESCRIPCIÓN PARA DESTINOS 00"/>
    <n v="2334500"/>
    <n v="2334500"/>
    <n v="300000"/>
    <n v="2334500"/>
    <n v="2334500"/>
    <n v="2334500"/>
    <n v="0"/>
    <n v="0"/>
    <n v="0"/>
    <m/>
    <m/>
    <n v="2334500"/>
    <n v="2334500"/>
    <n v="4839021.05"/>
    <n v="1081540.5"/>
    <n v="4839021.05"/>
    <n v="-2504521.0499999998"/>
    <n v="244455.5"/>
    <n v="4839021.05"/>
    <n v="244455.5"/>
    <n v="0"/>
    <n v="0"/>
    <n v="0"/>
    <n v="0"/>
    <n v="2534500"/>
    <n v="0"/>
    <n v="500000"/>
    <n v="2034500"/>
    <n v="0"/>
  </r>
  <r>
    <s v="1.1-00-2209_22841026_2225210"/>
    <s v="1.1-00-22"/>
    <x v="1"/>
    <s v="3.1.1"/>
    <s v="ASUNTOS ECONÓMICOS Y COMERCIALES EN GENERAL"/>
    <s v="E"/>
    <s v="Actividades del sector público, que realiza en for"/>
    <s v="09_22"/>
    <s v="COORDINACIÓN GENERAL DE DESARROLLO ECONÓMICO"/>
    <n v="8"/>
    <s v="DESARROLLO ECONÓMICO Y EMPLEO"/>
    <n v="41"/>
    <s v="PAQUETE AGROECOLÓGICO"/>
    <s v="026_22"/>
    <s v="GASTO CORRIENTE"/>
    <s v="DIRECCÍON GENERAL DE DESARROLLO RURAL"/>
    <n v="2000"/>
    <s v="MATERIALES Y SUMINISTROS"/>
    <x v="35"/>
    <x v="35"/>
    <n v="0"/>
    <s v="SIN DESCRIPCIÓN PARA DESTINOS 00"/>
    <n v="309024"/>
    <n v="309024"/>
    <n v="330000"/>
    <n v="309024"/>
    <n v="309024"/>
    <n v="309024"/>
    <n v="0"/>
    <n v="0"/>
    <n v="0"/>
    <m/>
    <m/>
    <n v="309024"/>
    <n v="309024"/>
    <n v="4839022.05"/>
    <n v="309024"/>
    <n v="4839022.05"/>
    <n v="-4529998.05"/>
    <n v="309024"/>
    <n v="4839022.05"/>
    <n v="309024"/>
    <n v="309024"/>
    <n v="0"/>
    <n v="0"/>
    <n v="0"/>
    <n v="0"/>
    <n v="0"/>
    <n v="20976"/>
    <n v="-20976"/>
    <n v="0"/>
  </r>
  <r>
    <s v="1.1-00-2205_22619013_2225210"/>
    <s v="1.1-00-22"/>
    <x v="1"/>
    <s v="1.3.4"/>
    <s v="FUNCIÓN PÚBLICA"/>
    <s v="E"/>
    <s v="Actividades del sector público, que realiza en for"/>
    <s v="05_22"/>
    <s v="OFICIALÍA MAYOR"/>
    <n v="6"/>
    <s v="GOBIERNO EFECTIVO"/>
    <n v="19"/>
    <s v="BIENES ADQUIRIDOS"/>
    <s v="013_22"/>
    <s v="GASTO CORRIENTE"/>
    <s v="DIRECCIÓN GENERAL DE ADMINISTRACIÓN"/>
    <n v="2000"/>
    <s v="MATERIALES Y SUMINISTROS"/>
    <x v="35"/>
    <x v="35"/>
    <n v="0"/>
    <s v="SIN DESCRIPCIÓN PARA DESTINOS 00"/>
    <n v="32840"/>
    <n v="32840"/>
    <n v="25000"/>
    <n v="32840"/>
    <n v="32840"/>
    <n v="32840"/>
    <n v="0"/>
    <n v="0"/>
    <n v="0"/>
    <m/>
    <m/>
    <n v="32840"/>
    <n v="32840"/>
    <n v="4839023.05"/>
    <n v="32840"/>
    <n v="4839023.05"/>
    <n v="-4806183.05"/>
    <n v="32840"/>
    <n v="4839023.05"/>
    <n v="32840"/>
    <n v="32840"/>
    <n v="0"/>
    <n v="0"/>
    <n v="0"/>
    <n v="15000"/>
    <n v="0"/>
    <n v="7160"/>
    <n v="7840"/>
    <n v="0"/>
  </r>
  <r>
    <s v="1.1-00-2207_22331018_2225210"/>
    <s v="1.1-00-22"/>
    <x v="1"/>
    <s v="1.3.4"/>
    <s v="FUNCIÓN PÚBLICA"/>
    <s v="E"/>
    <s v="Actividades del sector público, que realiza en for"/>
    <s v="07_22"/>
    <s v="GABINETE INTEGRAL DE INFRAESTRUCTURA Y SERVICIOS PÚBLICOS"/>
    <n v="3"/>
    <s v="INFRAESTRUCTURA Y SERVICIOS PÚBLICOS"/>
    <n v="31"/>
    <s v="SERVICIOS MÉDICOS DE CALIDAD"/>
    <s v="018_22"/>
    <s v="GASTO CORRIENTE"/>
    <s v="DIRECCIÓN GENERAL DE SALUD PÚBLICA"/>
    <n v="2000"/>
    <s v="MATERIALES Y SUMINISTROS"/>
    <x v="35"/>
    <x v="35"/>
    <n v="0"/>
    <s v="SIN DESCRIPCIÓN PARA DESTINOS 00"/>
    <n v="498003.4"/>
    <n v="496064.51"/>
    <n v="300000"/>
    <n v="498003.4"/>
    <n v="498003.4"/>
    <n v="498003.4"/>
    <n v="1938.890000000014"/>
    <n v="0"/>
    <n v="0"/>
    <m/>
    <m/>
    <n v="498003.4"/>
    <n v="498003.4"/>
    <n v="4839024.05"/>
    <n v="498003.4"/>
    <n v="4839024.05"/>
    <n v="-4341020.6499999994"/>
    <n v="282392.51"/>
    <n v="4839024.05"/>
    <n v="282392.51"/>
    <n v="282392.51"/>
    <n v="-1938.89"/>
    <n v="-1938.890000000014"/>
    <n v="0"/>
    <n v="196064.51"/>
    <n v="0"/>
    <n v="0"/>
    <n v="196064.51"/>
    <n v="0"/>
  </r>
  <r>
    <s v="1.1-00-2207_22331018_2225310"/>
    <s v="1.1-00-22"/>
    <x v="1"/>
    <s v="1.3.4"/>
    <s v="FUNCIÓN PÚBLICA"/>
    <s v="E"/>
    <s v="Actividades del sector público, que realiza en for"/>
    <s v="07_22"/>
    <s v="GABINETE INTEGRAL DE INFRAESTRUCTURA Y SERVICIOS PÚBLICOS"/>
    <n v="3"/>
    <s v="INFRAESTRUCTURA Y SERVICIOS PÚBLICOS"/>
    <n v="31"/>
    <s v="SERVICIOS MÉDICOS DE CALIDAD"/>
    <s v="018_22"/>
    <s v="GASTO CORRIENTE"/>
    <s v="DIRECCIÓN GENERAL DE SALUD PÚBLICA"/>
    <n v="2000"/>
    <s v="MATERIALES Y SUMINISTROS"/>
    <x v="36"/>
    <x v="36"/>
    <n v="0"/>
    <s v="SIN DESCRIPCIÓN PARA DESTINOS 00"/>
    <n v="4106302.55"/>
    <n v="3987652.55"/>
    <n v="4500000"/>
    <n v="4106302.55"/>
    <n v="4106302.55"/>
    <n v="4106302.55"/>
    <n v="118650"/>
    <n v="0"/>
    <n v="0"/>
    <m/>
    <m/>
    <n v="4106302.55"/>
    <n v="3685420.75"/>
    <n v="4839025.05"/>
    <n v="3141774.29"/>
    <n v="4839025.05"/>
    <n v="-732722.5"/>
    <n v="3087221.72"/>
    <n v="4839025.05"/>
    <n v="3087221.72"/>
    <n v="3031665.72"/>
    <n v="302231.8"/>
    <n v="-118650"/>
    <n v="0"/>
    <n v="0"/>
    <n v="0"/>
    <n v="512347.45"/>
    <n v="-512347.45"/>
    <n v="0"/>
  </r>
  <r>
    <s v="1.1-00-2217_22453036_2225310"/>
    <s v="1.1-00-22"/>
    <x v="1"/>
    <s v="2.1.5"/>
    <s v="PROTECCIÓN DE LA DIVERSIDAD BIOLÓGICA Y DEL PAISAJE"/>
    <s v="R"/>
    <s v="Solamente actividades específicas, distintas a las"/>
    <s v="17_22"/>
    <s v="UNIDAD DE ACOPIO Y SALUD ANIMAL MUNICIPAL"/>
    <n v="4"/>
    <s v="CIUDAD SUSTENTABLE"/>
    <n v="53"/>
    <s v="CONTROL DE FELINOS, CANINOS Y VIDA SILVESTRE EN EL MUNICIPIO"/>
    <s v="036_22"/>
    <s v="GASTO CORRIENTE"/>
    <s v="UNIDAD DE ACOPIO Y SALUD ANIMAL MUNICIPA"/>
    <n v="2000"/>
    <s v="MATERIALES Y SUMINISTROS"/>
    <x v="36"/>
    <x v="36"/>
    <n v="0"/>
    <s v="SIN DESCRIPCIÓN PARA DESTINOS 00"/>
    <n v="374516.96"/>
    <n v="374516.96"/>
    <n v="0"/>
    <n v="374516.96"/>
    <n v="374516.96"/>
    <n v="374516.96"/>
    <n v="0"/>
    <n v="0"/>
    <n v="0"/>
    <m/>
    <m/>
    <n v="374516.96"/>
    <n v="357387.96"/>
    <n v="4839026.05"/>
    <n v="356325.66"/>
    <n v="4839026.05"/>
    <n v="-4464509.09"/>
    <n v="356325.66"/>
    <n v="4839026.05"/>
    <n v="356325.66"/>
    <n v="356325.66"/>
    <n v="17129"/>
    <n v="0"/>
    <n v="0"/>
    <n v="374516.96"/>
    <n v="0"/>
    <n v="0"/>
    <n v="374516.96"/>
    <n v="0"/>
  </r>
  <r>
    <s v="1.1-00-2202_22312008_2225310"/>
    <s v="1.1-00-22"/>
    <x v="1"/>
    <s v="1.7.2"/>
    <s v="PROTECCIÓN CIVIL"/>
    <s v="R"/>
    <s v="Solamente actividades específicas, distintas a las"/>
    <s v="02_22"/>
    <s v="SECRETARÍA GENERAL DEL AYUNTAMIENTO"/>
    <n v="3"/>
    <s v="INFRAESTRUCTURA Y SERVICIOS PÚBLICOS"/>
    <n v="12"/>
    <s v="EQUIPOS DE PROTECCIÓN  Y HERRAMIENTA MANUAL"/>
    <s v="008_22"/>
    <s v="GASTO CORRIENTE"/>
    <s v="DIRECCIÓN GENERAL ADJUNTA DE PROTECCIÓN"/>
    <n v="2000"/>
    <s v="MATERIALES Y SUMINISTROS"/>
    <x v="36"/>
    <x v="36"/>
    <n v="0"/>
    <s v="SIN DESCRIPCIÓN PARA DESTINOS 00"/>
    <n v="15762.61"/>
    <n v="15762.61"/>
    <n v="30000"/>
    <n v="15762.61"/>
    <n v="15762.61"/>
    <n v="15762.61"/>
    <n v="0"/>
    <n v="0"/>
    <n v="0"/>
    <m/>
    <m/>
    <n v="15762.61"/>
    <n v="15762.61"/>
    <n v="4839027.05"/>
    <n v="15762.61"/>
    <n v="4839027.05"/>
    <n v="-4823264.4399999995"/>
    <n v="15762.61"/>
    <n v="4839027.05"/>
    <n v="15762.61"/>
    <n v="15762.61"/>
    <n v="0"/>
    <n v="0"/>
    <n v="0"/>
    <n v="0"/>
    <n v="0"/>
    <n v="14237.39"/>
    <n v="-14237.39"/>
    <n v="0"/>
  </r>
  <r>
    <s v="1.1-00-2207_22331018_2225410"/>
    <s v="1.1-00-22"/>
    <x v="1"/>
    <s v="1.3.4"/>
    <s v="FUNCIÓN PÚBLICA"/>
    <s v="E"/>
    <s v="Actividades del sector público, que realiza en for"/>
    <s v="07_22"/>
    <s v="GABINETE INTEGRAL DE INFRAESTRUCTURA Y SERVICIOS PÚBLICOS"/>
    <n v="3"/>
    <s v="INFRAESTRUCTURA Y SERVICIOS PÚBLICOS"/>
    <n v="31"/>
    <s v="SERVICIOS MÉDICOS DE CALIDAD"/>
    <s v="018_22"/>
    <s v="GASTO CORRIENTE"/>
    <s v="DIRECCIÓN GENERAL DE SALUD PÚBLICA"/>
    <n v="2000"/>
    <s v="MATERIALES Y SUMINISTROS"/>
    <x v="37"/>
    <x v="37"/>
    <n v="0"/>
    <s v="SIN DESCRIPCIÓN PARA DESTINOS 00"/>
    <n v="6032999.8899999997"/>
    <n v="6036127.25"/>
    <n v="6000000"/>
    <n v="6032999.8899999997"/>
    <n v="6032999.8899999997"/>
    <n v="6032999.8899999997"/>
    <n v="-3127.3600000003353"/>
    <n v="0"/>
    <n v="0"/>
    <m/>
    <m/>
    <n v="6032999.8899999997"/>
    <n v="5917829.29"/>
    <n v="4839028.05"/>
    <n v="5732410.75"/>
    <n v="4839028.05"/>
    <n v="1193971.8399999999"/>
    <n v="5732410.75"/>
    <n v="4839028.05"/>
    <n v="5732410.75"/>
    <n v="5720140.2699999996"/>
    <n v="118297.96"/>
    <n v="3127.3600000003353"/>
    <n v="0"/>
    <n v="46127.25"/>
    <n v="0"/>
    <n v="10000"/>
    <n v="36127.25"/>
    <n v="0"/>
  </r>
  <r>
    <s v="1.1-00-2217_22453036_2225410"/>
    <s v="1.1-00-22"/>
    <x v="1"/>
    <s v="2.1.5"/>
    <s v="PROTECCIÓN DE LA DIVERSIDAD BIOLÓGICA Y DEL PAISAJE"/>
    <s v="R"/>
    <s v="Solamente actividades específicas, distintas a las"/>
    <s v="17_22"/>
    <s v="UNIDAD DE ACOPIO Y SALUD ANIMAL MUNICIPAL"/>
    <n v="4"/>
    <s v="CIUDAD SUSTENTABLE"/>
    <n v="53"/>
    <s v="CONTROL DE FELINOS, CANINOS Y VIDA SILVESTRE EN EL MUNICIPIO"/>
    <s v="036_22"/>
    <s v="GASTO CORRIENTE"/>
    <s v="UNIDAD DE ACOPIO Y SALUD ANIMAL MUNICIPA"/>
    <n v="2000"/>
    <s v="MATERIALES Y SUMINISTROS"/>
    <x v="37"/>
    <x v="37"/>
    <n v="0"/>
    <s v="SIN DESCRIPCIÓN PARA DESTINOS 00"/>
    <n v="137968.04"/>
    <n v="137968.04"/>
    <n v="0"/>
    <n v="137968.04"/>
    <n v="137968.04"/>
    <n v="137968.04"/>
    <n v="0"/>
    <n v="0"/>
    <n v="0"/>
    <m/>
    <m/>
    <n v="137968.04"/>
    <n v="105876.64"/>
    <n v="4839029.05"/>
    <n v="95717.41"/>
    <n v="4839029.05"/>
    <n v="-4701061.01"/>
    <n v="94986.61"/>
    <n v="4839029.05"/>
    <n v="67117.899999999994"/>
    <n v="51620.53"/>
    <n v="32091.4"/>
    <n v="0"/>
    <n v="0"/>
    <n v="200000"/>
    <n v="0"/>
    <n v="62031.96"/>
    <n v="137968.04"/>
    <n v="0"/>
  </r>
  <r>
    <s v="1.1-00-2202_22312008_2225410"/>
    <s v="1.1-00-22"/>
    <x v="1"/>
    <s v="1.7.2"/>
    <s v="PROTECCIÓN CIVIL"/>
    <s v="R"/>
    <s v="Solamente actividades específicas, distintas a las"/>
    <s v="02_22"/>
    <s v="SECRETARÍA GENERAL DEL AYUNTAMIENTO"/>
    <n v="3"/>
    <s v="INFRAESTRUCTURA Y SERVICIOS PÚBLICOS"/>
    <n v="12"/>
    <s v="EQUIPOS DE PROTECCIÓN  Y HERRAMIENTA MANUAL"/>
    <s v="008_22"/>
    <s v="GASTO CORRIENTE"/>
    <s v="DIRECCIÓN GENERAL ADJUNTA DE PROTECCIÓN"/>
    <n v="2000"/>
    <s v="MATERIALES Y SUMINISTROS"/>
    <x v="37"/>
    <x v="37"/>
    <n v="0"/>
    <s v="SIN DESCRIPCIÓN PARA DESTINOS 00"/>
    <n v="32063.78"/>
    <n v="32063.78"/>
    <n v="40000"/>
    <n v="32063.78"/>
    <n v="32063.78"/>
    <n v="32063.78"/>
    <n v="0"/>
    <n v="0"/>
    <n v="0"/>
    <m/>
    <m/>
    <n v="32063.78"/>
    <n v="30671.78"/>
    <n v="4839030.05"/>
    <n v="26820.39"/>
    <n v="4839030.05"/>
    <n v="-4806966.2699999996"/>
    <n v="26820.39"/>
    <n v="4839030.05"/>
    <n v="26820.39"/>
    <n v="26820.39"/>
    <n v="1392"/>
    <n v="0"/>
    <n v="0"/>
    <n v="0"/>
    <n v="0"/>
    <n v="7936.22"/>
    <n v="-7936.22"/>
    <n v="0"/>
  </r>
  <r>
    <s v="1.1-00-2206_22529016_2225410"/>
    <s v="1.1-00-22"/>
    <x v="1"/>
    <s v="2.4.2"/>
    <s v="CULTURA"/>
    <s v="R"/>
    <s v="Solamente actividades específicas, distintas a las"/>
    <s v="06_22"/>
    <s v="COORDINACIÓN GENERAL DE CONSTRUCCIÓN DE COMUNIDAD"/>
    <n v="5"/>
    <s v="SOCIEDAD COHESIVA Y RESILENTE"/>
    <n v="29"/>
    <s v="POLITICA CULTURAL DE TLAJOMULCO DE ZUÑIGA"/>
    <s v="016_22"/>
    <s v="GASTO CORRIENTE"/>
    <s v="DIRECCIÓN GENERAL DE CULTURA"/>
    <n v="2000"/>
    <s v="MATERIALES Y SUMINISTROS"/>
    <x v="37"/>
    <x v="37"/>
    <n v="0"/>
    <s v="SIN DESCRIPCIÓN PARA DESTINOS 00"/>
    <n v="2246.92"/>
    <n v="2246.92"/>
    <n v="0"/>
    <n v="2246.92"/>
    <n v="2246.92"/>
    <n v="2246.92"/>
    <n v="0"/>
    <n v="0"/>
    <n v="0"/>
    <m/>
    <m/>
    <n v="2246.92"/>
    <n v="2246.92"/>
    <n v="4839031.05"/>
    <n v="2246.92"/>
    <n v="4839031.05"/>
    <n v="-4836784.13"/>
    <n v="2246.92"/>
    <n v="4839031.05"/>
    <n v="2246.92"/>
    <n v="2246.92"/>
    <n v="0"/>
    <n v="0"/>
    <n v="0"/>
    <n v="3000"/>
    <n v="0"/>
    <n v="753.08"/>
    <n v="2246.92"/>
    <n v="0"/>
  </r>
  <r>
    <s v="1.1-00-2202_2219006_2225410"/>
    <s v="1.1-00-22"/>
    <x v="1"/>
    <s v="1.3.4"/>
    <s v="FUNCIÓN PÚBLICA"/>
    <s v="R"/>
    <s v="Solamente actividades específicas, distintas a las"/>
    <s v="02_22"/>
    <s v="SECRETARÍA GENERAL DEL AYUNTAMIENTO"/>
    <n v="1"/>
    <s v="CORRESPONSABILIDAD SOCIAL (TRANSVERSAL)"/>
    <n v="9"/>
    <s v="ACTAS DE INSTALACIÓN DE MESAS DE PAZ"/>
    <s v="006_22"/>
    <s v="GASTO CORRIENTE"/>
    <s v="DIRECCIÓN GENERAL DE CULTURA DE LA PAZ Y"/>
    <n v="2000"/>
    <s v="MATERIALES Y SUMINISTROS"/>
    <x v="37"/>
    <x v="37"/>
    <n v="0"/>
    <s v="SIN DESCRIPCIÓN PARA DESTINOS 00"/>
    <n v="0"/>
    <n v="0"/>
    <n v="0"/>
    <n v="0"/>
    <n v="0"/>
    <n v="0"/>
    <n v="0"/>
    <n v="0"/>
    <n v="0"/>
    <m/>
    <m/>
    <n v="0"/>
    <n v="0"/>
    <n v="4839032.05"/>
    <n v="0"/>
    <n v="4839032.05"/>
    <n v="-4839032.05"/>
    <n v="0"/>
    <n v="4839032.05"/>
    <n v="0"/>
    <n v="0"/>
    <n v="0"/>
    <n v="0"/>
    <n v="0"/>
    <n v="1923.6"/>
    <n v="0"/>
    <n v="1923.6"/>
    <n v="0"/>
    <n v="0"/>
  </r>
  <r>
    <s v="1.1-00-2207_22230017_2225510"/>
    <s v="1.1-00-22"/>
    <x v="1"/>
    <s v="2.2.7"/>
    <s v="DESARROLLO REGIONAL"/>
    <s v="E"/>
    <s v="Actividades del sector público, que realiza en for"/>
    <s v="07_22"/>
    <s v="GABINETE INTEGRAL DE INFRAESTRUCTURA Y SERVICIOS PÚBLICOS"/>
    <n v="2"/>
    <s v="GESTIÓN INTEGRAL DEL AGUA"/>
    <n v="30"/>
    <s v="SUMINISTRO DE AGUA"/>
    <s v="017_22"/>
    <s v="GASTO CORRIENTE"/>
    <s v="DIRECCIÓN GENERAL DE AGUA POTABLE Y SANE"/>
    <n v="2000"/>
    <s v="MATERIALES Y SUMINISTROS"/>
    <x v="38"/>
    <x v="38"/>
    <n v="0"/>
    <s v="SIN DESCRIPCIÓN PARA DESTINOS 00"/>
    <n v="230843.83"/>
    <n v="198071.46"/>
    <n v="0"/>
    <n v="230843.83"/>
    <n v="230843.83"/>
    <n v="230843.83"/>
    <n v="32772.369999999995"/>
    <n v="0"/>
    <n v="0"/>
    <m/>
    <m/>
    <n v="230843.83"/>
    <n v="211620.89"/>
    <n v="4839033.05"/>
    <n v="0"/>
    <n v="4839033.05"/>
    <n v="-4608189.22"/>
    <n v="0"/>
    <n v="4839033.05"/>
    <n v="0"/>
    <n v="0"/>
    <n v="-13549.43"/>
    <n v="-32772.369999999995"/>
    <n v="0"/>
    <n v="198071.46"/>
    <n v="0"/>
    <n v="0"/>
    <n v="198071.46"/>
    <n v="0"/>
  </r>
  <r>
    <s v="1.1-00-2209_22839024_2225510"/>
    <s v="1.1-00-22"/>
    <x v="1"/>
    <s v="3.1.1"/>
    <s v="ASUNTOS ECONÓMICOS Y COMERCIALES EN GENERAL"/>
    <s v="E"/>
    <s v="Actividades del sector público, que realiza en for"/>
    <s v="09_22"/>
    <s v="COORDINACIÓN GENERAL DE DESARROLLO ECONÓMICO"/>
    <n v="8"/>
    <s v="DESARROLLO ECONÓMICO Y EMPLEO"/>
    <n v="39"/>
    <s v="ADMINISTRACIÓN CENTRAL DE LA COORDINACIÓN GENERAL DE DESARROLLO ECONÓMICO"/>
    <s v="024_22"/>
    <s v="GASTO CORRIENTE"/>
    <s v="DESPACHO DE LA COORDINACIÓN GENERAL DE D"/>
    <n v="2000"/>
    <s v="MATERIALES Y SUMINISTROS"/>
    <x v="38"/>
    <x v="38"/>
    <n v="0"/>
    <s v="SIN DESCRIPCIÓN PARA DESTINOS 00"/>
    <n v="81536.399999999994"/>
    <n v="81536.399999999994"/>
    <n v="0"/>
    <n v="81536.399999999994"/>
    <n v="81536.399999999994"/>
    <n v="81536.399999999994"/>
    <n v="0"/>
    <n v="0"/>
    <n v="0"/>
    <m/>
    <m/>
    <n v="81536.399999999994"/>
    <n v="81536.399999999994"/>
    <n v="4839034.05"/>
    <n v="81536.399999999994"/>
    <n v="4839034.05"/>
    <n v="-4757497.6499999994"/>
    <n v="0"/>
    <n v="4839034.05"/>
    <n v="0"/>
    <n v="0"/>
    <n v="0"/>
    <n v="0"/>
    <n v="0"/>
    <n v="81536.399999999994"/>
    <n v="0"/>
    <n v="0"/>
    <n v="81536.399999999994"/>
    <n v="0"/>
  </r>
  <r>
    <s v="1.1-00-2207_22230017_2225610"/>
    <s v="1.1-00-22"/>
    <x v="1"/>
    <s v="2.2.7"/>
    <s v="DESARROLLO REGIONAL"/>
    <s v="E"/>
    <s v="Actividades del sector público, que realiza en for"/>
    <s v="07_22"/>
    <s v="GABINETE INTEGRAL DE INFRAESTRUCTURA Y SERVICIOS PÚBLICOS"/>
    <n v="2"/>
    <s v="GESTIÓN INTEGRAL DEL AGUA"/>
    <n v="30"/>
    <s v="SUMINISTRO DE AGUA"/>
    <s v="017_22"/>
    <s v="GASTO CORRIENTE"/>
    <s v="DIRECCIÓN GENERAL DE AGUA POTABLE Y SANE"/>
    <n v="2000"/>
    <s v="MATERIALES Y SUMINISTROS"/>
    <x v="39"/>
    <x v="39"/>
    <n v="0"/>
    <s v="SIN DESCRIPCIÓN PARA DESTINOS 00"/>
    <n v="1810351.05"/>
    <n v="1838951.82"/>
    <n v="1500000"/>
    <n v="1810351.05"/>
    <n v="1790351.82"/>
    <n v="1790351.82"/>
    <n v="-48600"/>
    <n v="-19999.229999999981"/>
    <n v="0"/>
    <m/>
    <m/>
    <n v="1790351.82"/>
    <n v="1810351.05"/>
    <n v="4839035.05"/>
    <n v="1810351.05"/>
    <n v="4839035.05"/>
    <n v="-3048683.2299999995"/>
    <n v="1789217.3"/>
    <n v="4839035.05"/>
    <n v="1418574.33"/>
    <n v="1290784.42"/>
    <n v="48600"/>
    <n v="48600"/>
    <n v="0"/>
    <n v="338951.82"/>
    <n v="0"/>
    <n v="0"/>
    <n v="338951.82"/>
    <n v="0"/>
  </r>
  <r>
    <s v="1.1-00-2210_22444027_2225910"/>
    <s v="1.1-00-22"/>
    <x v="1"/>
    <s v="1.3.4"/>
    <s v="FUNCIÓN PÚBLICA"/>
    <s v="E"/>
    <s v="Actividades del sector público, que realiza en for"/>
    <s v="10_22"/>
    <s v="COORDINACIÓN GENERAL DE GESTIÓN INTEGRAL DE LA CIUDAD"/>
    <n v="4"/>
    <s v="CIUDAD SUSTENTABLE"/>
    <n v="44"/>
    <s v="POLITICA DE INTEGRAL DE LA CIUDAD"/>
    <s v="027_22"/>
    <s v="GASTO CORRIENTE"/>
    <s v="DIRECCIÓN TÉCNICA DE GESTIÓN INTEGRAL DE"/>
    <n v="2000"/>
    <s v="MATERIALES Y SUMINISTROS"/>
    <x v="40"/>
    <x v="40"/>
    <n v="0"/>
    <s v="SIN DESCRIPCIÓN PARA DESTINOS 00"/>
    <n v="1287062.92"/>
    <n v="1287062.92"/>
    <n v="1300000"/>
    <n v="1287062.92"/>
    <n v="1287062.92"/>
    <n v="1287062.92"/>
    <n v="0"/>
    <n v="0"/>
    <n v="0"/>
    <m/>
    <m/>
    <n v="1287062.92"/>
    <n v="1287062.92"/>
    <n v="4839036.05"/>
    <n v="1287062.92"/>
    <n v="4839036.05"/>
    <n v="-3551973.13"/>
    <n v="1287062.92"/>
    <n v="4839036.05"/>
    <n v="1287062.92"/>
    <n v="1287062.92"/>
    <n v="0"/>
    <n v="0"/>
    <n v="0"/>
    <n v="487062.92"/>
    <n v="0"/>
    <n v="500000"/>
    <n v="-12937.08"/>
    <n v="0"/>
  </r>
  <r>
    <s v="1.1-00-2205_22619013_2226110"/>
    <s v="1.1-00-22"/>
    <x v="1"/>
    <s v="1.3.4"/>
    <s v="FUNCIÓN PÚBLICA"/>
    <s v="E"/>
    <s v="Actividades del sector público, que realiza en for"/>
    <s v="05_22"/>
    <s v="OFICIALÍA MAYOR"/>
    <n v="6"/>
    <s v="GOBIERNO EFECTIVO"/>
    <n v="19"/>
    <s v="BIENES ADQUIRIDOS"/>
    <s v="013_22"/>
    <s v="GASTO CORRIENTE"/>
    <s v="DIRECCIÓN GENERAL DE ADMINISTRACIÓN"/>
    <n v="2000"/>
    <s v="MATERIALES Y SUMINISTROS"/>
    <x v="41"/>
    <x v="41"/>
    <n v="0"/>
    <s v="SIN DESCRIPCIÓN PARA DESTINOS 00"/>
    <n v="28995575.050000001"/>
    <n v="28995575.050000001"/>
    <n v="28500000"/>
    <n v="38688153.009999998"/>
    <n v="38688153.009999998"/>
    <n v="42888153.009999998"/>
    <n v="13892577.959999997"/>
    <n v="4200000"/>
    <n v="4200000"/>
    <m/>
    <m/>
    <n v="42888153.009999998"/>
    <n v="38634561.009999998"/>
    <n v="4839037.05"/>
    <n v="38634561.009999998"/>
    <n v="4839037.05"/>
    <n v="33849115.960000001"/>
    <n v="38504382.240000002"/>
    <n v="4839037.05"/>
    <n v="38504382.240000002"/>
    <n v="38504382.240000002"/>
    <n v="-9638985.9600000009"/>
    <n v="-9692577.9599999972"/>
    <n v="0"/>
    <n v="495575.05"/>
    <n v="0"/>
    <n v="0"/>
    <n v="495575.05"/>
    <n v="-9692577.9599999972"/>
  </r>
  <r>
    <s v="1.6-03-2207_22333020_2226110"/>
    <s v="1.6-03-22"/>
    <x v="7"/>
    <s v="1.3.4"/>
    <s v="FUNCIÓN PÚBLICA"/>
    <s v="K"/>
    <s v="Proyectos de inversión sujetos a registro en la Ca"/>
    <s v="07_22"/>
    <s v="GABINETE INTEGRAL DE INFRAESTRUCTURA Y SERVICIOS PÚBLICOS"/>
    <n v="3"/>
    <s v="INFRAESTRUCTURA Y SERVICIOS PÚBLICOS"/>
    <n v="33"/>
    <s v="OBRAS DE INFRAESTRUCTURA MUNICIPAL"/>
    <s v="020_22"/>
    <s v="GASTO CORRIENTE"/>
    <s v="DIRECCIÓN GENERAL DE OBRAS PÚBLICAS"/>
    <n v="2000"/>
    <s v="MATERIALES Y SUMINISTROS"/>
    <x v="41"/>
    <x v="41"/>
    <n v="0"/>
    <s v="SIN DESCRIPCIÓN PARA DESTINOS 00"/>
    <n v="0"/>
    <n v="0"/>
    <n v="0"/>
    <n v="0"/>
    <n v="0"/>
    <n v="238399"/>
    <n v="238399"/>
    <n v="238399"/>
    <n v="238399"/>
    <m/>
    <m/>
    <n v="238399"/>
    <n v="0"/>
    <n v="4839038.05"/>
    <n v="0"/>
    <n v="4839038.05"/>
    <n v="-4839038.05"/>
    <n v="0"/>
    <n v="4839038.05"/>
    <n v="0"/>
    <n v="0"/>
    <n v="0"/>
    <n v="0"/>
    <n v="0"/>
    <n v="0"/>
    <n v="0"/>
    <n v="0"/>
    <n v="0"/>
    <n v="0"/>
  </r>
  <r>
    <s v="2.6-02-2207_22333020_2226110"/>
    <s v="2.6-02-22"/>
    <x v="8"/>
    <s v="1.3.4"/>
    <s v="FUNCIÓN PÚBLICA"/>
    <s v="K"/>
    <s v="Proyectos de inversión sujetos a registro en la Ca"/>
    <s v="07_22"/>
    <s v="GABINETE INTEGRAL DE INFRAESTRUCTURA Y SERVICIOS PÚBLICOS"/>
    <n v="3"/>
    <s v="INFRAESTRUCTURA Y SERVICIOS PÚBLICOS"/>
    <n v="33"/>
    <s v="OBRAS DE INFRAESTRUCTURA MUNICIPAL"/>
    <s v="020_22"/>
    <s v="GASTO CORRIENTE"/>
    <s v="DIRECCIÓN GENERAL DE OBRAS PÚBLICAS"/>
    <n v="2000"/>
    <s v="MATERIALES Y SUMINISTROS"/>
    <x v="41"/>
    <x v="41"/>
    <n v="0"/>
    <s v="SIN DESCRIPCIÓN PARA DESTINOS 00"/>
    <n v="0"/>
    <n v="0"/>
    <n v="0"/>
    <n v="0"/>
    <n v="0"/>
    <n v="74069.88"/>
    <n v="74069.88"/>
    <n v="74069.88"/>
    <n v="74069.88"/>
    <m/>
    <m/>
    <n v="74069.88"/>
    <n v="0"/>
    <n v="4839039.05"/>
    <n v="0"/>
    <n v="4839039.05"/>
    <n v="-4839039.05"/>
    <n v="0"/>
    <n v="4839039.05"/>
    <n v="0"/>
    <n v="0"/>
    <n v="0"/>
    <n v="0"/>
    <n v="0"/>
    <n v="0"/>
    <n v="0"/>
    <n v="0"/>
    <n v="0"/>
    <n v="0"/>
  </r>
  <r>
    <s v="2.5-02-2205_22620013_2226110"/>
    <s v="2.5-02-22"/>
    <x v="9"/>
    <s v="1.7.1"/>
    <s v="POLICÍA"/>
    <s v="E"/>
    <s v="Actividades del sector público, que realiza en for"/>
    <s v="05_22"/>
    <s v="OFICIALÍA MAYOR"/>
    <n v="6"/>
    <s v="GOBIERNO EFECTIVO"/>
    <n v="20"/>
    <s v="DESPLIEGUE OPERATIVO COMISARIA DE LA POLICIA"/>
    <s v="013_22"/>
    <s v="GASTO CORRIENTE"/>
    <s v="DIRECCIÓN GENERAL DE ADMINISTRACIÓN"/>
    <n v="2000"/>
    <s v="MATERIALES Y SUMINISTROS"/>
    <x v="41"/>
    <x v="41"/>
    <n v="0"/>
    <s v="SIN DESCRIPCIÓN PARA DESTINOS 00"/>
    <n v="35000000"/>
    <n v="35000000"/>
    <n v="28500000"/>
    <n v="31764663.280000001"/>
    <n v="31764663.280000001"/>
    <n v="34764663.280000001"/>
    <n v="-235336.71999999881"/>
    <n v="3000000"/>
    <n v="3000000"/>
    <m/>
    <m/>
    <n v="34764663.280000001"/>
    <n v="31764663.280000001"/>
    <n v="4839040.05"/>
    <n v="31764114.469999999"/>
    <n v="4839040.05"/>
    <n v="26925623.23"/>
    <n v="31764114.469999999"/>
    <n v="4839040.05"/>
    <n v="31764114.469999999"/>
    <n v="31764114.469999999"/>
    <n v="3235336.72"/>
    <n v="3235336.7199999988"/>
    <n v="6500000"/>
    <n v="0"/>
    <n v="0"/>
    <n v="0"/>
    <n v="6500000"/>
    <n v="3235336.7199999988"/>
  </r>
  <r>
    <s v="2.5-02-2205_22621013_2226110"/>
    <s v="2.5-02-22"/>
    <x v="9"/>
    <s v="1.7.2"/>
    <s v="PROTECCIÓN CIVIL"/>
    <s v="E"/>
    <s v="Actividades del sector público, que realiza en for"/>
    <s v="05_22"/>
    <s v="OFICIALÍA MAYOR"/>
    <n v="6"/>
    <s v="GOBIERNO EFECTIVO"/>
    <n v="21"/>
    <s v="DESPLIEGUE OPERATIVO PROTECCIÓN CIVIL Y SERVICIOS MEDICOS"/>
    <s v="013_22"/>
    <s v="GASTO CORRIENTE"/>
    <s v="DIRECCIÓN GENERAL DE ADMINISTRACIÓN"/>
    <n v="2000"/>
    <s v="MATERIALES Y SUMINISTROS"/>
    <x v="41"/>
    <x v="41"/>
    <n v="0"/>
    <s v="SIN DESCRIPCIÓN PARA DESTINOS 00"/>
    <n v="8000000"/>
    <n v="8000000"/>
    <n v="8000000"/>
    <n v="7384113.96"/>
    <n v="7384113.96"/>
    <n v="8004113.96"/>
    <n v="4113.9599999999627"/>
    <n v="620000"/>
    <n v="620000"/>
    <m/>
    <m/>
    <n v="8004113.96"/>
    <n v="7384113.96"/>
    <n v="4839041.05"/>
    <n v="7384113.96"/>
    <n v="4839041.05"/>
    <n v="2545072.91"/>
    <n v="7384113.96"/>
    <n v="4839041.05"/>
    <n v="7384113.96"/>
    <n v="7384113.96"/>
    <n v="615886.04"/>
    <n v="615886.04"/>
    <n v="0"/>
    <n v="0"/>
    <n v="0"/>
    <n v="0"/>
    <n v="0"/>
    <n v="615886.04"/>
  </r>
  <r>
    <s v="1.1-00-2202_22311008_2226110"/>
    <s v="1.1-00-22"/>
    <x v="1"/>
    <s v="1.7.2"/>
    <s v="PROTECCIÓN CIVIL"/>
    <s v="R"/>
    <s v="Solamente actividades específicas, distintas a las"/>
    <s v="02_22"/>
    <s v="SECRETARÍA GENERAL DEL AYUNTAMIENTO"/>
    <n v="3"/>
    <s v="INFRAESTRUCTURA Y SERVICIOS PÚBLICOS"/>
    <n v="11"/>
    <s v="ADMINISTRACIÓN CENTRAL DE PROTECCIÓN CIVIL Y BOMBEROS"/>
    <s v="008_22"/>
    <s v="GASTO CORRIENTE"/>
    <s v="DIRECCIÓN GENERAL ADJUNTA DE PROTECCIÓN"/>
    <n v="2000"/>
    <s v="MATERIALES Y SUMINISTROS"/>
    <x v="41"/>
    <x v="41"/>
    <n v="0"/>
    <s v="SIN DESCRIPCIÓN PARA DESTINOS 00"/>
    <n v="0"/>
    <n v="0"/>
    <n v="0"/>
    <n v="0"/>
    <n v="0"/>
    <n v="0"/>
    <n v="0"/>
    <n v="0"/>
    <n v="0"/>
    <m/>
    <m/>
    <n v="0"/>
    <n v="0"/>
    <n v="4839042.05"/>
    <n v="0"/>
    <n v="4839042.05"/>
    <n v="-4839042.05"/>
    <n v="0"/>
    <n v="4839042.05"/>
    <n v="0"/>
    <n v="0"/>
    <n v="0"/>
    <n v="0"/>
    <n v="0"/>
    <n v="1000"/>
    <n v="0"/>
    <n v="1000"/>
    <n v="0"/>
    <n v="0"/>
  </r>
  <r>
    <s v="2.6-05-2208_22737023_2227110"/>
    <s v="2.6-05-22"/>
    <x v="2"/>
    <s v="1.7.1"/>
    <s v="POLICÍA"/>
    <s v="R"/>
    <s v="Solamente actividades específicas, distintas a las"/>
    <s v="08_22"/>
    <s v="COMISARÍA DE LA POLICÍA PREVENTIVA MUNICIPAL"/>
    <n v="7"/>
    <s v="SEGURIDAD CIUDADANA"/>
    <n v="37"/>
    <s v="EQUIPAMIENTO"/>
    <s v="023_22"/>
    <s v="GASTO CORRIENTE"/>
    <s v="DESPACHO DE LA COMISARÍA DE LA POLICÍA P"/>
    <n v="2000"/>
    <s v="MATERIALES Y SUMINISTROS"/>
    <x v="42"/>
    <x v="42"/>
    <n v="0"/>
    <s v="SIN DESCRIPCIÓN PARA DESTINOS 00"/>
    <n v="0"/>
    <n v="0"/>
    <n v="0"/>
    <n v="35974.43"/>
    <n v="35974.43"/>
    <n v="36000"/>
    <n v="35974.43"/>
    <n v="25.569999999999709"/>
    <n v="0"/>
    <m/>
    <m/>
    <n v="36000"/>
    <n v="35974.43"/>
    <n v="4839043.05"/>
    <n v="35974.43"/>
    <n v="4839043.05"/>
    <n v="-4803068.62"/>
    <n v="0"/>
    <n v="4839043.05"/>
    <n v="0"/>
    <n v="0"/>
    <n v="-35974.43"/>
    <n v="-35974.43"/>
    <n v="0"/>
    <n v="0"/>
    <n v="0"/>
    <n v="0"/>
    <n v="0"/>
    <n v="-35974.43"/>
  </r>
  <r>
    <s v="1.1-00-2208_22737023_2227110"/>
    <s v="1.1-00-22"/>
    <x v="1"/>
    <s v="1.7.1"/>
    <s v="POLICÍA"/>
    <s v="R"/>
    <s v="Solamente actividades específicas, distintas a las"/>
    <s v="08_22"/>
    <s v="COMISARÍA DE LA POLICÍA PREVENTIVA MUNICIPAL"/>
    <n v="7"/>
    <s v="SEGURIDAD CIUDADANA"/>
    <n v="37"/>
    <s v="EQUIPAMIENTO"/>
    <s v="023_22"/>
    <s v="GASTO CORRIENTE"/>
    <s v="DESPACHO DE LA COMISARÍA DE LA POLICÍA P"/>
    <n v="2000"/>
    <s v="MATERIALES Y SUMINISTROS"/>
    <x v="42"/>
    <x v="42"/>
    <n v="0"/>
    <s v="SIN DESCRIPCIÓN PARA DESTINOS 00"/>
    <n v="245514"/>
    <n v="245514"/>
    <n v="1300000"/>
    <n v="245514"/>
    <n v="245514"/>
    <n v="245514"/>
    <n v="0"/>
    <n v="0"/>
    <n v="0"/>
    <m/>
    <m/>
    <n v="245514"/>
    <n v="245514"/>
    <n v="4839044.05"/>
    <n v="245514"/>
    <n v="4839044.05"/>
    <n v="-4593530.05"/>
    <n v="245514"/>
    <n v="4839044.05"/>
    <n v="245514"/>
    <n v="245514"/>
    <n v="0"/>
    <n v="0"/>
    <n v="0"/>
    <n v="0"/>
    <n v="0"/>
    <n v="1054486"/>
    <n v="-1054486"/>
    <n v="0"/>
  </r>
  <r>
    <s v="1.1-00-2201_2263003_2227110"/>
    <s v="1.1-00-22"/>
    <x v="1"/>
    <s v="1.3.4"/>
    <s v="FUNCIÓN PÚBLICA"/>
    <s v="P"/>
    <s v="Actividades destinadas al desarrollo de programas "/>
    <s v="01_22"/>
    <s v="PRESIDENCIA"/>
    <n v="6"/>
    <s v="GOBIERNO EFECTIVO"/>
    <n v="3"/>
    <s v="DESPACHO DE LA JEFATURA DE GABINETE"/>
    <s v="003_22"/>
    <s v="GASTO CORRIENTE"/>
    <s v="JEFATURA DE GABINETE"/>
    <n v="2000"/>
    <s v="MATERIALES Y SUMINISTROS"/>
    <x v="42"/>
    <x v="42"/>
    <n v="0"/>
    <s v="SIN DESCRIPCIÓN PARA DESTINOS 00"/>
    <n v="1457211.55"/>
    <n v="1457211.55"/>
    <n v="0"/>
    <n v="1061979.07"/>
    <n v="1061979.07"/>
    <n v="1061979.07"/>
    <n v="-395232.48"/>
    <n v="0"/>
    <n v="0"/>
    <m/>
    <m/>
    <n v="1061979.07"/>
    <n v="1061979.07"/>
    <n v="4839045.05"/>
    <n v="1061979.07"/>
    <n v="4839045.05"/>
    <n v="-3777065.9799999995"/>
    <n v="1061979.07"/>
    <n v="4839045.05"/>
    <n v="1061979.07"/>
    <n v="1061979.07"/>
    <n v="395232.48"/>
    <n v="395232.48"/>
    <n v="0"/>
    <n v="1457211.55"/>
    <n v="0"/>
    <n v="0"/>
    <n v="1457211.55"/>
    <n v="395232.48"/>
  </r>
  <r>
    <s v="1.1-00-2207_22230017_2227210"/>
    <s v="1.1-00-22"/>
    <x v="1"/>
    <s v="2.2.7"/>
    <s v="DESARROLLO REGIONAL"/>
    <s v="E"/>
    <s v="Actividades del sector público, que realiza en for"/>
    <s v="07_22"/>
    <s v="GABINETE INTEGRAL DE INFRAESTRUCTURA Y SERVICIOS PÚBLICOS"/>
    <n v="2"/>
    <s v="GESTIÓN INTEGRAL DEL AGUA"/>
    <n v="30"/>
    <s v="SUMINISTRO DE AGUA"/>
    <s v="017_22"/>
    <s v="GASTO CORRIENTE"/>
    <s v="DIRECCIÓN GENERAL DE AGUA POTABLE Y SANE"/>
    <n v="2000"/>
    <s v="MATERIALES Y SUMINISTROS"/>
    <x v="43"/>
    <x v="43"/>
    <n v="0"/>
    <s v="SIN DESCRIPCIÓN PARA DESTINOS 00"/>
    <n v="252159.99"/>
    <n v="252159.99"/>
    <n v="250000"/>
    <n v="252159.99"/>
    <n v="252159.99"/>
    <n v="252159.99"/>
    <n v="0"/>
    <n v="0"/>
    <n v="0"/>
    <m/>
    <m/>
    <n v="252159.99"/>
    <n v="252159.99"/>
    <n v="4839046.05"/>
    <n v="239631.99"/>
    <n v="4839046.05"/>
    <n v="-4586886.0599999996"/>
    <n v="239631.99"/>
    <n v="4839046.05"/>
    <n v="239631.99"/>
    <n v="222092.79"/>
    <n v="0"/>
    <n v="0"/>
    <n v="0"/>
    <n v="2159.9899999999998"/>
    <n v="0"/>
    <n v="0"/>
    <n v="2159.9899999999998"/>
    <n v="0"/>
  </r>
  <r>
    <s v="1.1-00-2208_22737023_2227210"/>
    <s v="1.1-00-22"/>
    <x v="1"/>
    <s v="1.7.1"/>
    <s v="POLICÍA"/>
    <s v="R"/>
    <s v="Solamente actividades específicas, distintas a las"/>
    <s v="08_22"/>
    <s v="COMISARÍA DE LA POLICÍA PREVENTIVA MUNICIPAL"/>
    <n v="7"/>
    <s v="SEGURIDAD CIUDADANA"/>
    <n v="37"/>
    <s v="EQUIPAMIENTO"/>
    <s v="023_22"/>
    <s v="GASTO CORRIENTE"/>
    <s v="DESPACHO DE LA COMISARÍA DE LA POLICÍA P"/>
    <n v="2000"/>
    <s v="MATERIALES Y SUMINISTROS"/>
    <x v="43"/>
    <x v="43"/>
    <n v="0"/>
    <s v="SIN DESCRIPCIÓN PARA DESTINOS 00"/>
    <n v="17377.96"/>
    <n v="17377.96"/>
    <n v="0"/>
    <n v="17377.96"/>
    <n v="17377.96"/>
    <n v="17377.96"/>
    <n v="0"/>
    <n v="0"/>
    <n v="0"/>
    <m/>
    <m/>
    <n v="17377.96"/>
    <n v="17377.96"/>
    <n v="4839047.05"/>
    <n v="17377.96"/>
    <n v="4839047.05"/>
    <n v="-4821669.09"/>
    <n v="17377.96"/>
    <n v="4839047.05"/>
    <n v="0"/>
    <n v="0"/>
    <n v="0"/>
    <n v="0"/>
    <n v="0"/>
    <n v="17377.96"/>
    <n v="0"/>
    <n v="0"/>
    <n v="17377.96"/>
    <n v="0"/>
  </r>
  <r>
    <s v="1.1-00-2211_22646029_2227210"/>
    <s v="1.1-00-22"/>
    <x v="1"/>
    <s v="3.8.2"/>
    <s v="DESARROLLO TECNOLÓGICO"/>
    <s v="E"/>
    <s v="Actividades del sector público, que realiza en for"/>
    <s v="11_22"/>
    <s v="COORDINACIÓN GENERAL DE GOBIERNO INTELIGENTE E INNOVACIÓN GUBERNAMENTAL"/>
    <n v="6"/>
    <s v="GOBIERNO EFECTIVO"/>
    <n v="46"/>
    <s v="INFRAESTRUCTURA TECNOLOGICA ENTREGADA"/>
    <s v="029_22"/>
    <s v="GASTO CORRIENTE"/>
    <s v="DIRECCIÓN DE INFRAESTRUCTURA DE TECNOLOG"/>
    <n v="2000"/>
    <s v="MATERIALES Y SUMINISTROS"/>
    <x v="43"/>
    <x v="43"/>
    <n v="0"/>
    <s v="SIN DESCRIPCIÓN PARA DESTINOS 00"/>
    <n v="10645.64"/>
    <n v="10645.64"/>
    <n v="0"/>
    <n v="10645.64"/>
    <n v="10645.64"/>
    <n v="10645.64"/>
    <n v="0"/>
    <n v="0"/>
    <n v="0"/>
    <m/>
    <m/>
    <n v="10645.64"/>
    <n v="10645.64"/>
    <n v="4839048.05"/>
    <n v="10645.64"/>
    <n v="4839048.05"/>
    <n v="-4828402.41"/>
    <n v="10645.64"/>
    <n v="4839048.05"/>
    <n v="10645.64"/>
    <n v="10645.64"/>
    <n v="0"/>
    <n v="0"/>
    <n v="0"/>
    <n v="26000"/>
    <n v="0"/>
    <n v="15354.36"/>
    <n v="10645.64"/>
    <n v="0"/>
  </r>
  <r>
    <s v="1.1-00-2202_22312008_2227210"/>
    <s v="1.1-00-22"/>
    <x v="1"/>
    <s v="1.7.2"/>
    <s v="PROTECCIÓN CIVIL"/>
    <s v="R"/>
    <s v="Solamente actividades específicas, distintas a las"/>
    <s v="02_22"/>
    <s v="SECRETARÍA GENERAL DEL AYUNTAMIENTO"/>
    <n v="3"/>
    <s v="INFRAESTRUCTURA Y SERVICIOS PÚBLICOS"/>
    <n v="12"/>
    <s v="EQUIPOS DE PROTECCIÓN  Y HERRAMIENTA MANUAL"/>
    <s v="008_22"/>
    <s v="GASTO CORRIENTE"/>
    <s v="DIRECCIÓN GENERAL ADJUNTA DE PROTECCIÓN"/>
    <n v="2000"/>
    <s v="MATERIALES Y SUMINISTROS"/>
    <x v="43"/>
    <x v="43"/>
    <n v="0"/>
    <s v="SIN DESCRIPCIÓN PARA DESTINOS 00"/>
    <n v="0"/>
    <n v="20000"/>
    <n v="1500000"/>
    <n v="0"/>
    <n v="0"/>
    <n v="0"/>
    <n v="-20000"/>
    <n v="0"/>
    <n v="0"/>
    <m/>
    <m/>
    <n v="0"/>
    <n v="0"/>
    <n v="4839049.05"/>
    <n v="0"/>
    <n v="4839049.05"/>
    <n v="-4839049.05"/>
    <n v="0"/>
    <n v="4839049.05"/>
    <n v="0"/>
    <n v="0"/>
    <n v="20000"/>
    <n v="20000"/>
    <n v="0"/>
    <n v="0"/>
    <n v="0"/>
    <n v="1480000"/>
    <n v="-1480000"/>
    <n v="0"/>
  </r>
  <r>
    <s v="1.1-00-2204_22616011_2227210"/>
    <s v="1.1-00-22"/>
    <x v="1"/>
    <s v="1.3.4"/>
    <s v="FUNCIÓN PÚBLICA"/>
    <s v="M"/>
    <s v="Actividades de apoyo administrativo desarrolladas "/>
    <s v="04_22"/>
    <s v="TESORERÍA MUNICIPAL"/>
    <n v="6"/>
    <s v="GOBIERNO EFECTIVO"/>
    <n v="16"/>
    <s v="DESPACHO DE LA TESORERÍA MUNICIPAL"/>
    <s v="011_22"/>
    <s v="GASTO CORRIENTE"/>
    <s v="DIRECCIÓN DE PROCESOS ADMINISTRATIVOS Y"/>
    <n v="2000"/>
    <s v="MATERIALES Y SUMINISTROS"/>
    <x v="43"/>
    <x v="43"/>
    <n v="0"/>
    <s v="SIN DESCRIPCIÓN PARA DESTINOS 00"/>
    <n v="8621.1200000000008"/>
    <n v="8621.1200000000008"/>
    <n v="0"/>
    <n v="8621.1200000000008"/>
    <n v="8621.1200000000008"/>
    <n v="8621.1200000000008"/>
    <n v="0"/>
    <n v="0"/>
    <n v="0"/>
    <m/>
    <m/>
    <n v="8621.1200000000008"/>
    <n v="8621.1200000000008"/>
    <n v="4839050.05"/>
    <n v="8621.1200000000008"/>
    <n v="4839050.05"/>
    <n v="-4830428.93"/>
    <n v="8621.1200000000008"/>
    <n v="4839050.05"/>
    <n v="8621.1200000000008"/>
    <n v="8621.1200000000008"/>
    <n v="0"/>
    <n v="0"/>
    <n v="0"/>
    <n v="15776"/>
    <n v="0"/>
    <n v="7154.88"/>
    <n v="8621.1200000000008"/>
    <n v="0"/>
  </r>
  <r>
    <s v="1.1-00-2202_2219006_2227210"/>
    <s v="1.1-00-22"/>
    <x v="1"/>
    <s v="1.3.4"/>
    <s v="FUNCIÓN PÚBLICA"/>
    <s v="R"/>
    <s v="Solamente actividades específicas, distintas a las"/>
    <s v="02_22"/>
    <s v="SECRETARÍA GENERAL DEL AYUNTAMIENTO"/>
    <n v="1"/>
    <s v="CORRESPONSABILIDAD SOCIAL (TRANSVERSAL)"/>
    <n v="9"/>
    <s v="ACTAS DE INSTALACIÓN DE MESAS DE PAZ"/>
    <s v="006_22"/>
    <s v="GASTO CORRIENTE"/>
    <s v="DIRECCIÓN GENERAL DE CULTURA DE LA PAZ Y"/>
    <n v="2000"/>
    <s v="MATERIALES Y SUMINISTROS"/>
    <x v="43"/>
    <x v="43"/>
    <n v="0"/>
    <s v="SIN DESCRIPCIÓN PARA DESTINOS 00"/>
    <n v="0"/>
    <n v="0"/>
    <n v="0"/>
    <n v="0"/>
    <n v="0"/>
    <n v="0"/>
    <n v="0"/>
    <n v="0"/>
    <n v="0"/>
    <m/>
    <m/>
    <n v="0"/>
    <n v="0"/>
    <n v="4839051.05"/>
    <n v="0"/>
    <n v="4839051.05"/>
    <n v="-4839051.05"/>
    <n v="0"/>
    <n v="4839051.05"/>
    <n v="0"/>
    <n v="0"/>
    <n v="0"/>
    <n v="0"/>
    <n v="0"/>
    <n v="11538.6"/>
    <n v="0"/>
    <n v="11538.6"/>
    <n v="0"/>
    <n v="0"/>
  </r>
  <r>
    <s v="1.1-00-2205_22619013_2227210"/>
    <s v="1.1-00-22"/>
    <x v="1"/>
    <s v="1.3.4"/>
    <s v="FUNCIÓN PÚBLICA"/>
    <s v="E"/>
    <s v="Actividades del sector público, que realiza en for"/>
    <s v="05_22"/>
    <s v="OFICIALÍA MAYOR"/>
    <n v="6"/>
    <s v="GOBIERNO EFECTIVO"/>
    <n v="19"/>
    <s v="BIENES ADQUIRIDOS"/>
    <s v="013_22"/>
    <s v="GASTO CORRIENTE"/>
    <s v="DIRECCIÓN GENERAL DE ADMINISTRACIÓN"/>
    <n v="2000"/>
    <s v="MATERIALES Y SUMINISTROS"/>
    <x v="43"/>
    <x v="43"/>
    <n v="0"/>
    <s v="SIN DESCRIPCIÓN PARA DESTINOS 00"/>
    <n v="0"/>
    <n v="0"/>
    <n v="0"/>
    <n v="0"/>
    <n v="0"/>
    <n v="0"/>
    <n v="0"/>
    <n v="0"/>
    <n v="0"/>
    <m/>
    <m/>
    <n v="0"/>
    <n v="0"/>
    <n v="4839052.05"/>
    <n v="0"/>
    <n v="4839052.05"/>
    <n v="-4839052.05"/>
    <n v="0"/>
    <n v="4839052.05"/>
    <n v="0"/>
    <n v="0"/>
    <n v="0"/>
    <n v="0"/>
    <n v="0"/>
    <n v="0"/>
    <n v="0"/>
    <n v="0"/>
    <n v="0"/>
    <n v="0"/>
  </r>
  <r>
    <s v="1.1-00-2207_22332019_2227210"/>
    <s v="1.1-00-22"/>
    <x v="1"/>
    <s v="1.3.4"/>
    <s v="FUNCIÓN PÚBLICA"/>
    <s v="E"/>
    <s v="Actividades del sector público, que realiza en for"/>
    <s v="07_22"/>
    <s v="GABINETE INTEGRAL DE INFRAESTRUCTURA Y SERVICIOS PÚBLICOS"/>
    <n v="3"/>
    <s v="INFRAESTRUCTURA Y SERVICIOS PÚBLICOS"/>
    <n v="32"/>
    <s v="SERVICIO DE MANTENIMIENTO EN LOS ESPACIOS PÚBLICOS"/>
    <s v="019_22"/>
    <s v="GASTO CORRIENTE"/>
    <s v="DIRECCIÓN ADMINISTRATIVA DE INFRAESTRUCT"/>
    <n v="2000"/>
    <s v="MATERIALES Y SUMINISTROS"/>
    <x v="43"/>
    <x v="43"/>
    <n v="0"/>
    <s v="SIN DESCRIPCIÓN PARA DESTINOS 00"/>
    <n v="294801.01"/>
    <n v="294801.01"/>
    <n v="70000"/>
    <n v="294801.01"/>
    <n v="294801.01"/>
    <n v="294801.01"/>
    <n v="0"/>
    <n v="0"/>
    <n v="0"/>
    <m/>
    <m/>
    <n v="294801.01"/>
    <n v="294801.01"/>
    <n v="4839053.05"/>
    <n v="294801.01"/>
    <n v="4839053.05"/>
    <n v="-4544252.04"/>
    <n v="294801.01"/>
    <n v="4839053.05"/>
    <n v="294801.01"/>
    <n v="294801.01"/>
    <n v="0"/>
    <n v="0"/>
    <n v="0"/>
    <n v="307000"/>
    <n v="0"/>
    <n v="82198.990000000005"/>
    <n v="224801.01"/>
    <n v="0"/>
  </r>
  <r>
    <s v="1.1-00-2209_22354037_2227210"/>
    <s v="1.1-00-22"/>
    <x v="1"/>
    <s v="1.3.4"/>
    <s v="FUNCIÓN PÚBLICA"/>
    <s v="E"/>
    <s v="Actividades del sector público, que realiza en for"/>
    <s v="09_22"/>
    <s v="COORDINACIÓN GENERAL DE DESARROLLO ECONÓMICO"/>
    <n v="3"/>
    <s v="INFRAESTRUCTURA Y SERVICIOS PÚBLICOS"/>
    <n v="54"/>
    <s v="SACRIFICIO DE BOVINOS Y PORCINOS EN EL RASTRO MUNICIPAL"/>
    <s v="037_22"/>
    <s v="GASTO CORRIENTE"/>
    <s v="DIRECCIÓN DE RASTRO MUNICIPAL"/>
    <n v="2000"/>
    <s v="MATERIALES Y SUMINISTROS"/>
    <x v="43"/>
    <x v="43"/>
    <n v="0"/>
    <s v="SIN DESCRIPCIÓN PARA DESTINOS 00"/>
    <n v="0"/>
    <n v="0"/>
    <n v="0"/>
    <n v="0"/>
    <n v="0"/>
    <n v="0"/>
    <n v="0"/>
    <n v="0"/>
    <n v="0"/>
    <m/>
    <m/>
    <n v="0"/>
    <n v="0"/>
    <n v="4839054.05"/>
    <n v="0"/>
    <n v="4839054.05"/>
    <n v="-4839054.05"/>
    <n v="0"/>
    <n v="4839054.05"/>
    <n v="0"/>
    <n v="0"/>
    <n v="0"/>
    <n v="0"/>
    <n v="0"/>
    <n v="0"/>
    <n v="0"/>
    <n v="0"/>
    <n v="0"/>
    <n v="0"/>
  </r>
  <r>
    <s v="1.1-00-2208_22737023_2228210"/>
    <s v="1.1-00-22"/>
    <x v="1"/>
    <s v="1.7.1"/>
    <s v="POLICÍA"/>
    <s v="R"/>
    <s v="Solamente actividades específicas, distintas a las"/>
    <s v="08_22"/>
    <s v="COMISARÍA DE LA POLICÍA PREVENTIVA MUNICIPAL"/>
    <n v="7"/>
    <s v="SEGURIDAD CIUDADANA"/>
    <n v="37"/>
    <s v="EQUIPAMIENTO"/>
    <s v="023_22"/>
    <s v="GASTO CORRIENTE"/>
    <s v="DESPACHO DE LA COMISARÍA DE LA POLICÍA P"/>
    <n v="2000"/>
    <s v="MATERIALES Y SUMINISTROS"/>
    <x v="44"/>
    <x v="44"/>
    <n v="0"/>
    <s v="SIN DESCRIPCIÓN PARA DESTINOS 00"/>
    <n v="822170.91"/>
    <n v="822170.91"/>
    <n v="250000"/>
    <n v="822170.91"/>
    <n v="822170.91"/>
    <n v="822170.91"/>
    <n v="0"/>
    <n v="0"/>
    <n v="0"/>
    <m/>
    <m/>
    <n v="822170.91"/>
    <n v="822170.91"/>
    <n v="4839055.05"/>
    <n v="822170.91"/>
    <n v="4839055.05"/>
    <n v="-4016884.1399999997"/>
    <n v="822170.91"/>
    <n v="4839055.05"/>
    <n v="822170.91"/>
    <n v="822170.91"/>
    <n v="0"/>
    <n v="0"/>
    <n v="0"/>
    <n v="572170.91"/>
    <n v="0"/>
    <n v="0"/>
    <n v="572170.91"/>
    <n v="0"/>
  </r>
  <r>
    <s v="2.5-02-2208_22737023_2228310"/>
    <s v="2.5-02-22"/>
    <x v="9"/>
    <s v="1.7.1"/>
    <s v="POLICÍA"/>
    <s v="R"/>
    <s v="Solamente actividades específicas, distintas a las"/>
    <s v="08_22"/>
    <s v="COMISARÍA DE LA POLICÍA PREVENTIVA MUNICIPAL"/>
    <n v="7"/>
    <s v="SEGURIDAD CIUDADANA"/>
    <n v="37"/>
    <s v="EQUIPAMIENTO"/>
    <s v="023_22"/>
    <s v="GASTO CORRIENTE"/>
    <s v="DESPACHO DE LA COMISARÍA DE LA POLICÍA P"/>
    <n v="2000"/>
    <s v="MATERIALES Y SUMINISTROS"/>
    <x v="45"/>
    <x v="45"/>
    <n v="0"/>
    <s v="SIN DESCRIPCIÓN PARA DESTINOS 00"/>
    <n v="3100000"/>
    <n v="3100000"/>
    <n v="3100000"/>
    <n v="3067794"/>
    <n v="3067794"/>
    <n v="3067794"/>
    <n v="-32206"/>
    <n v="0"/>
    <n v="0"/>
    <m/>
    <m/>
    <n v="3067794"/>
    <n v="3067794"/>
    <n v="4839056.05"/>
    <n v="3067794"/>
    <n v="4839056.05"/>
    <n v="-1771262.0499999998"/>
    <n v="2921364.88"/>
    <n v="4839056.05"/>
    <n v="2921364.88"/>
    <n v="2921364.88"/>
    <n v="32206"/>
    <n v="32206"/>
    <n v="0"/>
    <n v="0"/>
    <n v="0"/>
    <n v="0"/>
    <n v="0"/>
    <n v="32206"/>
  </r>
  <r>
    <s v="1.1-00-2208_22738023_2228310"/>
    <s v="1.1-00-22"/>
    <x v="1"/>
    <s v="1.7.1"/>
    <s v="POLICÍA"/>
    <s v="R"/>
    <s v="Solamente actividades específicas, distintas a las"/>
    <s v="08_22"/>
    <s v="COMISARÍA DE LA POLICÍA PREVENTIVA MUNICIPAL"/>
    <n v="7"/>
    <s v="SEGURIDAD CIUDADANA"/>
    <n v="38"/>
    <s v="CAPACITACIÓN"/>
    <s v="023_22"/>
    <s v="GASTO CORRIENTE"/>
    <s v="DESPACHO DE LA COMISARÍA DE LA POLICÍA P"/>
    <n v="2000"/>
    <s v="MATERIALES Y SUMINISTROS"/>
    <x v="45"/>
    <x v="45"/>
    <n v="0"/>
    <s v="SIN DESCRIPCIÓN PARA DESTINOS 00"/>
    <n v="68993.759999999995"/>
    <n v="68993.759999999995"/>
    <n v="0"/>
    <n v="68993.320000000007"/>
    <n v="68993.320000000007"/>
    <n v="68993.320000000007"/>
    <n v="-0.43999999998777639"/>
    <n v="0"/>
    <n v="0"/>
    <m/>
    <m/>
    <n v="68993.320000000007"/>
    <n v="68993.320000000007"/>
    <n v="4839057.05"/>
    <n v="68993.320000000007"/>
    <n v="4839057.05"/>
    <n v="-4770063.7299999995"/>
    <n v="0"/>
    <n v="4839057.05"/>
    <n v="0"/>
    <n v="0"/>
    <n v="0.44"/>
    <n v="0.43999999998777639"/>
    <n v="0"/>
    <n v="68993.759999999995"/>
    <n v="0"/>
    <n v="0"/>
    <n v="68993.759999999995"/>
    <n v="0.43999999998777639"/>
  </r>
  <r>
    <s v="1.1-00-2207_22230017_2229110"/>
    <s v="1.1-00-22"/>
    <x v="1"/>
    <s v="2.2.7"/>
    <s v="DESARROLLO REGIONAL"/>
    <s v="E"/>
    <s v="Actividades del sector público, que realiza en for"/>
    <s v="07_22"/>
    <s v="GABINETE INTEGRAL DE INFRAESTRUCTURA Y SERVICIOS PÚBLICOS"/>
    <n v="2"/>
    <s v="GESTIÓN INTEGRAL DEL AGUA"/>
    <n v="30"/>
    <s v="SUMINISTRO DE AGUA"/>
    <s v="017_22"/>
    <s v="GASTO CORRIENTE"/>
    <s v="DIRECCIÓN GENERAL DE AGUA POTABLE Y SANE"/>
    <n v="2000"/>
    <s v="MATERIALES Y SUMINISTROS"/>
    <x v="46"/>
    <x v="46"/>
    <n v="0"/>
    <s v="SIN DESCRIPCIÓN PARA DESTINOS 00"/>
    <n v="3187385.78"/>
    <n v="3187385.78"/>
    <n v="1000000"/>
    <n v="3187385.78"/>
    <n v="3187385.78"/>
    <n v="3187385.78"/>
    <n v="0"/>
    <n v="0"/>
    <n v="0"/>
    <m/>
    <m/>
    <n v="3187385.78"/>
    <n v="2653014.38"/>
    <n v="4839058.05"/>
    <n v="2570919.7999999998"/>
    <n v="4839058.05"/>
    <n v="-1651672.27"/>
    <n v="2063415.37"/>
    <n v="4839058.05"/>
    <n v="2063415.37"/>
    <n v="2063415.37"/>
    <n v="534371.4"/>
    <n v="0"/>
    <n v="0"/>
    <n v="2200000"/>
    <n v="0"/>
    <n v="12614.22"/>
    <n v="2187385.7799999998"/>
    <n v="0"/>
  </r>
  <r>
    <s v="1.1-00-2207_22332019_2229110"/>
    <s v="1.1-00-22"/>
    <x v="1"/>
    <s v="1.3.4"/>
    <s v="FUNCIÓN PÚBLICA"/>
    <s v="E"/>
    <s v="Actividades del sector público, que realiza en for"/>
    <s v="07_22"/>
    <s v="GABINETE INTEGRAL DE INFRAESTRUCTURA Y SERVICIOS PÚBLICOS"/>
    <n v="3"/>
    <s v="INFRAESTRUCTURA Y SERVICIOS PÚBLICOS"/>
    <n v="32"/>
    <s v="SERVICIO DE MANTENIMIENTO EN LOS ESPACIOS PÚBLICOS"/>
    <s v="019_22"/>
    <s v="GASTO CORRIENTE"/>
    <s v="DIRECCIÓN ADMINISTRATIVA DE INFRAESTRUCT"/>
    <n v="2000"/>
    <s v="MATERIALES Y SUMINISTROS"/>
    <x v="46"/>
    <x v="46"/>
    <n v="0"/>
    <s v="SIN DESCRIPCIÓN PARA DESTINOS 00"/>
    <n v="650085.93999999994"/>
    <n v="650085.93999999994"/>
    <n v="1050000"/>
    <n v="650085.93999999994"/>
    <n v="650085.93999999994"/>
    <n v="650085.93999999994"/>
    <n v="0"/>
    <n v="0"/>
    <n v="0"/>
    <m/>
    <m/>
    <n v="650085.93999999994"/>
    <n v="650085.93999999994"/>
    <n v="4839059.05"/>
    <n v="640582.76"/>
    <n v="4839059.05"/>
    <n v="-4188973.11"/>
    <n v="590582.76"/>
    <n v="4839059.05"/>
    <n v="590582.76"/>
    <n v="486147.96"/>
    <n v="0"/>
    <n v="0"/>
    <n v="0"/>
    <n v="0"/>
    <n v="0"/>
    <n v="399914.06"/>
    <n v="-399914.06"/>
    <n v="0"/>
  </r>
  <r>
    <s v="1.1-00-2205_22619013_2229110"/>
    <s v="1.1-00-22"/>
    <x v="1"/>
    <s v="1.3.4"/>
    <s v="FUNCIÓN PÚBLICA"/>
    <s v="E"/>
    <s v="Actividades del sector público, que realiza en for"/>
    <s v="05_22"/>
    <s v="OFICIALÍA MAYOR"/>
    <n v="6"/>
    <s v="GOBIERNO EFECTIVO"/>
    <n v="19"/>
    <s v="BIENES ADQUIRIDOS"/>
    <s v="013_22"/>
    <s v="GASTO CORRIENTE"/>
    <s v="DIRECCIÓN GENERAL DE ADMINISTRACIÓN"/>
    <n v="2000"/>
    <s v="MATERIALES Y SUMINISTROS"/>
    <x v="46"/>
    <x v="46"/>
    <n v="0"/>
    <s v="SIN DESCRIPCIÓN PARA DESTINOS 00"/>
    <n v="204146.17"/>
    <n v="204146.17"/>
    <n v="50000"/>
    <n v="204146.17"/>
    <n v="204146.17"/>
    <n v="204146.17"/>
    <n v="0"/>
    <n v="0"/>
    <n v="0"/>
    <m/>
    <m/>
    <n v="204146.17"/>
    <n v="195435.73"/>
    <n v="4839060.05"/>
    <n v="155937.15"/>
    <n v="4839060.05"/>
    <n v="-4634913.88"/>
    <n v="114744.49"/>
    <n v="4839060.05"/>
    <n v="114744.49"/>
    <n v="114744.49"/>
    <n v="8710.44"/>
    <n v="0"/>
    <n v="0"/>
    <n v="210500"/>
    <n v="0"/>
    <n v="56353.83"/>
    <n v="154146.17000000001"/>
    <n v="0"/>
  </r>
  <r>
    <s v="1.1-00-2202_2219006_2229110"/>
    <s v="1.1-00-22"/>
    <x v="1"/>
    <s v="1.3.4"/>
    <s v="FUNCIÓN PÚBLICA"/>
    <s v="R"/>
    <s v="Solamente actividades específicas, distintas a las"/>
    <s v="02_22"/>
    <s v="SECRETARÍA GENERAL DEL AYUNTAMIENTO"/>
    <n v="1"/>
    <s v="CORRESPONSABILIDAD SOCIAL (TRANSVERSAL)"/>
    <n v="9"/>
    <s v="ACTAS DE INSTALACIÓN DE MESAS DE PAZ"/>
    <s v="006_22"/>
    <s v="GASTO CORRIENTE"/>
    <s v="DIRECCIÓN GENERAL DE CULTURA DE LA PAZ Y"/>
    <n v="2000"/>
    <s v="MATERIALES Y SUMINISTROS"/>
    <x v="46"/>
    <x v="46"/>
    <n v="0"/>
    <s v="SIN DESCRIPCIÓN PARA DESTINOS 00"/>
    <n v="88178.22"/>
    <n v="140965.74"/>
    <n v="0"/>
    <n v="88178.22"/>
    <n v="68488.22"/>
    <n v="68488.22"/>
    <n v="-72477.51999999999"/>
    <n v="-19690"/>
    <n v="0"/>
    <m/>
    <m/>
    <n v="68488.22"/>
    <n v="87018.22"/>
    <n v="4839061.05"/>
    <n v="70652.52"/>
    <n v="4839061.05"/>
    <n v="-4770572.83"/>
    <n v="57081.83"/>
    <n v="4839061.05"/>
    <n v="57081.83"/>
    <n v="34796.839999999997"/>
    <n v="73637.52"/>
    <n v="72477.51999999999"/>
    <n v="0"/>
    <n v="172847.35999999999"/>
    <n v="0"/>
    <n v="31881.62"/>
    <n v="140965.74"/>
    <n v="0"/>
  </r>
  <r>
    <s v="1.1-00-2209_22354037_2229110"/>
    <s v="1.1-00-22"/>
    <x v="1"/>
    <s v="1.3.4"/>
    <s v="FUNCIÓN PÚBLICA"/>
    <s v="E"/>
    <s v="Actividades del sector público, que realiza en for"/>
    <s v="09_22"/>
    <s v="COORDINACIÓN GENERAL DE DESARROLLO ECONÓMICO"/>
    <n v="3"/>
    <s v="INFRAESTRUCTURA Y SERVICIOS PÚBLICOS"/>
    <n v="54"/>
    <s v="SACRIFICIO DE BOVINOS Y PORCINOS EN EL RASTRO MUNICIPAL"/>
    <s v="037_22"/>
    <s v="GASTO CORRIENTE"/>
    <s v="DIRECCIÓN DE RASTRO MUNICIPAL"/>
    <n v="2000"/>
    <s v="MATERIALES Y SUMINISTROS"/>
    <x v="46"/>
    <x v="46"/>
    <n v="0"/>
    <s v="SIN DESCRIPCIÓN PARA DESTINOS 00"/>
    <n v="22837.040000000001"/>
    <n v="22926.59"/>
    <n v="0"/>
    <n v="22837.040000000001"/>
    <n v="22837.040000000001"/>
    <n v="22837.040000000001"/>
    <n v="-89.549999999999272"/>
    <n v="0"/>
    <n v="0"/>
    <m/>
    <m/>
    <n v="22837.040000000001"/>
    <n v="16205.2"/>
    <n v="4839062.05"/>
    <n v="16205.2"/>
    <n v="4839062.05"/>
    <n v="-4816225.01"/>
    <n v="0"/>
    <n v="4839062.05"/>
    <n v="0"/>
    <n v="0"/>
    <n v="6721.39"/>
    <n v="89.549999999999272"/>
    <n v="0"/>
    <n v="50000"/>
    <n v="0"/>
    <n v="27073.41"/>
    <n v="22926.59"/>
    <n v="0"/>
  </r>
  <r>
    <s v="1.6-03-2207_22333020_2229110"/>
    <s v="1.6-03-22"/>
    <x v="7"/>
    <s v="1.3.4"/>
    <s v="FUNCIÓN PÚBLICA"/>
    <s v="K"/>
    <s v="Proyectos de inversión sujetos a registro en la Ca"/>
    <s v="07_22"/>
    <s v="GABINETE INTEGRAL DE INFRAESTRUCTURA Y SERVICIOS PÚBLICOS"/>
    <n v="3"/>
    <s v="INFRAESTRUCTURA Y SERVICIOS PÚBLICOS"/>
    <n v="33"/>
    <s v="OBRAS DE INFRAESTRUCTURA MUNICIPAL"/>
    <s v="020_22"/>
    <s v="GASTO CORRIENTE"/>
    <s v="DIRECCIÓN GENERAL DE OBRAS PÚBLICAS"/>
    <n v="2000"/>
    <s v="MATERIALES Y SUMINISTROS"/>
    <x v="46"/>
    <x v="46"/>
    <n v="0"/>
    <s v="SIN DESCRIPCIÓN PARA DESTINOS 00"/>
    <n v="0"/>
    <n v="0"/>
    <n v="0"/>
    <n v="29259.84"/>
    <n v="29259.84"/>
    <n v="29259.84"/>
    <n v="29259.84"/>
    <n v="0"/>
    <n v="0"/>
    <m/>
    <m/>
    <n v="29259.84"/>
    <n v="29259.84"/>
    <n v="4839063.05"/>
    <n v="0"/>
    <n v="4839063.05"/>
    <n v="-4809803.21"/>
    <n v="0"/>
    <n v="4839063.05"/>
    <n v="0"/>
    <n v="0"/>
    <n v="-29259.84"/>
    <n v="-29259.84"/>
    <n v="0"/>
    <n v="0"/>
    <n v="0"/>
    <n v="0"/>
    <n v="0"/>
    <n v="-29259.84"/>
  </r>
  <r>
    <s v="1.1-00-2217_22453036_2229110"/>
    <s v="1.1-00-22"/>
    <x v="1"/>
    <s v="2.1.5"/>
    <s v="PROTECCIÓN DE LA DIVERSIDAD BIOLÓGICA Y DEL PAISAJE"/>
    <s v="R"/>
    <s v="Solamente actividades específicas, distintas a las"/>
    <s v="17_22"/>
    <s v="UNIDAD DE ACOPIO Y SALUD ANIMAL MUNICIPAL"/>
    <n v="4"/>
    <s v="CIUDAD SUSTENTABLE"/>
    <n v="53"/>
    <s v="CONTROL DE FELINOS, CANINOS Y VIDA SILVESTRE EN EL MUNICIPIO"/>
    <s v="036_22"/>
    <s v="GASTO CORRIENTE"/>
    <s v="UNIDAD DE ACOPIO Y SALUD ANIMAL MUNICIPA"/>
    <n v="2000"/>
    <s v="MATERIALES Y SUMINISTROS"/>
    <x v="46"/>
    <x v="46"/>
    <n v="0"/>
    <s v="SIN DESCRIPCIÓN PARA DESTINOS 00"/>
    <n v="0"/>
    <n v="0"/>
    <n v="0"/>
    <n v="0"/>
    <n v="0"/>
    <n v="0"/>
    <n v="0"/>
    <n v="0"/>
    <n v="0"/>
    <m/>
    <m/>
    <n v="0"/>
    <n v="0"/>
    <n v="4839064.05"/>
    <n v="0"/>
    <n v="4839064.05"/>
    <n v="-4839064.05"/>
    <n v="0"/>
    <n v="4839064.05"/>
    <n v="0"/>
    <n v="0"/>
    <n v="0"/>
    <n v="0"/>
    <n v="0"/>
    <n v="14700"/>
    <n v="0"/>
    <n v="14700"/>
    <n v="0"/>
    <n v="0"/>
  </r>
  <r>
    <s v="1.1-00-2208_22737023_2229110"/>
    <s v="1.1-00-22"/>
    <x v="1"/>
    <s v="1.7.1"/>
    <s v="POLICÍA"/>
    <s v="R"/>
    <s v="Solamente actividades específicas, distintas a las"/>
    <s v="08_22"/>
    <s v="COMISARÍA DE LA POLICÍA PREVENTIVA MUNICIPAL"/>
    <n v="7"/>
    <s v="SEGURIDAD CIUDADANA"/>
    <n v="37"/>
    <s v="EQUIPAMIENTO"/>
    <s v="023_22"/>
    <s v="GASTO CORRIENTE"/>
    <s v="DESPACHO DE LA COMISARÍA DE LA POLICÍA P"/>
    <n v="2000"/>
    <s v="MATERIALES Y SUMINISTROS"/>
    <x v="46"/>
    <x v="46"/>
    <n v="0"/>
    <s v="SIN DESCRIPCIÓN PARA DESTINOS 00"/>
    <n v="544"/>
    <n v="544"/>
    <n v="0"/>
    <n v="543.39"/>
    <n v="543.39"/>
    <n v="543.39"/>
    <n v="-0.61000000000001364"/>
    <n v="0"/>
    <n v="0"/>
    <m/>
    <m/>
    <n v="543.39"/>
    <n v="543.39"/>
    <n v="4839065.05"/>
    <n v="543.39"/>
    <n v="4839065.05"/>
    <n v="-4838521.66"/>
    <n v="543.39"/>
    <n v="4839065.05"/>
    <n v="543.39"/>
    <n v="543.39"/>
    <n v="0.61"/>
    <n v="0.61000000000001364"/>
    <n v="0"/>
    <n v="544"/>
    <n v="0"/>
    <n v="0"/>
    <n v="544"/>
    <n v="0.61000000000001364"/>
  </r>
  <r>
    <s v="1.1-00-2211_22646029_2229110"/>
    <s v="1.1-00-22"/>
    <x v="1"/>
    <s v="3.8.2"/>
    <s v="DESARROLLO TECNOLÓGICO"/>
    <s v="E"/>
    <s v="Actividades del sector público, que realiza en for"/>
    <s v="11_22"/>
    <s v="COORDINACIÓN GENERAL DE GOBIERNO INTELIGENTE E INNOVACIÓN GUBERNAMENTAL"/>
    <n v="6"/>
    <s v="GOBIERNO EFECTIVO"/>
    <n v="46"/>
    <s v="INFRAESTRUCTURA TECNOLOGICA ENTREGADA"/>
    <s v="029_22"/>
    <s v="GASTO CORRIENTE"/>
    <s v="DIRECCIÓN DE INFRAESTRUCTURA DE TECNOLOG"/>
    <n v="2000"/>
    <s v="MATERIALES Y SUMINISTROS"/>
    <x v="46"/>
    <x v="46"/>
    <n v="0"/>
    <s v="SIN DESCRIPCIÓN PARA DESTINOS 00"/>
    <n v="6959.89"/>
    <n v="6959.89"/>
    <n v="0"/>
    <n v="6959.89"/>
    <n v="6959.89"/>
    <n v="6959.89"/>
    <n v="0"/>
    <n v="0"/>
    <n v="0"/>
    <m/>
    <m/>
    <n v="6959.89"/>
    <n v="6959.89"/>
    <n v="4839066.05"/>
    <n v="6959.89"/>
    <n v="4839066.05"/>
    <n v="-4832106.16"/>
    <n v="6959.89"/>
    <n v="4839066.05"/>
    <n v="6959.89"/>
    <n v="6959.89"/>
    <n v="0"/>
    <n v="0"/>
    <n v="0"/>
    <n v="29000"/>
    <n v="0"/>
    <n v="22040.11"/>
    <n v="6959.89"/>
    <n v="0"/>
  </r>
  <r>
    <s v="1.1-00-2202_22312008_2229110"/>
    <s v="1.1-00-22"/>
    <x v="1"/>
    <s v="1.7.2"/>
    <s v="PROTECCIÓN CIVIL"/>
    <s v="R"/>
    <s v="Solamente actividades específicas, distintas a las"/>
    <s v="02_22"/>
    <s v="SECRETARÍA GENERAL DEL AYUNTAMIENTO"/>
    <n v="3"/>
    <s v="INFRAESTRUCTURA Y SERVICIOS PÚBLICOS"/>
    <n v="12"/>
    <s v="EQUIPOS DE PROTECCIÓN  Y HERRAMIENTA MANUAL"/>
    <s v="008_22"/>
    <s v="GASTO CORRIENTE"/>
    <s v="DIRECCIÓN GENERAL ADJUNTA DE PROTECCIÓN"/>
    <n v="2000"/>
    <s v="MATERIALES Y SUMINISTROS"/>
    <x v="46"/>
    <x v="46"/>
    <n v="0"/>
    <s v="SIN DESCRIPCIÓN PARA DESTINOS 00"/>
    <n v="26992.17"/>
    <n v="26992.17"/>
    <n v="30000"/>
    <n v="26992.17"/>
    <n v="26992.17"/>
    <n v="26992.17"/>
    <n v="0"/>
    <n v="0"/>
    <n v="0"/>
    <m/>
    <m/>
    <n v="26992.17"/>
    <n v="26992.17"/>
    <n v="4839067.05"/>
    <n v="26992.17"/>
    <n v="4839067.05"/>
    <n v="-4812074.88"/>
    <n v="26992.17"/>
    <n v="4839067.05"/>
    <n v="26992.17"/>
    <n v="26992.17"/>
    <n v="0"/>
    <n v="0"/>
    <n v="0"/>
    <n v="0"/>
    <n v="0"/>
    <n v="3007.83"/>
    <n v="-3007.83"/>
    <n v="0"/>
  </r>
  <r>
    <s v="1.1-00-2206_22529016_2229110"/>
    <s v="1.1-00-22"/>
    <x v="1"/>
    <s v="2.4.2"/>
    <s v="CULTURA"/>
    <s v="R"/>
    <s v="Solamente actividades específicas, distintas a las"/>
    <s v="06_22"/>
    <s v="COORDINACIÓN GENERAL DE CONSTRUCCIÓN DE COMUNIDAD"/>
    <n v="5"/>
    <s v="SOCIEDAD COHESIVA Y RESILENTE"/>
    <n v="29"/>
    <s v="POLITICA CULTURAL DE TLAJOMULCO DE ZUÑIGA"/>
    <s v="016_22"/>
    <s v="GASTO CORRIENTE"/>
    <s v="DIRECCIÓN GENERAL DE CULTURA"/>
    <n v="2000"/>
    <s v="MATERIALES Y SUMINISTROS"/>
    <x v="46"/>
    <x v="46"/>
    <n v="0"/>
    <s v="SIN DESCRIPCIÓN PARA DESTINOS 00"/>
    <n v="1096.2"/>
    <n v="1096.2"/>
    <n v="0"/>
    <n v="1096.2"/>
    <n v="1096.2"/>
    <n v="1096.2"/>
    <n v="0"/>
    <n v="0"/>
    <n v="0"/>
    <m/>
    <m/>
    <n v="1096.2"/>
    <n v="1096.2"/>
    <n v="4839068.05"/>
    <n v="1096.2"/>
    <n v="4839068.05"/>
    <n v="-4837971.8499999996"/>
    <n v="1096.2"/>
    <n v="4839068.05"/>
    <n v="1096.2"/>
    <n v="1096.2"/>
    <n v="0"/>
    <n v="0"/>
    <n v="0"/>
    <n v="1150"/>
    <n v="0"/>
    <n v="53.8"/>
    <n v="1096.2"/>
    <n v="0"/>
  </r>
  <r>
    <s v="1.1-00-2204_22616011_2229110"/>
    <s v="1.1-00-22"/>
    <x v="1"/>
    <s v="1.3.4"/>
    <s v="FUNCIÓN PÚBLICA"/>
    <s v="M"/>
    <s v="Actividades de apoyo administrativo desarrolladas "/>
    <s v="04_22"/>
    <s v="TESORERÍA MUNICIPAL"/>
    <n v="6"/>
    <s v="GOBIERNO EFECTIVO"/>
    <n v="16"/>
    <s v="DESPACHO DE LA TESORERÍA MUNICIPAL"/>
    <s v="011_22"/>
    <s v="GASTO CORRIENTE"/>
    <s v="DIRECCIÓN DE PROCESOS ADMINISTRATIVOS Y"/>
    <n v="2000"/>
    <s v="MATERIALES Y SUMINISTROS"/>
    <x v="46"/>
    <x v="46"/>
    <n v="0"/>
    <s v="SIN DESCRIPCIÓN PARA DESTINOS 00"/>
    <n v="11505.99"/>
    <n v="14554.96"/>
    <n v="0"/>
    <n v="11505.99"/>
    <n v="11505.99"/>
    <n v="11505.99"/>
    <n v="-3048.9699999999993"/>
    <n v="0"/>
    <n v="0"/>
    <m/>
    <m/>
    <n v="11505.99"/>
    <n v="11505.99"/>
    <n v="4839069.05"/>
    <n v="11505.99"/>
    <n v="4839069.05"/>
    <n v="-4827563.0599999996"/>
    <n v="11505.99"/>
    <n v="4839069.05"/>
    <n v="11505.99"/>
    <n v="9515.99"/>
    <n v="3048.97"/>
    <n v="3048.9699999999993"/>
    <n v="0"/>
    <n v="19000"/>
    <n v="0"/>
    <n v="4445.04"/>
    <n v="14554.96"/>
    <n v="0"/>
  </r>
  <r>
    <s v="1.1-00-2206_22522014_2229110"/>
    <s v="1.1-00-22"/>
    <x v="1"/>
    <s v="2.5.6"/>
    <s v="OTRO SERVICIOS EDUCATIVOS Y ACTIVIDADES INHERENTES"/>
    <s v="S"/>
    <s v="Definidos en el Presupuesto de Egresos y los que s"/>
    <s v="06_22"/>
    <s v="COORDINACIÓN GENERAL DE CONSTRUCCIÓN DE COMUNIDAD"/>
    <n v="5"/>
    <s v="SOCIEDAD COHESIVA Y RESILENTE"/>
    <n v="22"/>
    <s v="APOYO A INSTITUCIONES EDUCATIVAS"/>
    <s v="014_22"/>
    <s v="GASTO CORRIENTE"/>
    <s v="DESPACHO DE LA COORDINACIÓN GENERAL DE C"/>
    <n v="2000"/>
    <s v="MATERIALES Y SUMINISTROS"/>
    <x v="46"/>
    <x v="46"/>
    <n v="0"/>
    <s v="SIN DESCRIPCIÓN PARA DESTINOS 00"/>
    <n v="14105.6"/>
    <n v="14105.6"/>
    <n v="0"/>
    <n v="14105.6"/>
    <n v="14105.6"/>
    <n v="14105.6"/>
    <n v="0"/>
    <n v="0"/>
    <n v="0"/>
    <m/>
    <m/>
    <n v="14105.6"/>
    <n v="14105.6"/>
    <n v="4839070.05"/>
    <n v="14105.6"/>
    <n v="4839070.05"/>
    <n v="-4824964.45"/>
    <n v="14105.6"/>
    <n v="4839070.05"/>
    <n v="14105.6"/>
    <n v="14105.6"/>
    <n v="0"/>
    <n v="0"/>
    <n v="0"/>
    <n v="15285"/>
    <n v="0"/>
    <n v="1179.4000000000001"/>
    <n v="14105.6"/>
    <n v="0"/>
  </r>
  <r>
    <s v="1.1-00-2208_22737023_2229210"/>
    <s v="1.1-00-22"/>
    <x v="1"/>
    <s v="1.7.1"/>
    <s v="POLICÍA"/>
    <s v="R"/>
    <s v="Solamente actividades específicas, distintas a las"/>
    <s v="08_22"/>
    <s v="COMISARÍA DE LA POLICÍA PREVENTIVA MUNICIPAL"/>
    <n v="7"/>
    <s v="SEGURIDAD CIUDADANA"/>
    <n v="37"/>
    <s v="EQUIPAMIENTO"/>
    <s v="023_22"/>
    <s v="GASTO CORRIENTE"/>
    <s v="DESPACHO DE LA COMISARÍA DE LA POLICÍA P"/>
    <n v="2000"/>
    <s v="MATERIALES Y SUMINISTROS"/>
    <x v="47"/>
    <x v="47"/>
    <n v="0"/>
    <s v="SIN DESCRIPCIÓN PARA DESTINOS 00"/>
    <n v="594"/>
    <n v="594"/>
    <n v="0"/>
    <n v="594"/>
    <n v="594"/>
    <n v="594"/>
    <n v="0"/>
    <n v="0"/>
    <n v="0"/>
    <m/>
    <m/>
    <n v="594"/>
    <n v="594"/>
    <n v="4839071.05"/>
    <n v="594"/>
    <n v="4839071.05"/>
    <n v="-4838477.05"/>
    <n v="594"/>
    <n v="4839071.05"/>
    <n v="594"/>
    <n v="594"/>
    <n v="0"/>
    <n v="0"/>
    <n v="0"/>
    <n v="594"/>
    <n v="0"/>
    <n v="0"/>
    <n v="594"/>
    <n v="0"/>
  </r>
  <r>
    <s v="1.1-00-2206_22529016_2229210"/>
    <s v="1.1-00-22"/>
    <x v="1"/>
    <s v="2.4.2"/>
    <s v="CULTURA"/>
    <s v="R"/>
    <s v="Solamente actividades específicas, distintas a las"/>
    <s v="06_22"/>
    <s v="COORDINACIÓN GENERAL DE CONSTRUCCIÓN DE COMUNIDAD"/>
    <n v="5"/>
    <s v="SOCIEDAD COHESIVA Y RESILENTE"/>
    <n v="29"/>
    <s v="POLITICA CULTURAL DE TLAJOMULCO DE ZUÑIGA"/>
    <s v="016_22"/>
    <s v="GASTO CORRIENTE"/>
    <s v="DIRECCIÓN GENERAL DE CULTURA"/>
    <n v="2000"/>
    <s v="MATERIALES Y SUMINISTROS"/>
    <x v="47"/>
    <x v="47"/>
    <n v="0"/>
    <s v="SIN DESCRIPCIÓN PARA DESTINOS 00"/>
    <n v="232"/>
    <n v="232"/>
    <n v="0"/>
    <n v="232"/>
    <n v="232"/>
    <n v="232"/>
    <n v="0"/>
    <n v="0"/>
    <n v="0"/>
    <m/>
    <m/>
    <n v="232"/>
    <n v="232"/>
    <n v="4839072.05"/>
    <n v="232"/>
    <n v="4839072.05"/>
    <n v="-4838840.05"/>
    <n v="232"/>
    <n v="4839072.05"/>
    <n v="232"/>
    <n v="232"/>
    <n v="0"/>
    <n v="0"/>
    <n v="0"/>
    <n v="300"/>
    <n v="0"/>
    <n v="68"/>
    <n v="232"/>
    <n v="0"/>
  </r>
  <r>
    <s v="1.1-00-2204_22616011_2229210"/>
    <s v="1.1-00-22"/>
    <x v="1"/>
    <s v="1.3.4"/>
    <s v="FUNCIÓN PÚBLICA"/>
    <s v="M"/>
    <s v="Actividades de apoyo administrativo desarrolladas "/>
    <s v="04_22"/>
    <s v="TESORERÍA MUNICIPAL"/>
    <n v="6"/>
    <s v="GOBIERNO EFECTIVO"/>
    <n v="16"/>
    <s v="DESPACHO DE LA TESORERÍA MUNICIPAL"/>
    <s v="011_22"/>
    <s v="GASTO CORRIENTE"/>
    <s v="DIRECCIÓN DE PROCESOS ADMINISTRATIVOS Y"/>
    <n v="2000"/>
    <s v="MATERIALES Y SUMINISTROS"/>
    <x v="47"/>
    <x v="47"/>
    <n v="0"/>
    <s v="SIN DESCRIPCIÓN PARA DESTINOS 00"/>
    <n v="396.8"/>
    <n v="421.8"/>
    <n v="0"/>
    <n v="396.8"/>
    <n v="396.8"/>
    <n v="396.8"/>
    <n v="-25"/>
    <n v="0"/>
    <n v="0"/>
    <m/>
    <m/>
    <n v="396.8"/>
    <n v="396.8"/>
    <n v="4839073.05"/>
    <n v="396.8"/>
    <n v="4839073.05"/>
    <n v="-4838676.25"/>
    <n v="396.8"/>
    <n v="4839073.05"/>
    <n v="396.8"/>
    <n v="121.8"/>
    <n v="25"/>
    <n v="25"/>
    <n v="0"/>
    <n v="700"/>
    <n v="0"/>
    <n v="278.2"/>
    <n v="421.8"/>
    <n v="0"/>
  </r>
  <r>
    <s v="1.1-00-2205_22619013_2229210"/>
    <s v="1.1-00-22"/>
    <x v="1"/>
    <s v="1.3.4"/>
    <s v="FUNCIÓN PÚBLICA"/>
    <s v="E"/>
    <s v="Actividades del sector público, que realiza en for"/>
    <s v="05_22"/>
    <s v="OFICIALÍA MAYOR"/>
    <n v="6"/>
    <s v="GOBIERNO EFECTIVO"/>
    <n v="19"/>
    <s v="BIENES ADQUIRIDOS"/>
    <s v="013_22"/>
    <s v="GASTO CORRIENTE"/>
    <s v="DIRECCIÓN GENERAL DE ADMINISTRACIÓN"/>
    <n v="2000"/>
    <s v="MATERIALES Y SUMINISTROS"/>
    <x v="47"/>
    <x v="47"/>
    <n v="0"/>
    <s v="SIN DESCRIPCIÓN PARA DESTINOS 00"/>
    <n v="128048.12"/>
    <n v="128054.12"/>
    <n v="0"/>
    <n v="128048.12"/>
    <n v="126323.12"/>
    <n v="126323.12"/>
    <n v="-1731"/>
    <n v="-1725"/>
    <n v="0"/>
    <m/>
    <m/>
    <n v="126323.12"/>
    <n v="128048.12"/>
    <n v="4839074.05"/>
    <n v="128048.12"/>
    <n v="4839074.05"/>
    <n v="-4712750.93"/>
    <n v="114557.32"/>
    <n v="4839074.05"/>
    <n v="114557.32"/>
    <n v="112832.32000000001"/>
    <n v="1731"/>
    <n v="1731"/>
    <n v="0"/>
    <n v="128054.12"/>
    <n v="0"/>
    <n v="0"/>
    <n v="128054.12"/>
    <n v="0"/>
  </r>
  <r>
    <s v="1.1-00-2206_22522014_2229210"/>
    <s v="1.1-00-22"/>
    <x v="1"/>
    <s v="2.5.6"/>
    <s v="OTRO SERVICIOS EDUCATIVOS Y ACTIVIDADES INHERENTES"/>
    <s v="S"/>
    <s v="Definidos en el Presupuesto de Egresos y los que s"/>
    <s v="06_22"/>
    <s v="COORDINACIÓN GENERAL DE CONSTRUCCIÓN DE COMUNIDAD"/>
    <n v="5"/>
    <s v="SOCIEDAD COHESIVA Y RESILENTE"/>
    <n v="22"/>
    <s v="APOYO A INSTITUCIONES EDUCATIVAS"/>
    <s v="014_22"/>
    <s v="GASTO CORRIENTE"/>
    <s v="DESPACHO DE LA COORDINACIÓN GENERAL DE C"/>
    <n v="2000"/>
    <s v="MATERIALES Y SUMINISTROS"/>
    <x v="47"/>
    <x v="47"/>
    <n v="0"/>
    <s v="SIN DESCRIPCIÓN PARA DESTINOS 00"/>
    <n v="160986.01999999999"/>
    <n v="314374"/>
    <n v="0"/>
    <n v="160986.01999999999"/>
    <n v="160986.01999999999"/>
    <n v="160986.01999999999"/>
    <n v="-153387.98000000001"/>
    <n v="0"/>
    <n v="0"/>
    <m/>
    <m/>
    <n v="160986.01999999999"/>
    <n v="160986.01999999999"/>
    <n v="4839075.05"/>
    <n v="160986.01999999999"/>
    <n v="4839075.05"/>
    <n v="-4678089.03"/>
    <n v="0"/>
    <n v="4839075.05"/>
    <n v="0"/>
    <n v="0"/>
    <n v="153387.98000000001"/>
    <n v="153387.98000000001"/>
    <n v="0"/>
    <n v="322374"/>
    <n v="0"/>
    <n v="8000"/>
    <n v="314374"/>
    <n v="0"/>
  </r>
  <r>
    <s v="1.1-00-2211_22646029_2229410"/>
    <s v="1.1-00-22"/>
    <x v="1"/>
    <s v="3.8.2"/>
    <s v="DESARROLLO TECNOLÓGICO"/>
    <s v="E"/>
    <s v="Actividades del sector público, que realiza en for"/>
    <s v="11_22"/>
    <s v="COORDINACIÓN GENERAL DE GOBIERNO INTELIGENTE E INNOVACIÓN GUBERNAMENTAL"/>
    <n v="6"/>
    <s v="GOBIERNO EFECTIVO"/>
    <n v="46"/>
    <s v="INFRAESTRUCTURA TECNOLOGICA ENTREGADA"/>
    <s v="029_22"/>
    <s v="GASTO CORRIENTE"/>
    <s v="DIRECCIÓN DE INFRAESTRUCTURA DE TECNOLOG"/>
    <n v="2000"/>
    <s v="MATERIALES Y SUMINISTROS"/>
    <x v="48"/>
    <x v="48"/>
    <n v="0"/>
    <s v="SIN DESCRIPCIÓN PARA DESTINOS 00"/>
    <n v="351723.88"/>
    <n v="447029.48"/>
    <n v="50000"/>
    <n v="351723.88"/>
    <n v="351723.88"/>
    <n v="351723.88"/>
    <n v="-95305.599999999977"/>
    <n v="0"/>
    <n v="0"/>
    <m/>
    <m/>
    <n v="351723.88"/>
    <n v="265999.88"/>
    <n v="4839076.05"/>
    <n v="259225.49"/>
    <n v="4839076.05"/>
    <n v="-4487352.17"/>
    <n v="217997.7"/>
    <n v="4839076.05"/>
    <n v="199722.58"/>
    <n v="196689.41"/>
    <n v="181029.6"/>
    <n v="95305.599999999977"/>
    <n v="0"/>
    <n v="409064.72"/>
    <n v="0"/>
    <n v="12035.24"/>
    <n v="397029.48"/>
    <n v="0"/>
  </r>
  <r>
    <s v="1.1-00-2209_22839024_2229510"/>
    <s v="1.1-00-22"/>
    <x v="1"/>
    <s v="3.1.1"/>
    <s v="ASUNTOS ECONÓMICOS Y COMERCIALES EN GENERAL"/>
    <s v="E"/>
    <s v="Actividades del sector público, que realiza en for"/>
    <s v="09_22"/>
    <s v="COORDINACIÓN GENERAL DE DESARROLLO ECONÓMICO"/>
    <n v="8"/>
    <s v="DESARROLLO ECONÓMICO Y EMPLEO"/>
    <n v="39"/>
    <s v="ADMINISTRACIÓN CENTRAL DE LA COORDINACIÓN GENERAL DE DESARROLLO ECONÓMICO"/>
    <s v="024_22"/>
    <s v="GASTO CORRIENTE"/>
    <s v="DESPACHO DE LA COORDINACIÓN GENERAL DE D"/>
    <n v="2000"/>
    <s v="MATERIALES Y SUMINISTROS"/>
    <x v="49"/>
    <x v="49"/>
    <n v="0"/>
    <s v="SIN DESCRIPCIÓN PARA DESTINOS 00"/>
    <n v="0"/>
    <n v="0"/>
    <n v="0"/>
    <n v="0"/>
    <n v="0"/>
    <n v="0"/>
    <n v="0"/>
    <n v="0"/>
    <n v="0"/>
    <m/>
    <m/>
    <n v="0"/>
    <n v="0"/>
    <n v="4839077.05"/>
    <n v="0"/>
    <n v="4839077.05"/>
    <n v="-4839077.05"/>
    <n v="0"/>
    <n v="4839077.05"/>
    <n v="0"/>
    <n v="0"/>
    <n v="0"/>
    <n v="0"/>
    <n v="0"/>
    <n v="0"/>
    <n v="0"/>
    <n v="0"/>
    <n v="0"/>
    <n v="0"/>
  </r>
  <r>
    <s v="1.1-00-2205_22619013_2229610"/>
    <s v="1.1-00-22"/>
    <x v="1"/>
    <s v="1.3.4"/>
    <s v="FUNCIÓN PÚBLICA"/>
    <s v="E"/>
    <s v="Actividades del sector público, que realiza en for"/>
    <s v="05_22"/>
    <s v="OFICIALÍA MAYOR"/>
    <n v="6"/>
    <s v="GOBIERNO EFECTIVO"/>
    <n v="19"/>
    <s v="BIENES ADQUIRIDOS"/>
    <s v="013_22"/>
    <s v="GASTO CORRIENTE"/>
    <s v="DIRECCIÓN GENERAL DE ADMINISTRACIÓN"/>
    <n v="2000"/>
    <s v="MATERIALES Y SUMINISTROS"/>
    <x v="50"/>
    <x v="50"/>
    <n v="0"/>
    <s v="SIN DESCRIPCIÓN PARA DESTINOS 00"/>
    <n v="2346198.87"/>
    <n v="2789471.87"/>
    <n v="5000000"/>
    <n v="2306243.75"/>
    <n v="2306243.75"/>
    <n v="2306243.75"/>
    <n v="-483228.12000000011"/>
    <n v="0"/>
    <n v="0"/>
    <m/>
    <m/>
    <n v="2306243.75"/>
    <n v="2306243.75"/>
    <n v="4839078.05"/>
    <n v="2295530.9300000002"/>
    <n v="4839078.05"/>
    <n v="-2532834.2999999998"/>
    <n v="1785872.58"/>
    <n v="4839078.05"/>
    <n v="1785872.58"/>
    <n v="1785872.58"/>
    <n v="483228.12"/>
    <n v="483228.12000000011"/>
    <n v="0"/>
    <n v="300000"/>
    <n v="0"/>
    <n v="2510528.13"/>
    <n v="-2210528.13"/>
    <n v="39955.120000000112"/>
  </r>
  <r>
    <s v="1.1-00-2208_22737023_2229610"/>
    <s v="1.1-00-22"/>
    <x v="1"/>
    <s v="1.7.1"/>
    <s v="POLICÍA"/>
    <s v="R"/>
    <s v="Solamente actividades específicas, distintas a las"/>
    <s v="08_22"/>
    <s v="COMISARÍA DE LA POLICÍA PREVENTIVA MUNICIPAL"/>
    <n v="7"/>
    <s v="SEGURIDAD CIUDADANA"/>
    <n v="37"/>
    <s v="EQUIPAMIENTO"/>
    <s v="023_22"/>
    <s v="GASTO CORRIENTE"/>
    <s v="DESPACHO DE LA COMISARÍA DE LA POLICÍA P"/>
    <n v="2000"/>
    <s v="MATERIALES Y SUMINISTROS"/>
    <x v="50"/>
    <x v="50"/>
    <n v="0"/>
    <s v="SIN DESCRIPCIÓN PARA DESTINOS 00"/>
    <n v="560"/>
    <n v="560"/>
    <n v="0"/>
    <n v="560"/>
    <n v="560"/>
    <n v="560"/>
    <n v="0"/>
    <n v="0"/>
    <n v="0"/>
    <m/>
    <m/>
    <n v="560"/>
    <n v="560"/>
    <n v="4839079.05"/>
    <n v="560"/>
    <n v="4839079.05"/>
    <n v="-4838519.05"/>
    <n v="560"/>
    <n v="4839079.05"/>
    <n v="560"/>
    <n v="560"/>
    <n v="0"/>
    <n v="0"/>
    <n v="0"/>
    <n v="560"/>
    <n v="0"/>
    <n v="0"/>
    <n v="560"/>
    <n v="0"/>
  </r>
  <r>
    <s v="1.1-00-2202_22311008_2229610"/>
    <s v="1.1-00-22"/>
    <x v="1"/>
    <s v="1.7.2"/>
    <s v="PROTECCIÓN CIVIL"/>
    <s v="R"/>
    <s v="Solamente actividades específicas, distintas a las"/>
    <s v="02_22"/>
    <s v="SECRETARÍA GENERAL DEL AYUNTAMIENTO"/>
    <n v="3"/>
    <s v="INFRAESTRUCTURA Y SERVICIOS PÚBLICOS"/>
    <n v="11"/>
    <s v="ADMINISTRACIÓN CENTRAL DE PROTECCIÓN CIVIL Y BOMBEROS"/>
    <s v="008_22"/>
    <s v="GASTO CORRIENTE"/>
    <s v="DIRECCIÓN GENERAL ADJUNTA DE PROTECCIÓN"/>
    <n v="2000"/>
    <s v="MATERIALES Y SUMINISTROS"/>
    <x v="50"/>
    <x v="50"/>
    <n v="0"/>
    <s v="SIN DESCRIPCIÓN PARA DESTINOS 00"/>
    <n v="16536.830000000002"/>
    <n v="16538.03"/>
    <n v="55000"/>
    <n v="16536.830000000002"/>
    <n v="16536.830000000002"/>
    <n v="16536.830000000002"/>
    <n v="-1.1999999999970896"/>
    <n v="0"/>
    <n v="0"/>
    <m/>
    <m/>
    <n v="16536.830000000002"/>
    <n v="16536.830000000002"/>
    <n v="4839080.05"/>
    <n v="16536.830000000002"/>
    <n v="4839080.05"/>
    <n v="-4822543.22"/>
    <n v="16536.830000000002"/>
    <n v="4839080.05"/>
    <n v="16536.830000000002"/>
    <n v="16536.830000000002"/>
    <n v="1.2"/>
    <n v="1.1999999999970896"/>
    <n v="0"/>
    <n v="1370"/>
    <n v="0"/>
    <n v="39831.97"/>
    <n v="-38461.97"/>
    <n v="0"/>
  </r>
  <r>
    <s v="1.1-00-2204_22616011_2229610"/>
    <s v="1.1-00-22"/>
    <x v="1"/>
    <s v="1.3.4"/>
    <s v="FUNCIÓN PÚBLICA"/>
    <s v="M"/>
    <s v="Actividades de apoyo administrativo desarrolladas "/>
    <s v="04_22"/>
    <s v="TESORERÍA MUNICIPAL"/>
    <n v="6"/>
    <s v="GOBIERNO EFECTIVO"/>
    <n v="16"/>
    <s v="DESPACHO DE LA TESORERÍA MUNICIPAL"/>
    <s v="011_22"/>
    <s v="GASTO CORRIENTE"/>
    <s v="DIRECCIÓN DE PROCESOS ADMINISTRATIVOS Y"/>
    <n v="2000"/>
    <s v="MATERIALES Y SUMINISTROS"/>
    <x v="50"/>
    <x v="50"/>
    <n v="0"/>
    <s v="SIN DESCRIPCIÓN PARA DESTINOS 00"/>
    <n v="115"/>
    <n v="115"/>
    <n v="0"/>
    <n v="115"/>
    <n v="115"/>
    <n v="115"/>
    <n v="0"/>
    <n v="0"/>
    <n v="0"/>
    <m/>
    <m/>
    <n v="115"/>
    <n v="115"/>
    <n v="4839081.05"/>
    <n v="115"/>
    <n v="4839081.05"/>
    <n v="-4838966.05"/>
    <n v="115"/>
    <n v="4839081.05"/>
    <n v="115"/>
    <n v="115"/>
    <n v="0"/>
    <n v="0"/>
    <n v="0"/>
    <n v="1000"/>
    <n v="0"/>
    <n v="885"/>
    <n v="115"/>
    <n v="0"/>
  </r>
  <r>
    <s v="1.1-00-2217_22453036_2229710"/>
    <s v="1.1-00-22"/>
    <x v="1"/>
    <s v="2.1.5"/>
    <s v="PROTECCIÓN DE LA DIVERSIDAD BIOLÓGICA Y DEL PAISAJE"/>
    <s v="R"/>
    <s v="Solamente actividades específicas, distintas a las"/>
    <s v="17_22"/>
    <s v="UNIDAD DE ACOPIO Y SALUD ANIMAL MUNICIPAL"/>
    <n v="4"/>
    <s v="CIUDAD SUSTENTABLE"/>
    <n v="53"/>
    <s v="CONTROL DE FELINOS, CANINOS Y VIDA SILVESTRE EN EL MUNICIPIO"/>
    <s v="036_22"/>
    <s v="GASTO CORRIENTE"/>
    <s v="UNIDAD DE ACOPIO Y SALUD ANIMAL MUNICIPA"/>
    <n v="2000"/>
    <s v="MATERIALES Y SUMINISTROS"/>
    <x v="51"/>
    <x v="51"/>
    <n v="0"/>
    <s v="SIN DESCRIPCIÓN PARA DESTINOS 00"/>
    <n v="24485.279999999999"/>
    <n v="24749.759999999998"/>
    <n v="0"/>
    <n v="24485.279999999999"/>
    <n v="24485.279999999999"/>
    <n v="24485.279999999999"/>
    <n v="-264.47999999999956"/>
    <n v="0"/>
    <n v="0"/>
    <m/>
    <m/>
    <n v="24485.279999999999"/>
    <n v="24485.279999999999"/>
    <n v="4839082.05"/>
    <n v="24485.279999999999"/>
    <n v="4839082.05"/>
    <n v="-4814596.7699999996"/>
    <n v="0"/>
    <n v="4839082.05"/>
    <n v="0"/>
    <n v="0"/>
    <n v="264.48"/>
    <n v="264.47999999999956"/>
    <n v="0"/>
    <n v="60000"/>
    <n v="0"/>
    <n v="35250.239999999998"/>
    <n v="24749.759999999998"/>
    <n v="0"/>
  </r>
  <r>
    <s v="1.1-00-2205_22619013_2229810"/>
    <s v="1.1-00-22"/>
    <x v="1"/>
    <s v="1.3.4"/>
    <s v="FUNCIÓN PÚBLICA"/>
    <s v="E"/>
    <s v="Actividades del sector público, que realiza en for"/>
    <s v="05_22"/>
    <s v="OFICIALÍA MAYOR"/>
    <n v="6"/>
    <s v="GOBIERNO EFECTIVO"/>
    <n v="19"/>
    <s v="BIENES ADQUIRIDOS"/>
    <s v="013_22"/>
    <s v="GASTO CORRIENTE"/>
    <s v="DIRECCIÓN GENERAL DE ADMINISTRACIÓN"/>
    <n v="2000"/>
    <s v="MATERIALES Y SUMINISTROS"/>
    <x v="52"/>
    <x v="52"/>
    <n v="0"/>
    <s v="SIN DESCRIPCIÓN PARA DESTINOS 00"/>
    <n v="835813.99"/>
    <n v="986810.98"/>
    <n v="2000000"/>
    <n v="835813.99"/>
    <n v="825819.09"/>
    <n v="825819.09"/>
    <n v="-160991.89000000001"/>
    <n v="-9994.9000000000233"/>
    <n v="0"/>
    <m/>
    <m/>
    <n v="825819.09"/>
    <n v="833169.19"/>
    <n v="4839083.05"/>
    <n v="787987.19"/>
    <n v="4839083.05"/>
    <n v="-4013263.96"/>
    <n v="730205.97"/>
    <n v="4839083.05"/>
    <n v="730205.97"/>
    <n v="720211.07"/>
    <n v="163636.69"/>
    <n v="160991.89000000001"/>
    <n v="0"/>
    <n v="59015"/>
    <n v="0"/>
    <n v="1072204.02"/>
    <n v="-1013189.02"/>
    <n v="0"/>
  </r>
  <r>
    <s v="1.1-00-2202_2219006_2229810"/>
    <s v="1.1-00-22"/>
    <x v="1"/>
    <s v="1.3.4"/>
    <s v="FUNCIÓN PÚBLICA"/>
    <s v="R"/>
    <s v="Solamente actividades específicas, distintas a las"/>
    <s v="02_22"/>
    <s v="SECRETARÍA GENERAL DEL AYUNTAMIENTO"/>
    <n v="1"/>
    <s v="CORRESPONSABILIDAD SOCIAL (TRANSVERSAL)"/>
    <n v="9"/>
    <s v="ACTAS DE INSTALACIÓN DE MESAS DE PAZ"/>
    <s v="006_22"/>
    <s v="GASTO CORRIENTE"/>
    <s v="DIRECCIÓN GENERAL DE CULTURA DE LA PAZ Y"/>
    <n v="2000"/>
    <s v="MATERIALES Y SUMINISTROS"/>
    <x v="52"/>
    <x v="52"/>
    <n v="0"/>
    <s v="SIN DESCRIPCIÓN PARA DESTINOS 00"/>
    <n v="0"/>
    <n v="0"/>
    <n v="0"/>
    <n v="0"/>
    <n v="0"/>
    <n v="0"/>
    <n v="0"/>
    <n v="0"/>
    <n v="0"/>
    <m/>
    <m/>
    <n v="0"/>
    <n v="0"/>
    <n v="4839084.05"/>
    <n v="0"/>
    <n v="4839084.05"/>
    <n v="-4839084.05"/>
    <n v="0"/>
    <n v="4839084.05"/>
    <n v="0"/>
    <n v="0"/>
    <n v="0"/>
    <n v="0"/>
    <n v="0"/>
    <n v="921.49"/>
    <n v="0"/>
    <n v="921.49"/>
    <n v="0"/>
    <n v="0"/>
  </r>
  <r>
    <s v="1.1-00-2207_22230017_2229810"/>
    <s v="1.1-00-22"/>
    <x v="1"/>
    <s v="2.2.7"/>
    <s v="DESARROLLO REGIONAL"/>
    <s v="E"/>
    <s v="Actividades del sector público, que realiza en for"/>
    <s v="07_22"/>
    <s v="GABINETE INTEGRAL DE INFRAESTRUCTURA Y SERVICIOS PÚBLICOS"/>
    <n v="2"/>
    <s v="GESTIÓN INTEGRAL DEL AGUA"/>
    <n v="30"/>
    <s v="SUMINISTRO DE AGUA"/>
    <s v="017_22"/>
    <s v="GASTO CORRIENTE"/>
    <s v="DIRECCIÓN GENERAL DE AGUA POTABLE Y SANE"/>
    <n v="2000"/>
    <s v="MATERIALES Y SUMINISTROS"/>
    <x v="52"/>
    <x v="52"/>
    <n v="0"/>
    <s v="SIN DESCRIPCIÓN PARA DESTINOS 00"/>
    <n v="161938.32"/>
    <n v="161938.32"/>
    <n v="0"/>
    <n v="161938.32"/>
    <n v="161938.32"/>
    <n v="161938.32"/>
    <n v="0"/>
    <n v="0"/>
    <n v="0"/>
    <m/>
    <m/>
    <n v="161938.32"/>
    <n v="161938.32"/>
    <n v="4839085.05"/>
    <n v="161938.32"/>
    <n v="4839085.05"/>
    <n v="-4677146.7299999995"/>
    <n v="0"/>
    <n v="4839085.05"/>
    <n v="0"/>
    <n v="0"/>
    <n v="0"/>
    <n v="0"/>
    <n v="0"/>
    <n v="330600"/>
    <n v="0"/>
    <n v="168661.68"/>
    <n v="161938.32"/>
    <n v="0"/>
  </r>
  <r>
    <s v="1.1-00-2211_22646029_2229910"/>
    <s v="1.1-00-22"/>
    <x v="1"/>
    <s v="3.8.2"/>
    <s v="DESARROLLO TECNOLÓGICO"/>
    <s v="E"/>
    <s v="Actividades del sector público, que realiza en for"/>
    <s v="11_22"/>
    <s v="COORDINACIÓN GENERAL DE GOBIERNO INTELIGENTE E INNOVACIÓN GUBERNAMENTAL"/>
    <n v="6"/>
    <s v="GOBIERNO EFECTIVO"/>
    <n v="46"/>
    <s v="INFRAESTRUCTURA TECNOLOGICA ENTREGADA"/>
    <s v="029_22"/>
    <s v="GASTO CORRIENTE"/>
    <s v="DIRECCIÓN DE INFRAESTRUCTURA DE TECNOLOG"/>
    <n v="2000"/>
    <s v="MATERIALES Y SUMINISTROS"/>
    <x v="53"/>
    <x v="53"/>
    <n v="0"/>
    <s v="SIN DESCRIPCIÓN PARA DESTINOS 00"/>
    <n v="1005.72"/>
    <n v="1005.72"/>
    <n v="0"/>
    <n v="1005.72"/>
    <n v="1005.72"/>
    <n v="1005.72"/>
    <n v="0"/>
    <n v="0"/>
    <n v="0"/>
    <m/>
    <m/>
    <n v="1005.72"/>
    <n v="1005.72"/>
    <n v="4839086.05"/>
    <n v="1005.72"/>
    <n v="4839086.05"/>
    <n v="-4838080.33"/>
    <n v="1005.72"/>
    <n v="4839086.05"/>
    <n v="1005.72"/>
    <n v="1005.72"/>
    <n v="0"/>
    <n v="0"/>
    <n v="0"/>
    <n v="2000"/>
    <n v="0"/>
    <n v="994.28"/>
    <n v="1005.72"/>
    <n v="0"/>
  </r>
  <r>
    <s v="1.1-00-2205_22619013_2231110"/>
    <s v="1.1-00-22"/>
    <x v="1"/>
    <s v="1.3.4"/>
    <s v="FUNCIÓN PÚBLICA"/>
    <s v="E"/>
    <s v="Actividades del sector público, que realiza en for"/>
    <s v="05_22"/>
    <s v="OFICIALÍA MAYOR"/>
    <n v="6"/>
    <s v="GOBIERNO EFECTIVO"/>
    <n v="19"/>
    <s v="BIENES ADQUIRIDOS"/>
    <s v="013_22"/>
    <s v="GASTO CORRIENTE"/>
    <s v="DIRECCIÓN GENERAL DE ADMINISTRACIÓN"/>
    <n v="3000"/>
    <s v="SERVICIOS GENERALES"/>
    <x v="54"/>
    <x v="54"/>
    <n v="0"/>
    <s v="SIN DESCRIPCIÓN PARA DESTINOS 00"/>
    <n v="5200000"/>
    <n v="5200000"/>
    <n v="4300000"/>
    <n v="4296952.82"/>
    <n v="4296952.82"/>
    <n v="4800000"/>
    <n v="-400000"/>
    <n v="503047.1799999997"/>
    <n v="503047.1799999997"/>
    <m/>
    <m/>
    <n v="4800000"/>
    <n v="4296952.82"/>
    <n v="4839087.05"/>
    <n v="4189087.1"/>
    <n v="4839087.05"/>
    <n v="-542134.22999999952"/>
    <n v="4189087.1"/>
    <n v="4839087.05"/>
    <n v="4189087.1"/>
    <n v="4189087.1"/>
    <n v="903047.18"/>
    <n v="903047.1799999997"/>
    <n v="0"/>
    <n v="900000"/>
    <n v="0"/>
    <n v="0"/>
    <n v="900000"/>
    <n v="903047.1799999997"/>
  </r>
  <r>
    <s v="2.5-02-2207_22335021_2231110"/>
    <s v="2.5-02-22"/>
    <x v="9"/>
    <s v="1.3.4"/>
    <s v="FUNCIÓN PÚBLICA"/>
    <s v="E"/>
    <s v="Actividades del sector público, que realiza en for"/>
    <s v="07_22"/>
    <s v="GABINETE INTEGRAL DE INFRAESTRUCTURA Y SERVICIOS PÚBLICOS"/>
    <n v="3"/>
    <s v="INFRAESTRUCTURA Y SERVICIOS PÚBLICOS"/>
    <n v="35"/>
    <s v="SERVICIO DE MANTENIMIENTO DE ALUMBRADO PÚBLICO"/>
    <s v="021_22"/>
    <s v="GASTO CORRIENTE"/>
    <s v="DIRECCIÓN DE ALUMBRADO PÚBLICO"/>
    <n v="3000"/>
    <s v="SERVICIOS GENERALES"/>
    <x v="54"/>
    <x v="54"/>
    <n v="0"/>
    <s v="SIN DESCRIPCIÓN PARA DESTINOS 00"/>
    <n v="85500000"/>
    <n v="85500000"/>
    <n v="70000000"/>
    <n v="83864626.670000002"/>
    <n v="83864626.670000002"/>
    <n v="92364626.670000002"/>
    <n v="6864626.6700000018"/>
    <n v="8500000"/>
    <n v="8500000"/>
    <m/>
    <m/>
    <n v="92364626.670000002"/>
    <n v="83864626.670000002"/>
    <n v="4839088.05"/>
    <n v="83864626.670000002"/>
    <n v="4839088.05"/>
    <n v="79025538.620000005"/>
    <n v="83864626.670000002"/>
    <n v="4839088.05"/>
    <n v="83864626.670000002"/>
    <n v="83864626.670000002"/>
    <n v="1635373.33"/>
    <n v="1635373.3299999982"/>
    <n v="15500000"/>
    <n v="0"/>
    <n v="0"/>
    <n v="0"/>
    <n v="15500000"/>
    <n v="1635373.3299999982"/>
  </r>
  <r>
    <s v="1.1-00-2207_22230017_2231110"/>
    <s v="1.1-00-22"/>
    <x v="1"/>
    <s v="2.2.7"/>
    <s v="DESARROLLO REGIONAL"/>
    <s v="E"/>
    <s v="Actividades del sector público, que realiza en for"/>
    <s v="07_22"/>
    <s v="GABINETE INTEGRAL DE INFRAESTRUCTURA Y SERVICIOS PÚBLICOS"/>
    <n v="2"/>
    <s v="GESTIÓN INTEGRAL DEL AGUA"/>
    <n v="30"/>
    <s v="SUMINISTRO DE AGUA"/>
    <s v="017_22"/>
    <s v="GASTO CORRIENTE"/>
    <s v="DIRECCIÓN GENERAL DE AGUA POTABLE Y SANE"/>
    <n v="3000"/>
    <s v="SERVICIOS GENERALES"/>
    <x v="54"/>
    <x v="54"/>
    <n v="0"/>
    <s v="SIN DESCRIPCIÓN PARA DESTINOS 00"/>
    <n v="206647680.16999999"/>
    <n v="206647680.16999999"/>
    <n v="192647680.16999999"/>
    <n v="179957399.47999999"/>
    <n v="179957399.47999999"/>
    <n v="199957399.47999999"/>
    <n v="-6690280.6899999976"/>
    <n v="20000000"/>
    <n v="20000000"/>
    <m/>
    <m/>
    <n v="199957399.47999999"/>
    <n v="179957399.47999999"/>
    <n v="4839089.05"/>
    <n v="179957399.47999999"/>
    <n v="4839089.05"/>
    <n v="175118310.42999998"/>
    <n v="179957399.47999999"/>
    <n v="4839089.05"/>
    <n v="179957399.47999999"/>
    <n v="179957399.47999999"/>
    <n v="26690280.690000001"/>
    <n v="26690280.689999998"/>
    <n v="0"/>
    <n v="14000000"/>
    <n v="0"/>
    <n v="0"/>
    <n v="14000000"/>
    <n v="26690280.689999998"/>
  </r>
  <r>
    <s v="1.1-00-2211_22646029_2231410"/>
    <s v="1.1-00-22"/>
    <x v="1"/>
    <s v="3.8.2"/>
    <s v="DESARROLLO TECNOLÓGICO"/>
    <s v="E"/>
    <s v="Actividades del sector público, que realiza en for"/>
    <s v="11_22"/>
    <s v="COORDINACIÓN GENERAL DE GOBIERNO INTELIGENTE E INNOVACIÓN GUBERNAMENTAL"/>
    <n v="6"/>
    <s v="GOBIERNO EFECTIVO"/>
    <n v="46"/>
    <s v="INFRAESTRUCTURA TECNOLOGICA ENTREGADA"/>
    <s v="029_22"/>
    <s v="GASTO CORRIENTE"/>
    <s v="DIRECCIÓN DE INFRAESTRUCTURA DE TECNOLOG"/>
    <n v="3000"/>
    <s v="SERVICIOS GENERALES"/>
    <x v="55"/>
    <x v="55"/>
    <n v="0"/>
    <s v="SIN DESCRIPCIÓN PARA DESTINOS 00"/>
    <n v="1487890.24"/>
    <n v="1487890.24"/>
    <n v="1700000"/>
    <n v="1487890.24"/>
    <n v="1487890.24"/>
    <n v="1487890.24"/>
    <n v="0"/>
    <n v="0"/>
    <n v="0"/>
    <m/>
    <m/>
    <n v="1487890.24"/>
    <n v="1441490.24"/>
    <n v="4839090.05"/>
    <n v="1383490.24"/>
    <n v="4839090.05"/>
    <n v="-3351199.8099999996"/>
    <n v="1325490.24"/>
    <n v="4839090.05"/>
    <n v="1215032.72"/>
    <n v="994117.68"/>
    <n v="46400"/>
    <n v="0"/>
    <n v="0"/>
    <n v="165890.23999999999"/>
    <n v="0"/>
    <n v="378000"/>
    <n v="-212109.76"/>
    <n v="0"/>
  </r>
  <r>
    <s v="1.1-00-2205_22619013_2231410"/>
    <s v="1.1-00-22"/>
    <x v="1"/>
    <s v="1.3.4"/>
    <s v="FUNCIÓN PÚBLICA"/>
    <s v="E"/>
    <s v="Actividades del sector público, que realiza en for"/>
    <s v="05_22"/>
    <s v="OFICIALÍA MAYOR"/>
    <n v="6"/>
    <s v="GOBIERNO EFECTIVO"/>
    <n v="19"/>
    <s v="BIENES ADQUIRIDOS"/>
    <s v="013_22"/>
    <s v="GASTO CORRIENTE"/>
    <s v="DIRECCIÓN GENERAL DE ADMINISTRACIÓN"/>
    <n v="3000"/>
    <s v="SERVICIOS GENERALES"/>
    <x v="55"/>
    <x v="55"/>
    <n v="0"/>
    <s v="SIN DESCRIPCIÓN PARA DESTINOS 00"/>
    <n v="924750"/>
    <n v="924750"/>
    <n v="1300000"/>
    <n v="599999.56000000006"/>
    <n v="599999.56000000006"/>
    <n v="599999.56000000006"/>
    <n v="-324750.43999999994"/>
    <n v="0"/>
    <n v="0"/>
    <m/>
    <m/>
    <n v="599999.56000000006"/>
    <n v="599999.56000000006"/>
    <n v="4839091.05"/>
    <n v="527626.9"/>
    <n v="4839091.05"/>
    <n v="-4239091.49"/>
    <n v="527626.9"/>
    <n v="4839091.05"/>
    <n v="527626.9"/>
    <n v="481257.91"/>
    <n v="324750.44"/>
    <n v="324750.43999999994"/>
    <n v="0"/>
    <n v="0"/>
    <n v="0"/>
    <n v="375250"/>
    <n v="-375250"/>
    <n v="324750.43999999994"/>
  </r>
  <r>
    <s v="1.1-00-2208_22737023_2231610"/>
    <s v="1.1-00-22"/>
    <x v="1"/>
    <s v="1.7.1"/>
    <s v="POLICÍA"/>
    <s v="R"/>
    <s v="Solamente actividades específicas, distintas a las"/>
    <s v="08_22"/>
    <s v="COMISARÍA DE LA POLICÍA PREVENTIVA MUNICIPAL"/>
    <n v="7"/>
    <s v="SEGURIDAD CIUDADANA"/>
    <n v="37"/>
    <s v="EQUIPAMIENTO"/>
    <s v="023_22"/>
    <s v="GASTO CORRIENTE"/>
    <s v="DESPACHO DE LA COMISARÍA DE LA POLICÍA P"/>
    <n v="3000"/>
    <s v="SERVICIOS GENERALES"/>
    <x v="56"/>
    <x v="56"/>
    <n v="0"/>
    <s v="SIN DESCRIPCIÓN PARA DESTINOS 00"/>
    <n v="218509.2"/>
    <n v="218509.2"/>
    <n v="0"/>
    <n v="218509.2"/>
    <n v="218509.2"/>
    <n v="218509.2"/>
    <n v="0"/>
    <n v="0"/>
    <n v="0"/>
    <m/>
    <m/>
    <n v="218509.2"/>
    <n v="218509.2"/>
    <n v="4839092.05"/>
    <n v="218509.2"/>
    <n v="4839092.05"/>
    <n v="-4620582.8499999996"/>
    <n v="0"/>
    <n v="4839092.05"/>
    <n v="0"/>
    <n v="0"/>
    <n v="0"/>
    <n v="0"/>
    <n v="0"/>
    <n v="218509.2"/>
    <n v="0"/>
    <n v="0"/>
    <n v="218509.2"/>
    <n v="0"/>
  </r>
  <r>
    <s v="1.1-00-2205_22619013_2231610"/>
    <s v="1.1-00-22"/>
    <x v="1"/>
    <s v="1.3.4"/>
    <s v="FUNCIÓN PÚBLICA"/>
    <s v="E"/>
    <s v="Actividades del sector público, que realiza en for"/>
    <s v="05_22"/>
    <s v="OFICIALÍA MAYOR"/>
    <n v="6"/>
    <s v="GOBIERNO EFECTIVO"/>
    <n v="19"/>
    <s v="BIENES ADQUIRIDOS"/>
    <s v="013_22"/>
    <s v="GASTO CORRIENTE"/>
    <s v="DIRECCIÓN GENERAL DE ADMINISTRACIÓN"/>
    <n v="3000"/>
    <s v="SERVICIOS GENERALES"/>
    <x v="56"/>
    <x v="56"/>
    <n v="0"/>
    <s v="SIN DESCRIPCIÓN PARA DESTINOS 00"/>
    <n v="2438262"/>
    <n v="2438262"/>
    <n v="2200000"/>
    <n v="2194720"/>
    <n v="2194720"/>
    <n v="2194720"/>
    <n v="-243542"/>
    <n v="0"/>
    <n v="0"/>
    <m/>
    <m/>
    <n v="2194720"/>
    <n v="2194720"/>
    <n v="4839093.05"/>
    <n v="2430153.6"/>
    <n v="4839093.05"/>
    <n v="-2644373.0499999998"/>
    <n v="2313933.2000000002"/>
    <n v="4839093.05"/>
    <n v="2088974.4"/>
    <n v="1864015.6"/>
    <n v="243542"/>
    <n v="243542"/>
    <n v="0"/>
    <n v="238262"/>
    <n v="0"/>
    <n v="0"/>
    <n v="238262"/>
    <n v="243542"/>
  </r>
  <r>
    <s v="1.1-00-2208_22738023_2231810"/>
    <s v="1.1-00-22"/>
    <x v="1"/>
    <s v="1.7.1"/>
    <s v="POLICÍA"/>
    <s v="R"/>
    <s v="Solamente actividades específicas, distintas a las"/>
    <s v="08_22"/>
    <s v="COMISARÍA DE LA POLICÍA PREVENTIVA MUNICIPAL"/>
    <n v="7"/>
    <s v="SEGURIDAD CIUDADANA"/>
    <n v="38"/>
    <s v="CAPACITACIÓN"/>
    <s v="023_22"/>
    <s v="GASTO CORRIENTE"/>
    <s v="DESPACHO DE LA COMISARÍA DE LA POLICÍA P"/>
    <n v="3000"/>
    <s v="SERVICIOS GENERALES"/>
    <x v="57"/>
    <x v="57"/>
    <n v="0"/>
    <s v="SIN DESCRIPCIÓN PARA DESTINOS 00"/>
    <n v="10000"/>
    <n v="10000"/>
    <n v="10000"/>
    <n v="412.99"/>
    <n v="412.99"/>
    <n v="412.99"/>
    <n v="-9587.01"/>
    <n v="0"/>
    <n v="0"/>
    <m/>
    <m/>
    <n v="412.99"/>
    <n v="412.99"/>
    <n v="4839094.05"/>
    <n v="412.99"/>
    <n v="4839094.05"/>
    <n v="-4838681.0599999996"/>
    <n v="412.99"/>
    <n v="4839094.05"/>
    <n v="412.99"/>
    <n v="412.99"/>
    <n v="9587.01"/>
    <n v="9587.01"/>
    <n v="0"/>
    <n v="0"/>
    <n v="0"/>
    <n v="0"/>
    <n v="0"/>
    <n v="9587.01"/>
  </r>
  <r>
    <s v="1.1-00-2211_22646029_2231810"/>
    <s v="1.1-00-22"/>
    <x v="1"/>
    <s v="3.8.2"/>
    <s v="DESARROLLO TECNOLÓGICO"/>
    <s v="E"/>
    <s v="Actividades del sector público, que realiza en for"/>
    <s v="11_22"/>
    <s v="COORDINACIÓN GENERAL DE GOBIERNO INTELIGENTE E INNOVACIÓN GUBERNAMENTAL"/>
    <n v="6"/>
    <s v="GOBIERNO EFECTIVO"/>
    <n v="46"/>
    <s v="INFRAESTRUCTURA TECNOLOGICA ENTREGADA"/>
    <s v="029_22"/>
    <s v="GASTO CORRIENTE"/>
    <s v="DIRECCIÓN DE INFRAESTRUCTURA DE TECNOLOG"/>
    <n v="3000"/>
    <s v="SERVICIOS GENERALES"/>
    <x v="57"/>
    <x v="57"/>
    <n v="0"/>
    <s v="SIN DESCRIPCIÓN PARA DESTINOS 00"/>
    <n v="390"/>
    <n v="390"/>
    <n v="0"/>
    <n v="388.65"/>
    <n v="388.65"/>
    <n v="388.65"/>
    <n v="-1.3500000000000227"/>
    <n v="0"/>
    <n v="0"/>
    <m/>
    <m/>
    <n v="388.65"/>
    <n v="388.65"/>
    <n v="4839095.05"/>
    <n v="388.65"/>
    <n v="4839095.05"/>
    <n v="-4838706.3999999994"/>
    <n v="388.65"/>
    <n v="4839095.05"/>
    <n v="388.65"/>
    <n v="388.65"/>
    <n v="1.35"/>
    <n v="1.3500000000000227"/>
    <n v="0"/>
    <n v="390"/>
    <n v="0"/>
    <n v="0"/>
    <n v="390"/>
    <n v="1.3500000000000227"/>
  </r>
  <r>
    <s v="1.1-00-2204_22616011_2231810"/>
    <s v="1.1-00-22"/>
    <x v="1"/>
    <s v="1.3.4"/>
    <s v="FUNCIÓN PÚBLICA"/>
    <s v="M"/>
    <s v="Actividades de apoyo administrativo desarrolladas "/>
    <s v="04_22"/>
    <s v="TESORERÍA MUNICIPAL"/>
    <n v="6"/>
    <s v="GOBIERNO EFECTIVO"/>
    <n v="16"/>
    <s v="DESPACHO DE LA TESORERÍA MUNICIPAL"/>
    <s v="011_22"/>
    <s v="GASTO CORRIENTE"/>
    <s v="DIRECCIÓN DE PROCESOS ADMINISTRATIVOS Y"/>
    <n v="3000"/>
    <s v="SERVICIOS GENERALES"/>
    <x v="57"/>
    <x v="57"/>
    <n v="0"/>
    <s v="SIN DESCRIPCIÓN PARA DESTINOS 00"/>
    <n v="2582.41"/>
    <n v="2582.41"/>
    <n v="2500"/>
    <n v="2582.41"/>
    <n v="2582.41"/>
    <n v="2582.41"/>
    <n v="0"/>
    <n v="0"/>
    <n v="0"/>
    <m/>
    <m/>
    <n v="2582.41"/>
    <n v="2582.41"/>
    <n v="4839096.05"/>
    <n v="2582.41"/>
    <n v="4839096.05"/>
    <n v="-4836513.6399999997"/>
    <n v="2582.41"/>
    <n v="4839096.05"/>
    <n v="2582.41"/>
    <n v="2582.41"/>
    <n v="0"/>
    <n v="0"/>
    <n v="0"/>
    <n v="3000"/>
    <n v="0"/>
    <n v="2917.59"/>
    <n v="82.41"/>
    <n v="0"/>
  </r>
  <r>
    <s v="1.1-00-2205_22619013_2232210"/>
    <s v="1.1-00-22"/>
    <x v="1"/>
    <s v="1.3.4"/>
    <s v="FUNCIÓN PÚBLICA"/>
    <s v="E"/>
    <s v="Actividades del sector público, que realiza en for"/>
    <s v="05_22"/>
    <s v="OFICIALÍA MAYOR"/>
    <n v="6"/>
    <s v="GOBIERNO EFECTIVO"/>
    <n v="19"/>
    <s v="BIENES ADQUIRIDOS"/>
    <s v="013_22"/>
    <s v="GASTO CORRIENTE"/>
    <s v="DIRECCIÓN GENERAL DE ADMINISTRACIÓN"/>
    <n v="3000"/>
    <s v="SERVICIOS GENERALES"/>
    <x v="58"/>
    <x v="58"/>
    <n v="0"/>
    <s v="SIN DESCRIPCIÓN PARA DESTINOS 00"/>
    <n v="2500000"/>
    <n v="2500000"/>
    <n v="2500000"/>
    <n v="2168258.54"/>
    <n v="2168258.54"/>
    <n v="2168258.54"/>
    <n v="-331741.45999999996"/>
    <n v="0"/>
    <n v="0"/>
    <m/>
    <m/>
    <n v="2168258.54"/>
    <n v="2168258.54"/>
    <n v="4839097.05"/>
    <n v="2168239.33"/>
    <n v="4839097.05"/>
    <n v="-2670838.5099999998"/>
    <n v="1975483.28"/>
    <n v="4839097.05"/>
    <n v="1782727.23"/>
    <n v="1782727.23"/>
    <n v="331741.46000000002"/>
    <n v="331741.45999999996"/>
    <n v="0"/>
    <n v="0"/>
    <n v="0"/>
    <n v="0"/>
    <n v="0"/>
    <n v="331741.45999999996"/>
  </r>
  <r>
    <s v="1.1-00-2205_22619013_2232310"/>
    <s v="1.1-00-22"/>
    <x v="1"/>
    <s v="1.3.4"/>
    <s v="FUNCIÓN PÚBLICA"/>
    <s v="E"/>
    <s v="Actividades del sector público, que realiza en for"/>
    <s v="05_22"/>
    <s v="OFICIALÍA MAYOR"/>
    <n v="6"/>
    <s v="GOBIERNO EFECTIVO"/>
    <n v="19"/>
    <s v="BIENES ADQUIRIDOS"/>
    <s v="013_22"/>
    <s v="GASTO CORRIENTE"/>
    <s v="DIRECCIÓN GENERAL DE ADMINISTRACIÓN"/>
    <n v="3000"/>
    <s v="SERVICIOS GENERALES"/>
    <x v="59"/>
    <x v="59"/>
    <n v="0"/>
    <s v="SIN DESCRIPCIÓN PARA DESTINOS 00"/>
    <n v="3024789.27"/>
    <n v="3024789.27"/>
    <n v="0"/>
    <n v="5174791.1900000004"/>
    <n v="5174791.1900000004"/>
    <n v="5174791.1900000004"/>
    <n v="2150001.9200000004"/>
    <n v="0"/>
    <n v="0"/>
    <m/>
    <m/>
    <n v="5174791.1900000004"/>
    <n v="5174791.1900000004"/>
    <n v="4839098.05"/>
    <n v="4173696.46"/>
    <n v="4839098.05"/>
    <n v="335693.1400000006"/>
    <n v="3581285.9"/>
    <n v="4839098.05"/>
    <n v="3581285.9"/>
    <n v="3581285.9"/>
    <n v="-2150001.92"/>
    <n v="-2150001.9200000004"/>
    <n v="0"/>
    <n v="3024789.27"/>
    <n v="0"/>
    <n v="0"/>
    <n v="3024789.27"/>
    <n v="-2150001.9200000004"/>
  </r>
  <r>
    <s v="1.1-00-2111_22647030_2232310"/>
    <s v="1.1-00-21"/>
    <x v="6"/>
    <s v="3.8.2"/>
    <s v="DESARROLLO TECNOLÓGICO"/>
    <s v="E"/>
    <s v="Actividades del sector público, que realiza en for"/>
    <s v="11_22"/>
    <s v="COORDINACIÓN GENERAL DE GOBIERNO INTELIGENTE E INNOVACIÓN GUBERNAMENTAL"/>
    <n v="6"/>
    <s v="GOBIERNO EFECTIVO"/>
    <n v="47"/>
    <s v="SISTEMAS INFORMATICOS MODERNIZADOS RECIBIDOS"/>
    <s v="030_22"/>
    <s v="GASTO CORRIENTE"/>
    <s v="DIRECCIÓN DE DESARROLLO DE SISTEMAS"/>
    <n v="3000"/>
    <s v="SERVICIOS GENERALES"/>
    <x v="59"/>
    <x v="59"/>
    <n v="0"/>
    <s v="SIN DESCRIPCIÓN PARA DESTINOS 00"/>
    <n v="0"/>
    <n v="0"/>
    <n v="0"/>
    <n v="463623"/>
    <n v="463623"/>
    <n v="463623"/>
    <n v="463623"/>
    <n v="0"/>
    <n v="0"/>
    <m/>
    <m/>
    <n v="463623"/>
    <n v="463623"/>
    <n v="4839099.05"/>
    <n v="432714.8"/>
    <n v="4839099.05"/>
    <n v="-4375476.05"/>
    <n v="309082"/>
    <n v="4839099.05"/>
    <n v="309082"/>
    <n v="247265.6"/>
    <n v="-463623"/>
    <n v="-463623"/>
    <n v="0"/>
    <n v="641000"/>
    <n v="0"/>
    <n v="641000"/>
    <n v="0"/>
    <n v="-463623"/>
  </r>
  <r>
    <s v="2.5-02-2205_22619013_2232310"/>
    <s v="2.5-02-22"/>
    <x v="9"/>
    <s v="1.3.4"/>
    <s v="FUNCIÓN PÚBLICA"/>
    <s v="E"/>
    <s v="Actividades del sector público, que realiza en for"/>
    <s v="05_22"/>
    <s v="OFICIALÍA MAYOR"/>
    <n v="6"/>
    <s v="GOBIERNO EFECTIVO"/>
    <n v="19"/>
    <s v="BIENES ADQUIRIDOS"/>
    <s v="013_22"/>
    <s v="GASTO CORRIENTE"/>
    <s v="DIRECCIÓN GENERAL DE ADMINISTRACIÓN"/>
    <n v="3000"/>
    <s v="SERVICIOS GENERALES"/>
    <x v="59"/>
    <x v="59"/>
    <n v="0"/>
    <s v="SIN DESCRIPCIÓN PARA DESTINOS 00"/>
    <n v="0"/>
    <n v="0"/>
    <n v="2600000"/>
    <n v="-425554.07"/>
    <n v="-425554.07"/>
    <n v="0"/>
    <n v="0"/>
    <n v="425554.07"/>
    <n v="0"/>
    <m/>
    <m/>
    <n v="0"/>
    <n v="-425554.07"/>
    <n v="4839100.05"/>
    <n v="165369.60000000001"/>
    <n v="4839100.05"/>
    <n v="-5264654.12"/>
    <n v="74170.98"/>
    <n v="4839100.05"/>
    <n v="74170.98"/>
    <n v="74170.98"/>
    <n v="425554.07"/>
    <n v="425554.07"/>
    <n v="0"/>
    <n v="0"/>
    <n v="0"/>
    <n v="2600000"/>
    <n v="-2600000"/>
    <n v="425554.07"/>
  </r>
  <r>
    <s v="1.1-00-2211_22647030_2232310"/>
    <s v="1.1-00-22"/>
    <x v="1"/>
    <s v="3.8.2"/>
    <s v="DESARROLLO TECNOLÓGICO"/>
    <s v="E"/>
    <s v="Actividades del sector público, que realiza en for"/>
    <s v="11_22"/>
    <s v="COORDINACIÓN GENERAL DE GOBIERNO INTELIGENTE E INNOVACIÓN GUBERNAMENTAL"/>
    <n v="6"/>
    <s v="GOBIERNO EFECTIVO"/>
    <n v="47"/>
    <s v="SISTEMAS INFORMATICOS MODERNIZADOS RECIBIDOS"/>
    <s v="030_22"/>
    <s v="GASTO CORRIENTE"/>
    <s v="DIRECCIÓN DE DESARROLLO DE SISTEMAS"/>
    <n v="3000"/>
    <s v="SERVICIOS GENERALES"/>
    <x v="59"/>
    <x v="59"/>
    <n v="0"/>
    <s v="SIN DESCRIPCIÓN PARA DESTINOS 00"/>
    <n v="567570.86"/>
    <n v="567570.86"/>
    <n v="0"/>
    <n v="529888.93000000005"/>
    <n v="529888.93000000005"/>
    <n v="529888.93000000005"/>
    <n v="-37681.929999999935"/>
    <n v="0"/>
    <n v="0"/>
    <m/>
    <m/>
    <n v="529888.93000000005"/>
    <n v="529888.93000000005"/>
    <n v="4839101.05"/>
    <n v="529888.93000000005"/>
    <n v="4839101.05"/>
    <n v="-4309212.12"/>
    <n v="215893.4"/>
    <n v="4839101.05"/>
    <n v="215893.4"/>
    <n v="215893.4"/>
    <n v="37681.93"/>
    <n v="37681.929999999935"/>
    <n v="0"/>
    <n v="960000"/>
    <n v="0"/>
    <n v="392429.14"/>
    <n v="567570.86"/>
    <n v="37681.929999999935"/>
  </r>
  <r>
    <s v="2.5-02-2202_22313008_2232510"/>
    <s v="2.5-02-22"/>
    <x v="9"/>
    <s v="1.7.2"/>
    <s v="PROTECCIÓN CIVIL"/>
    <s v="R"/>
    <s v="Solamente actividades específicas, distintas a las"/>
    <s v="02_22"/>
    <s v="SECRETARÍA GENERAL DEL AYUNTAMIENTO"/>
    <n v="3"/>
    <s v="INFRAESTRUCTURA Y SERVICIOS PÚBLICOS"/>
    <n v="13"/>
    <s v="SERVICIO DE UNIDADES MOVILES ARRENDADAS"/>
    <s v="008_22"/>
    <s v="GASTO CORRIENTE"/>
    <s v="DIRECCIÓN GENERAL ADJUNTA DE PROTECCIÓN"/>
    <n v="3000"/>
    <s v="SERVICIOS GENERALES"/>
    <x v="60"/>
    <x v="60"/>
    <n v="0"/>
    <s v="SIN DESCRIPCIÓN PARA DESTINOS 00"/>
    <n v="5500000"/>
    <n v="5500000"/>
    <n v="5500000"/>
    <n v="5402073.5999999996"/>
    <n v="5402073.5999999996"/>
    <n v="5402073.5999999996"/>
    <n v="-97926.400000000373"/>
    <n v="0"/>
    <n v="0"/>
    <m/>
    <m/>
    <n v="5402073.5999999996"/>
    <n v="5402073.5999999996"/>
    <n v="4839102.05"/>
    <n v="5402073.5999999996"/>
    <n v="4839102.05"/>
    <n v="562971.54999999981"/>
    <n v="5402073.5999999996"/>
    <n v="4839102.05"/>
    <n v="5402073.5999999996"/>
    <n v="5402073.5999999996"/>
    <n v="97926.399999999994"/>
    <n v="97926.400000000373"/>
    <n v="0"/>
    <n v="0"/>
    <n v="0"/>
    <n v="0"/>
    <n v="0"/>
    <n v="97926.400000000373"/>
  </r>
  <r>
    <s v="2.5-02-2205_22619013_2232510"/>
    <s v="2.5-02-22"/>
    <x v="9"/>
    <s v="1.3.4"/>
    <s v="FUNCIÓN PÚBLICA"/>
    <s v="E"/>
    <s v="Actividades del sector público, que realiza en for"/>
    <s v="05_22"/>
    <s v="OFICIALÍA MAYOR"/>
    <n v="6"/>
    <s v="GOBIERNO EFECTIVO"/>
    <n v="19"/>
    <s v="BIENES ADQUIRIDOS"/>
    <s v="013_22"/>
    <s v="GASTO CORRIENTE"/>
    <s v="DIRECCIÓN GENERAL DE ADMINISTRACIÓN"/>
    <n v="3000"/>
    <s v="SERVICIOS GENERALES"/>
    <x v="60"/>
    <x v="60"/>
    <n v="0"/>
    <s v="SIN DESCRIPCIÓN PARA DESTINOS 00"/>
    <n v="30696971.399999999"/>
    <n v="30696971.399999999"/>
    <n v="20000000"/>
    <n v="30696971.43"/>
    <n v="30696971.43"/>
    <n v="30696971.43"/>
    <n v="3.0000001192092896E-2"/>
    <n v="0"/>
    <n v="0"/>
    <m/>
    <m/>
    <n v="30696971.43"/>
    <n v="30696971.43"/>
    <n v="4839103.05"/>
    <n v="30546171.399999999"/>
    <n v="4839103.05"/>
    <n v="25857868.379999999"/>
    <n v="27988090.449999999"/>
    <n v="4839103.05"/>
    <n v="27988090.449999999"/>
    <n v="27988090.449999999"/>
    <n v="-0.03"/>
    <n v="-3.0000001192092896E-2"/>
    <n v="10696971.4"/>
    <n v="0"/>
    <n v="0"/>
    <n v="0"/>
    <n v="10696971.4"/>
    <n v="-3.0000001192092896E-2"/>
  </r>
  <r>
    <s v="1.1-00-2206_22526015_2232510"/>
    <s v="1.1-00-22"/>
    <x v="1"/>
    <s v="2.7.1"/>
    <s v="OTROS ASUNTOS SOCIALES"/>
    <s v="S"/>
    <s v="Definidos en el Presupuesto de Egresos y los que s"/>
    <s v="06_22"/>
    <s v="COORDINACIÓN GENERAL DE CONSTRUCCIÓN DE COMUNIDAD"/>
    <n v="5"/>
    <s v="SOCIEDAD COHESIVA Y RESILENTE"/>
    <n v="26"/>
    <s v="UNIFORMES ESCOLARES"/>
    <s v="015_22"/>
    <s v="GASTO CORRIENTE"/>
    <s v="DIRECCIÓN GENERAL DE POLÍTICA SOCIAL"/>
    <n v="3000"/>
    <s v="SERVICIOS GENERALES"/>
    <x v="60"/>
    <x v="60"/>
    <n v="0"/>
    <s v="SIN DESCRIPCIÓN PARA DESTINOS 00"/>
    <n v="0"/>
    <n v="0"/>
    <n v="1300000"/>
    <n v="0"/>
    <n v="0"/>
    <n v="0"/>
    <n v="0"/>
    <n v="0"/>
    <n v="0"/>
    <m/>
    <m/>
    <n v="0"/>
    <n v="0"/>
    <n v="4839104.05"/>
    <n v="0"/>
    <n v="4839104.05"/>
    <n v="-4839104.05"/>
    <n v="0"/>
    <n v="4839104.05"/>
    <n v="0"/>
    <n v="0"/>
    <n v="0"/>
    <n v="0"/>
    <n v="0"/>
    <n v="0"/>
    <n v="0"/>
    <n v="1300000"/>
    <n v="-1300000"/>
    <n v="0"/>
  </r>
  <r>
    <s v="1.1-00-2207_22332019_2232610"/>
    <s v="1.1-00-22"/>
    <x v="1"/>
    <s v="1.3.4"/>
    <s v="FUNCIÓN PÚBLICA"/>
    <s v="E"/>
    <s v="Actividades del sector público, que realiza en for"/>
    <s v="07_22"/>
    <s v="GABINETE INTEGRAL DE INFRAESTRUCTURA Y SERVICIOS PÚBLICOS"/>
    <n v="3"/>
    <s v="INFRAESTRUCTURA Y SERVICIOS PÚBLICOS"/>
    <n v="32"/>
    <s v="SERVICIO DE MANTENIMIENTO EN LOS ESPACIOS PÚBLICOS"/>
    <s v="019_22"/>
    <s v="GASTO CORRIENTE"/>
    <s v="DIRECCIÓN ADMINISTRATIVA DE INFRAESTRUCT"/>
    <n v="3000"/>
    <s v="SERVICIOS GENERALES"/>
    <x v="61"/>
    <x v="61"/>
    <n v="0"/>
    <s v="SIN DESCRIPCIÓN PARA DESTINOS 00"/>
    <n v="10243000"/>
    <n v="10243000"/>
    <n v="10000000"/>
    <n v="11732748.08"/>
    <n v="11732748.08"/>
    <n v="11732748.08"/>
    <n v="1489748.08"/>
    <n v="0"/>
    <n v="0"/>
    <m/>
    <m/>
    <n v="11732748.08"/>
    <n v="11732748.08"/>
    <n v="4839105.05"/>
    <n v="10485640.199999999"/>
    <n v="4839105.05"/>
    <n v="6893643.0300000003"/>
    <n v="9634501.8000000007"/>
    <n v="4839105.05"/>
    <n v="9578821.8000000007"/>
    <n v="9578821.8000000007"/>
    <n v="-1489748.08"/>
    <n v="-1489748.08"/>
    <n v="0"/>
    <n v="550000"/>
    <n v="0"/>
    <n v="307000"/>
    <n v="243000"/>
    <n v="-1489748.08"/>
  </r>
  <r>
    <s v="1.1-00-2207_22230017_2232610"/>
    <s v="1.1-00-22"/>
    <x v="1"/>
    <s v="2.2.7"/>
    <s v="DESARROLLO REGIONAL"/>
    <s v="E"/>
    <s v="Actividades del sector público, que realiza en for"/>
    <s v="07_22"/>
    <s v="GABINETE INTEGRAL DE INFRAESTRUCTURA Y SERVICIOS PÚBLICOS"/>
    <n v="2"/>
    <s v="GESTIÓN INTEGRAL DEL AGUA"/>
    <n v="30"/>
    <s v="SUMINISTRO DE AGUA"/>
    <s v="017_22"/>
    <s v="GASTO CORRIENTE"/>
    <s v="DIRECCIÓN GENERAL DE AGUA POTABLE Y SANE"/>
    <n v="3000"/>
    <s v="SERVICIOS GENERALES"/>
    <x v="61"/>
    <x v="61"/>
    <n v="0"/>
    <s v="SIN DESCRIPCIÓN PARA DESTINOS 00"/>
    <n v="30000000"/>
    <n v="30000000"/>
    <n v="30000000"/>
    <n v="81203689.959999993"/>
    <n v="81203689.959999993"/>
    <n v="81203689.959999993"/>
    <n v="51203689.959999993"/>
    <n v="0"/>
    <n v="0"/>
    <m/>
    <m/>
    <n v="81203689.959999993"/>
    <n v="81203689.959999993"/>
    <n v="4839106.05"/>
    <n v="80311174.359999999"/>
    <n v="4839106.05"/>
    <n v="76364583.909999996"/>
    <n v="74657567.519999996"/>
    <n v="4839106.05"/>
    <n v="73943007.519999996"/>
    <n v="70150428.120000005"/>
    <n v="-51203689.960000001"/>
    <n v="-51203689.959999993"/>
    <n v="0"/>
    <n v="0"/>
    <n v="0"/>
    <n v="0"/>
    <n v="0"/>
    <n v="-51203689.959999993"/>
  </r>
  <r>
    <s v="1.6-03-2207_22333020_2232610"/>
    <s v="1.6-03-22"/>
    <x v="7"/>
    <s v="1.3.4"/>
    <s v="FUNCIÓN PÚBLICA"/>
    <s v="K"/>
    <s v="Proyectos de inversión sujetos a registro en la Ca"/>
    <s v="07_22"/>
    <s v="GABINETE INTEGRAL DE INFRAESTRUCTURA Y SERVICIOS PÚBLICOS"/>
    <n v="3"/>
    <s v="INFRAESTRUCTURA Y SERVICIOS PÚBLICOS"/>
    <n v="33"/>
    <s v="OBRAS DE INFRAESTRUCTURA MUNICIPAL"/>
    <s v="020_22"/>
    <s v="GASTO CORRIENTE"/>
    <s v="DIRECCIÓN GENERAL DE OBRAS PÚBLICAS"/>
    <n v="3000"/>
    <s v="SERVICIOS GENERALES"/>
    <x v="61"/>
    <x v="61"/>
    <n v="0"/>
    <s v="SIN DESCRIPCIÓN PARA DESTINOS 00"/>
    <n v="0"/>
    <n v="0"/>
    <n v="0"/>
    <n v="17400"/>
    <n v="17400"/>
    <n v="17400"/>
    <n v="17400"/>
    <n v="0"/>
    <n v="0"/>
    <m/>
    <m/>
    <n v="17400"/>
    <n v="17400"/>
    <n v="4839107.05"/>
    <n v="0"/>
    <n v="4839107.05"/>
    <n v="-4821707.05"/>
    <n v="0"/>
    <n v="4839107.05"/>
    <n v="0"/>
    <n v="0"/>
    <n v="-17400"/>
    <n v="-17400"/>
    <n v="0"/>
    <n v="0"/>
    <n v="0"/>
    <n v="0"/>
    <n v="0"/>
    <n v="-17400"/>
  </r>
  <r>
    <s v="1.1-00-2209_22839024_2232610"/>
    <s v="1.1-00-22"/>
    <x v="1"/>
    <s v="3.1.1"/>
    <s v="ASUNTOS ECONÓMICOS Y COMERCIALES EN GENERAL"/>
    <s v="E"/>
    <s v="Actividades del sector público, que realiza en for"/>
    <s v="09_22"/>
    <s v="COORDINACIÓN GENERAL DE DESARROLLO ECONÓMICO"/>
    <n v="8"/>
    <s v="DESARROLLO ECONÓMICO Y EMPLEO"/>
    <n v="39"/>
    <s v="ADMINISTRACIÓN CENTRAL DE LA COORDINACIÓN GENERAL DE DESARROLLO ECONÓMICO"/>
    <s v="024_22"/>
    <s v="GASTO CORRIENTE"/>
    <s v="DESPACHO DE LA COORDINACIÓN GENERAL DE D"/>
    <n v="3000"/>
    <s v="SERVICIOS GENERALES"/>
    <x v="61"/>
    <x v="61"/>
    <n v="0"/>
    <s v="SIN DESCRIPCIÓN PARA DESTINOS 00"/>
    <n v="500000"/>
    <n v="500000"/>
    <n v="500000"/>
    <n v="414398.4"/>
    <n v="414398.4"/>
    <n v="414398.4"/>
    <n v="-85601.599999999977"/>
    <n v="0"/>
    <n v="0"/>
    <m/>
    <m/>
    <n v="414398.4"/>
    <n v="414398.4"/>
    <n v="4839108.05"/>
    <n v="414398.4"/>
    <n v="4839108.05"/>
    <n v="-4424709.6499999994"/>
    <n v="414398.4"/>
    <n v="4839108.05"/>
    <n v="414398.4"/>
    <n v="414398.4"/>
    <n v="85601.600000000006"/>
    <n v="85601.599999999977"/>
    <n v="0"/>
    <n v="0"/>
    <n v="0"/>
    <n v="0"/>
    <n v="0"/>
    <n v="85601.599999999977"/>
  </r>
  <r>
    <s v="1.1-00-2205_22619013_2232910"/>
    <s v="1.1-00-22"/>
    <x v="1"/>
    <s v="1.3.4"/>
    <s v="FUNCIÓN PÚBLICA"/>
    <s v="E"/>
    <s v="Actividades del sector público, que realiza en for"/>
    <s v="05_22"/>
    <s v="OFICIALÍA MAYOR"/>
    <n v="6"/>
    <s v="GOBIERNO EFECTIVO"/>
    <n v="19"/>
    <s v="BIENES ADQUIRIDOS"/>
    <s v="013_22"/>
    <s v="GASTO CORRIENTE"/>
    <s v="DIRECCIÓN GENERAL DE ADMINISTRACIÓN"/>
    <n v="3000"/>
    <s v="SERVICIOS GENERALES"/>
    <x v="62"/>
    <x v="62"/>
    <n v="0"/>
    <s v="SIN DESCRIPCIÓN PARA DESTINOS 00"/>
    <n v="86396.800000000003"/>
    <n v="86396.800000000003"/>
    <n v="0"/>
    <n v="86396.800000000003"/>
    <n v="86396.800000000003"/>
    <n v="86396.800000000003"/>
    <n v="0"/>
    <n v="0"/>
    <n v="0"/>
    <m/>
    <m/>
    <n v="86396.800000000003"/>
    <n v="0"/>
    <n v="4839109.05"/>
    <n v="0"/>
    <n v="4839109.05"/>
    <n v="-4752712.25"/>
    <n v="0"/>
    <n v="4839109.05"/>
    <n v="0"/>
    <n v="0"/>
    <n v="86396.800000000003"/>
    <n v="0"/>
    <n v="0"/>
    <n v="160700"/>
    <n v="0"/>
    <n v="74303.199999999997"/>
    <n v="86396.800000000003"/>
    <n v="0"/>
  </r>
  <r>
    <s v="1.1-00-2201_2252002_2232910"/>
    <s v="1.1-00-22"/>
    <x v="1"/>
    <s v="1.3.4"/>
    <s v="FUNCIÓN PÚBLICA"/>
    <s v="E"/>
    <s v="Actividades del sector público, que realiza en for"/>
    <s v="01_22"/>
    <s v="PRESIDENCIA"/>
    <n v="5"/>
    <s v="SOCIEDAD COHESIVA Y RESILENTE"/>
    <n v="2"/>
    <s v="ATENCIÓN A EVENTOS DEL GOBIERNO MUNICIPAL  Y AGENDA GUBERNAMENTAL"/>
    <s v="002_22"/>
    <s v="GASTO CORRIENTE"/>
    <s v="DIRECCIÓN GENERAL DE RELACIONES PÚBLICAS"/>
    <n v="3000"/>
    <s v="SERVICIOS GENERALES"/>
    <x v="62"/>
    <x v="62"/>
    <n v="0"/>
    <s v="SIN DESCRIPCIÓN PARA DESTINOS 00"/>
    <n v="445869.6"/>
    <n v="445869.6"/>
    <n v="300000"/>
    <n v="440869.6"/>
    <n v="440869.6"/>
    <n v="440869.6"/>
    <n v="-5000"/>
    <n v="0"/>
    <n v="0"/>
    <m/>
    <m/>
    <n v="440869.6"/>
    <n v="440869.6"/>
    <n v="4839110.05"/>
    <n v="367001.4"/>
    <n v="4839110.05"/>
    <n v="-4398240.45"/>
    <n v="367001.4"/>
    <n v="4839110.05"/>
    <n v="367001.4"/>
    <n v="367001.4"/>
    <n v="5000"/>
    <n v="5000"/>
    <n v="0"/>
    <n v="318246"/>
    <n v="0"/>
    <n v="172376.4"/>
    <n v="145869.6"/>
    <n v="5000"/>
  </r>
  <r>
    <s v="1.1-00-2204_22616011_2232910"/>
    <s v="1.1-00-22"/>
    <x v="1"/>
    <s v="1.3.4"/>
    <s v="FUNCIÓN PÚBLICA"/>
    <s v="M"/>
    <s v="Actividades de apoyo administrativo desarrolladas "/>
    <s v="04_22"/>
    <s v="TESORERÍA MUNICIPAL"/>
    <n v="6"/>
    <s v="GOBIERNO EFECTIVO"/>
    <n v="16"/>
    <s v="DESPACHO DE LA TESORERÍA MUNICIPAL"/>
    <s v="011_22"/>
    <s v="GASTO CORRIENTE"/>
    <s v="DIRECCIÓN DE PROCESOS ADMINISTRATIVOS Y"/>
    <n v="3000"/>
    <s v="SERVICIOS GENERALES"/>
    <x v="62"/>
    <x v="62"/>
    <n v="0"/>
    <s v="SIN DESCRIPCIÓN PARA DESTINOS 00"/>
    <n v="116265.41"/>
    <n v="116265.41"/>
    <n v="120000"/>
    <n v="116265.41"/>
    <n v="116265.41"/>
    <n v="116265.41"/>
    <n v="0"/>
    <n v="0"/>
    <n v="0"/>
    <m/>
    <m/>
    <n v="116265.41"/>
    <n v="116265.41"/>
    <n v="4839111.05"/>
    <n v="116265.36"/>
    <n v="4839111.05"/>
    <n v="-4722845.6399999997"/>
    <n v="116265.36"/>
    <n v="4839111.05"/>
    <n v="96887.8"/>
    <n v="87199.02"/>
    <n v="0"/>
    <n v="0"/>
    <n v="0"/>
    <n v="0"/>
    <n v="0"/>
    <n v="3734.59"/>
    <n v="-3734.59"/>
    <n v="0"/>
  </r>
  <r>
    <s v="1.1-00-2210_22444027_2232910"/>
    <s v="1.1-00-22"/>
    <x v="1"/>
    <s v="1.3.4"/>
    <s v="FUNCIÓN PÚBLICA"/>
    <s v="E"/>
    <s v="Actividades del sector público, que realiza en for"/>
    <s v="10_22"/>
    <s v="COORDINACIÓN GENERAL DE GESTIÓN INTEGRAL DE LA CIUDAD"/>
    <n v="4"/>
    <s v="CIUDAD SUSTENTABLE"/>
    <n v="44"/>
    <s v="POLITICA DE INTEGRAL DE LA CIUDAD"/>
    <s v="027_22"/>
    <s v="GASTO CORRIENTE"/>
    <s v="DIRECCIÓN TÉCNICA DE GESTIÓN INTEGRAL DE"/>
    <n v="3000"/>
    <s v="SERVICIOS GENERALES"/>
    <x v="62"/>
    <x v="62"/>
    <n v="0"/>
    <s v="SIN DESCRIPCIÓN PARA DESTINOS 00"/>
    <n v="168585.12"/>
    <n v="168585.12"/>
    <n v="47000"/>
    <n v="168585.12"/>
    <n v="168585.12"/>
    <n v="168585.12"/>
    <n v="0"/>
    <n v="0"/>
    <n v="0"/>
    <m/>
    <m/>
    <n v="168585.12"/>
    <n v="168585.12"/>
    <n v="4839112.05"/>
    <n v="168585.12"/>
    <n v="4839112.05"/>
    <n v="-4670526.93"/>
    <n v="168585.12"/>
    <n v="4839112.05"/>
    <n v="168585.12"/>
    <n v="168585.12"/>
    <n v="0"/>
    <n v="0"/>
    <n v="0"/>
    <n v="125500"/>
    <n v="0"/>
    <n v="3914.88"/>
    <n v="121585.12"/>
    <n v="0"/>
  </r>
  <r>
    <s v="1.1-00-2207_22230017_2233110"/>
    <s v="1.1-00-22"/>
    <x v="1"/>
    <s v="2.2.7"/>
    <s v="DESARROLLO REGIONAL"/>
    <s v="E"/>
    <s v="Actividades del sector público, que realiza en for"/>
    <s v="07_22"/>
    <s v="GABINETE INTEGRAL DE INFRAESTRUCTURA Y SERVICIOS PÚBLICOS"/>
    <n v="2"/>
    <s v="GESTIÓN INTEGRAL DEL AGUA"/>
    <n v="30"/>
    <s v="SUMINISTRO DE AGUA"/>
    <s v="017_22"/>
    <s v="GASTO CORRIENTE"/>
    <s v="DIRECCIÓN GENERAL DE AGUA POTABLE Y SANE"/>
    <n v="3000"/>
    <s v="SERVICIOS GENERALES"/>
    <x v="63"/>
    <x v="63"/>
    <n v="0"/>
    <s v="SIN DESCRIPCIÓN PARA DESTINOS 00"/>
    <n v="2253000"/>
    <n v="2253000"/>
    <n v="0"/>
    <n v="15814280"/>
    <n v="15814280"/>
    <n v="15814280"/>
    <n v="13561280"/>
    <n v="0"/>
    <n v="0"/>
    <m/>
    <m/>
    <n v="15814280"/>
    <n v="15814280"/>
    <n v="4839113.05"/>
    <n v="13552280"/>
    <n v="4839113.05"/>
    <n v="10975166.949999999"/>
    <n v="13552280"/>
    <n v="4839113.05"/>
    <n v="13552280"/>
    <n v="13552280"/>
    <n v="-13561280"/>
    <n v="-13561280"/>
    <n v="0"/>
    <n v="2253000"/>
    <n v="0"/>
    <n v="0"/>
    <n v="2253000"/>
    <n v="-13561280"/>
  </r>
  <r>
    <s v="1.1-00-2203_22114009_2233110"/>
    <s v="1.1-00-22"/>
    <x v="1"/>
    <s v="1.3.5"/>
    <s v="ASUNTOS JURÍDICOS"/>
    <s v="O"/>
    <s v="Actividades que realizan la función pública o cont"/>
    <s v="03_22"/>
    <s v="SINDICATURA MUNICIPAL"/>
    <n v="1"/>
    <s v="CORRESPONSABILIDAD SOCIAL (TRANSVERSAL)"/>
    <n v="14"/>
    <s v="DEFENSORÍA LEGAL"/>
    <s v="009_22"/>
    <s v="GASTO CORRIENTE"/>
    <s v="DIRECCIÓN GENERAL JURIDÍCA"/>
    <n v="3000"/>
    <s v="SERVICIOS GENERALES"/>
    <x v="63"/>
    <x v="63"/>
    <n v="0"/>
    <s v="SIN DESCRIPCIÓN PARA DESTINOS 00"/>
    <n v="2431500"/>
    <n v="2431500"/>
    <n v="2500000"/>
    <n v="1832800"/>
    <n v="1832800"/>
    <n v="1832800"/>
    <n v="-598700"/>
    <n v="0"/>
    <n v="0"/>
    <m/>
    <m/>
    <n v="1832800"/>
    <n v="1832800"/>
    <n v="4839114.05"/>
    <n v="1832800"/>
    <n v="4839114.05"/>
    <n v="-3006314.05"/>
    <n v="1531200"/>
    <n v="4839114.05"/>
    <n v="1531200"/>
    <n v="1479000"/>
    <n v="598700"/>
    <n v="598700"/>
    <n v="0"/>
    <n v="0"/>
    <n v="0"/>
    <n v="68500"/>
    <n v="-68500"/>
    <n v="598700"/>
  </r>
  <r>
    <s v="1.1-00-2204_22616011_2233110"/>
    <s v="1.1-00-22"/>
    <x v="1"/>
    <s v="1.3.4"/>
    <s v="FUNCIÓN PÚBLICA"/>
    <s v="M"/>
    <s v="Actividades de apoyo administrativo desarrolladas "/>
    <s v="04_22"/>
    <s v="TESORERÍA MUNICIPAL"/>
    <n v="6"/>
    <s v="GOBIERNO EFECTIVO"/>
    <n v="16"/>
    <s v="DESPACHO DE LA TESORERÍA MUNICIPAL"/>
    <s v="011_22"/>
    <s v="GASTO CORRIENTE"/>
    <s v="DIRECCIÓN DE PROCESOS ADMINISTRATIVOS Y"/>
    <n v="3000"/>
    <s v="SERVICIOS GENERALES"/>
    <x v="63"/>
    <x v="63"/>
    <n v="0"/>
    <s v="SIN DESCRIPCIÓN PARA DESTINOS 00"/>
    <n v="410061.23"/>
    <n v="410061.23"/>
    <n v="400000"/>
    <n v="359600"/>
    <n v="359600"/>
    <n v="359600"/>
    <n v="-50461.229999999981"/>
    <n v="0"/>
    <n v="0"/>
    <m/>
    <m/>
    <n v="359600"/>
    <n v="359600"/>
    <n v="4839115.05"/>
    <n v="359600"/>
    <n v="4839115.05"/>
    <n v="-4479515.05"/>
    <n v="359600"/>
    <n v="4839115.05"/>
    <n v="359600"/>
    <n v="359600"/>
    <n v="50461.23"/>
    <n v="50461.229999999981"/>
    <n v="0"/>
    <n v="1253618"/>
    <n v="0"/>
    <n v="1243556.77"/>
    <n v="10061.23"/>
    <n v="50461.229999999981"/>
  </r>
  <r>
    <s v="1.1-00-2205_22619013_2233110"/>
    <s v="1.1-00-22"/>
    <x v="1"/>
    <s v="1.3.4"/>
    <s v="FUNCIÓN PÚBLICA"/>
    <s v="E"/>
    <s v="Actividades del sector público, que realiza en for"/>
    <s v="05_22"/>
    <s v="OFICIALÍA MAYOR"/>
    <n v="6"/>
    <s v="GOBIERNO EFECTIVO"/>
    <n v="19"/>
    <s v="BIENES ADQUIRIDOS"/>
    <s v="013_22"/>
    <s v="GASTO CORRIENTE"/>
    <s v="DIRECCIÓN GENERAL DE ADMINISTRACIÓN"/>
    <n v="3000"/>
    <s v="SERVICIOS GENERALES"/>
    <x v="63"/>
    <x v="63"/>
    <n v="0"/>
    <s v="SIN DESCRIPCIÓN PARA DESTINOS 00"/>
    <n v="215368"/>
    <n v="215368"/>
    <n v="200000"/>
    <n v="215368"/>
    <n v="215368"/>
    <n v="215368"/>
    <n v="0"/>
    <n v="0"/>
    <n v="0"/>
    <m/>
    <m/>
    <n v="215368"/>
    <n v="215368"/>
    <n v="4839116.05"/>
    <n v="215368"/>
    <n v="4839116.05"/>
    <n v="-4623748.05"/>
    <n v="215368"/>
    <n v="4839116.05"/>
    <n v="215368"/>
    <n v="215368"/>
    <n v="0"/>
    <n v="0"/>
    <n v="0"/>
    <n v="15368"/>
    <n v="0"/>
    <n v="0"/>
    <n v="15368"/>
    <n v="0"/>
  </r>
  <r>
    <s v="1.1-00-2205_22619013_2233210"/>
    <s v="1.1-00-22"/>
    <x v="1"/>
    <s v="1.3.4"/>
    <s v="FUNCIÓN PÚBLICA"/>
    <s v="E"/>
    <s v="Actividades del sector público, que realiza en for"/>
    <s v="05_22"/>
    <s v="OFICIALÍA MAYOR"/>
    <n v="6"/>
    <s v="GOBIERNO EFECTIVO"/>
    <n v="19"/>
    <s v="BIENES ADQUIRIDOS"/>
    <s v="013_22"/>
    <s v="GASTO CORRIENTE"/>
    <s v="DIRECCIÓN GENERAL DE ADMINISTRACIÓN"/>
    <n v="3000"/>
    <s v="SERVICIOS GENERALES"/>
    <x v="64"/>
    <x v="64"/>
    <n v="0"/>
    <s v="SIN DESCRIPCIÓN PARA DESTINOS 00"/>
    <n v="416766.77"/>
    <n v="416766.77"/>
    <n v="0"/>
    <n v="416766.77"/>
    <n v="416766.77"/>
    <n v="416766.77"/>
    <n v="0"/>
    <n v="0"/>
    <n v="0"/>
    <m/>
    <m/>
    <n v="416766.77"/>
    <n v="416766.77"/>
    <n v="4839117.05"/>
    <n v="0"/>
    <n v="4839117.05"/>
    <n v="-4422350.2799999993"/>
    <n v="0"/>
    <n v="4839117.05"/>
    <n v="0"/>
    <n v="0"/>
    <n v="0"/>
    <n v="0"/>
    <n v="0"/>
    <n v="416766.77"/>
    <n v="0"/>
    <n v="0"/>
    <n v="416766.77"/>
    <n v="0"/>
  </r>
  <r>
    <s v="1.1-00-2207_22230017_2233210"/>
    <s v="1.1-00-22"/>
    <x v="1"/>
    <s v="2.2.7"/>
    <s v="DESARROLLO REGIONAL"/>
    <s v="E"/>
    <s v="Actividades del sector público, que realiza en for"/>
    <s v="07_22"/>
    <s v="GABINETE INTEGRAL DE INFRAESTRUCTURA Y SERVICIOS PÚBLICOS"/>
    <n v="2"/>
    <s v="GESTIÓN INTEGRAL DEL AGUA"/>
    <n v="30"/>
    <s v="SUMINISTRO DE AGUA"/>
    <s v="017_22"/>
    <s v="GASTO CORRIENTE"/>
    <s v="DIRECCIÓN GENERAL DE AGUA POTABLE Y SANE"/>
    <n v="3000"/>
    <s v="SERVICIOS GENERALES"/>
    <x v="64"/>
    <x v="64"/>
    <n v="0"/>
    <s v="SIN DESCRIPCIÓN PARA DESTINOS 00"/>
    <n v="6000000"/>
    <n v="6000000"/>
    <n v="6000000"/>
    <n v="6606835.4500000002"/>
    <n v="6606835.4500000002"/>
    <n v="6606835.4500000002"/>
    <n v="606835.45000000019"/>
    <n v="0"/>
    <n v="0"/>
    <m/>
    <m/>
    <n v="6606835.4500000002"/>
    <n v="6606835.4500000002"/>
    <n v="4839118.05"/>
    <n v="6483821.2000000002"/>
    <n v="4839118.05"/>
    <n v="1767717.4000000004"/>
    <n v="6483821.2000000002"/>
    <n v="4839118.05"/>
    <n v="6270178.2000000002"/>
    <n v="4590747.96"/>
    <n v="-606835.44999999995"/>
    <n v="-606835.45000000019"/>
    <n v="0"/>
    <n v="0"/>
    <n v="0"/>
    <n v="0"/>
    <n v="0"/>
    <n v="-606835.45000000019"/>
  </r>
  <r>
    <s v="2.6-05-2208_22737023_2233210"/>
    <s v="2.6-05-22"/>
    <x v="2"/>
    <s v="1.7.1"/>
    <s v="POLICÍA"/>
    <s v="R"/>
    <s v="Solamente actividades específicas, distintas a las"/>
    <s v="08_22"/>
    <s v="COMISARÍA DE LA POLICÍA PREVENTIVA MUNICIPAL"/>
    <n v="7"/>
    <s v="SEGURIDAD CIUDADANA"/>
    <n v="37"/>
    <s v="EQUIPAMIENTO"/>
    <s v="023_22"/>
    <s v="GASTO CORRIENTE"/>
    <s v="DESPACHO DE LA COMISARÍA DE LA POLICÍA P"/>
    <n v="3000"/>
    <s v="SERVICIOS GENERALES"/>
    <x v="64"/>
    <x v="64"/>
    <n v="0"/>
    <s v="SIN DESCRIPCIÓN PARA DESTINOS 00"/>
    <n v="0"/>
    <n v="0"/>
    <n v="0"/>
    <n v="0"/>
    <n v="0"/>
    <n v="0"/>
    <n v="0"/>
    <n v="0"/>
    <n v="0"/>
    <m/>
    <m/>
    <n v="0"/>
    <n v="0"/>
    <n v="4839119.05"/>
    <n v="0"/>
    <n v="4839119.05"/>
    <n v="-4839119.05"/>
    <n v="0"/>
    <n v="4839119.05"/>
    <n v="0"/>
    <n v="0"/>
    <n v="0"/>
    <n v="0"/>
    <n v="0"/>
    <n v="0"/>
    <n v="0"/>
    <n v="0"/>
    <n v="0"/>
    <n v="0"/>
  </r>
  <r>
    <s v="1.1-00-2205_22619013_2233310"/>
    <s v="1.1-00-22"/>
    <x v="1"/>
    <s v="1.3.4"/>
    <s v="FUNCIÓN PÚBLICA"/>
    <s v="E"/>
    <s v="Actividades del sector público, que realiza en for"/>
    <s v="05_22"/>
    <s v="OFICIALÍA MAYOR"/>
    <n v="6"/>
    <s v="GOBIERNO EFECTIVO"/>
    <n v="19"/>
    <s v="BIENES ADQUIRIDOS"/>
    <s v="013_22"/>
    <s v="GASTO CORRIENTE"/>
    <s v="DIRECCIÓN GENERAL DE ADMINISTRACIÓN"/>
    <n v="3000"/>
    <s v="SERVICIOS GENERALES"/>
    <x v="65"/>
    <x v="65"/>
    <n v="0"/>
    <s v="SIN DESCRIPCIÓN PARA DESTINOS 00"/>
    <n v="292900.63"/>
    <n v="292900.63"/>
    <n v="200000"/>
    <n v="271440.63"/>
    <n v="271440.63"/>
    <n v="271440.63"/>
    <n v="-21460"/>
    <n v="0"/>
    <n v="0"/>
    <m/>
    <m/>
    <n v="271440.63"/>
    <n v="271440.63"/>
    <n v="4839120.05"/>
    <n v="93960.63"/>
    <n v="4839120.05"/>
    <n v="-4567679.42"/>
    <n v="0"/>
    <n v="4839120.05"/>
    <n v="0"/>
    <n v="0"/>
    <n v="21460"/>
    <n v="21460"/>
    <n v="0"/>
    <n v="92900.63"/>
    <n v="0"/>
    <n v="0"/>
    <n v="92900.63"/>
    <n v="21460"/>
  </r>
  <r>
    <s v="1.1-00-2211_22647030_2233310"/>
    <s v="1.1-00-22"/>
    <x v="1"/>
    <s v="3.8.2"/>
    <s v="DESARROLLO TECNOLÓGICO"/>
    <s v="E"/>
    <s v="Actividades del sector público, que realiza en for"/>
    <s v="11_22"/>
    <s v="COORDINACIÓN GENERAL DE GOBIERNO INTELIGENTE E INNOVACIÓN GUBERNAMENTAL"/>
    <n v="6"/>
    <s v="GOBIERNO EFECTIVO"/>
    <n v="47"/>
    <s v="SISTEMAS INFORMATICOS MODERNIZADOS RECIBIDOS"/>
    <s v="030_22"/>
    <s v="GASTO CORRIENTE"/>
    <s v="DIRECCIÓN DE DESARROLLO DE SISTEMAS"/>
    <n v="3000"/>
    <s v="SERVICIOS GENERALES"/>
    <x v="65"/>
    <x v="65"/>
    <n v="0"/>
    <s v="SIN DESCRIPCIÓN PARA DESTINOS 00"/>
    <n v="225040"/>
    <n v="225040"/>
    <n v="0"/>
    <n v="321320"/>
    <n v="321320"/>
    <n v="321320"/>
    <n v="96280"/>
    <n v="0"/>
    <n v="0"/>
    <m/>
    <m/>
    <n v="321320"/>
    <n v="225040"/>
    <n v="4839121.05"/>
    <n v="225040"/>
    <n v="4839121.05"/>
    <n v="-4517801.05"/>
    <n v="178640"/>
    <n v="4839121.05"/>
    <n v="178640"/>
    <n v="155440"/>
    <n v="0"/>
    <n v="-96280"/>
    <n v="0"/>
    <n v="229000"/>
    <n v="0"/>
    <n v="3960"/>
    <n v="225040"/>
    <n v="-96280"/>
  </r>
  <r>
    <s v="1.1-00-2204_22616011_2233310"/>
    <s v="1.1-00-22"/>
    <x v="1"/>
    <s v="1.3.4"/>
    <s v="FUNCIÓN PÚBLICA"/>
    <s v="M"/>
    <s v="Actividades de apoyo administrativo desarrolladas "/>
    <s v="04_22"/>
    <s v="TESORERÍA MUNICIPAL"/>
    <n v="6"/>
    <s v="GOBIERNO EFECTIVO"/>
    <n v="16"/>
    <s v="DESPACHO DE LA TESORERÍA MUNICIPAL"/>
    <s v="011_22"/>
    <s v="GASTO CORRIENTE"/>
    <s v="DIRECCIÓN DE PROCESOS ADMINISTRATIVOS Y"/>
    <n v="3000"/>
    <s v="SERVICIOS GENERALES"/>
    <x v="65"/>
    <x v="65"/>
    <n v="0"/>
    <s v="SIN DESCRIPCIÓN PARA DESTINOS 00"/>
    <n v="632070.01"/>
    <n v="632070.01"/>
    <n v="1000000"/>
    <n v="553807.19999999995"/>
    <n v="553807.19999999995"/>
    <n v="553807.19999999995"/>
    <n v="-78262.810000000056"/>
    <n v="0"/>
    <n v="0"/>
    <m/>
    <m/>
    <n v="553807.19999999995"/>
    <n v="553807.19999999995"/>
    <n v="4839122.05"/>
    <n v="553807.19999999995"/>
    <n v="4839122.05"/>
    <n v="-4285314.8499999996"/>
    <n v="461506"/>
    <n v="4839122.05"/>
    <n v="461506"/>
    <n v="415355.4"/>
    <n v="78262.81"/>
    <n v="78262.810000000056"/>
    <n v="0"/>
    <n v="0"/>
    <n v="0"/>
    <n v="367929.99"/>
    <n v="-367929.99"/>
    <n v="78262.810000000056"/>
  </r>
  <r>
    <s v="2.5-02-2208_22737023_2233410"/>
    <s v="2.5-02-22"/>
    <x v="9"/>
    <s v="1.7.1"/>
    <s v="POLICÍA"/>
    <s v="R"/>
    <s v="Solamente actividades específicas, distintas a las"/>
    <s v="08_22"/>
    <s v="COMISARÍA DE LA POLICÍA PREVENTIVA MUNICIPAL"/>
    <n v="7"/>
    <s v="SEGURIDAD CIUDADANA"/>
    <n v="37"/>
    <s v="EQUIPAMIENTO"/>
    <s v="023_22"/>
    <s v="GASTO CORRIENTE"/>
    <s v="DESPACHO DE LA COMISARÍA DE LA POLICÍA P"/>
    <n v="3000"/>
    <s v="SERVICIOS GENERALES"/>
    <x v="66"/>
    <x v="66"/>
    <n v="0"/>
    <s v="SIN DESCRIPCIÓN PARA DESTINOS 00"/>
    <n v="3000000"/>
    <n v="3000000"/>
    <n v="3000000"/>
    <n v="2963500"/>
    <n v="2963500"/>
    <n v="2963500"/>
    <n v="-36500"/>
    <n v="0"/>
    <n v="0"/>
    <m/>
    <m/>
    <n v="2963500"/>
    <n v="2963500"/>
    <n v="4839123.05"/>
    <n v="2963500"/>
    <n v="4839123.05"/>
    <n v="-1875623.0499999998"/>
    <n v="0"/>
    <n v="4839123.05"/>
    <n v="0"/>
    <n v="0"/>
    <n v="36500"/>
    <n v="36500"/>
    <n v="0"/>
    <n v="0"/>
    <n v="0"/>
    <n v="0"/>
    <n v="0"/>
    <n v="36500"/>
  </r>
  <r>
    <s v="1.1-00-2206_22529016_2233410"/>
    <s v="1.1-00-22"/>
    <x v="1"/>
    <s v="2.4.2"/>
    <s v="CULTURA"/>
    <s v="R"/>
    <s v="Solamente actividades específicas, distintas a las"/>
    <s v="06_22"/>
    <s v="COORDINACIÓN GENERAL DE CONSTRUCCIÓN DE COMUNIDAD"/>
    <n v="5"/>
    <s v="SOCIEDAD COHESIVA Y RESILENTE"/>
    <n v="29"/>
    <s v="POLITICA CULTURAL DE TLAJOMULCO DE ZUÑIGA"/>
    <s v="016_22"/>
    <s v="GASTO CORRIENTE"/>
    <s v="DIRECCIÓN GENERAL DE CULTURA"/>
    <n v="3000"/>
    <s v="SERVICIOS GENERALES"/>
    <x v="66"/>
    <x v="66"/>
    <n v="0"/>
    <s v="SIN DESCRIPCIÓN PARA DESTINOS 00"/>
    <n v="132200"/>
    <n v="132200"/>
    <n v="0"/>
    <n v="127200"/>
    <n v="127200"/>
    <n v="127200"/>
    <n v="-5000"/>
    <n v="0"/>
    <n v="0"/>
    <m/>
    <m/>
    <n v="127200"/>
    <n v="127200"/>
    <n v="4839124.05"/>
    <n v="127200"/>
    <n v="4839124.05"/>
    <n v="-4711924.05"/>
    <n v="95400"/>
    <n v="4839124.05"/>
    <n v="95400"/>
    <n v="74200"/>
    <n v="5000"/>
    <n v="5000"/>
    <n v="0"/>
    <n v="139200"/>
    <n v="0"/>
    <n v="7000"/>
    <n v="132200"/>
    <n v="5000"/>
  </r>
  <r>
    <s v="1.1-00-2205_22619013_2233410"/>
    <s v="1.1-00-22"/>
    <x v="1"/>
    <s v="1.3.4"/>
    <s v="FUNCIÓN PÚBLICA"/>
    <s v="E"/>
    <s v="Actividades del sector público, que realiza en for"/>
    <s v="05_22"/>
    <s v="OFICIALÍA MAYOR"/>
    <n v="6"/>
    <s v="GOBIERNO EFECTIVO"/>
    <n v="19"/>
    <s v="BIENES ADQUIRIDOS"/>
    <s v="013_22"/>
    <s v="GASTO CORRIENTE"/>
    <s v="DIRECCIÓN GENERAL DE ADMINISTRACIÓN"/>
    <n v="3000"/>
    <s v="SERVICIOS GENERALES"/>
    <x v="66"/>
    <x v="66"/>
    <n v="0"/>
    <s v="SIN DESCRIPCIÓN PARA DESTINOS 00"/>
    <n v="151635"/>
    <n v="151635"/>
    <n v="300000"/>
    <n v="24284.6"/>
    <n v="24284.6"/>
    <n v="24284.6"/>
    <n v="-127350.39999999999"/>
    <n v="0"/>
    <n v="0"/>
    <m/>
    <m/>
    <n v="24284.6"/>
    <n v="24284.6"/>
    <n v="4839125.05"/>
    <n v="24284.6"/>
    <n v="4839125.05"/>
    <n v="-4814840.45"/>
    <n v="0"/>
    <n v="4839125.05"/>
    <n v="0"/>
    <n v="0"/>
    <n v="127350.39999999999"/>
    <n v="127350.39999999999"/>
    <n v="0"/>
    <n v="91000"/>
    <n v="0"/>
    <n v="239365"/>
    <n v="-148365"/>
    <n v="127350.39999999999"/>
  </r>
  <r>
    <s v="1.1-00-2207_22230017_2233510"/>
    <s v="1.1-00-22"/>
    <x v="1"/>
    <s v="2.2.7"/>
    <s v="DESARROLLO REGIONAL"/>
    <s v="E"/>
    <s v="Actividades del sector público, que realiza en for"/>
    <s v="07_22"/>
    <s v="GABINETE INTEGRAL DE INFRAESTRUCTURA Y SERVICIOS PÚBLICOS"/>
    <n v="2"/>
    <s v="GESTIÓN INTEGRAL DEL AGUA"/>
    <n v="30"/>
    <s v="SUMINISTRO DE AGUA"/>
    <s v="017_22"/>
    <s v="GASTO CORRIENTE"/>
    <s v="DIRECCIÓN GENERAL DE AGUA POTABLE Y SANE"/>
    <n v="3000"/>
    <s v="SERVICIOS GENERALES"/>
    <x v="67"/>
    <x v="67"/>
    <n v="0"/>
    <s v="SIN DESCRIPCIÓN PARA DESTINOS 00"/>
    <n v="0"/>
    <n v="0"/>
    <n v="0"/>
    <n v="0"/>
    <n v="0"/>
    <n v="0"/>
    <n v="0"/>
    <n v="0"/>
    <n v="0"/>
    <m/>
    <m/>
    <n v="0"/>
    <n v="0"/>
    <n v="4839126.05"/>
    <n v="0"/>
    <n v="4839126.05"/>
    <n v="-4839126.05"/>
    <n v="0"/>
    <n v="4839126.05"/>
    <n v="0"/>
    <n v="0"/>
    <n v="0"/>
    <n v="0"/>
    <n v="0"/>
    <n v="0"/>
    <n v="0"/>
    <n v="0"/>
    <n v="0"/>
    <n v="0"/>
  </r>
  <r>
    <s v="1.1-00-2206_22527015_2233510"/>
    <s v="1.1-00-22"/>
    <x v="1"/>
    <s v="2.7.1"/>
    <s v="OTROS ASUNTOS SOCIALES"/>
    <s v="S"/>
    <s v="Definidos en el Presupuesto de Egresos y los que s"/>
    <s v="06_22"/>
    <s v="COORDINACIÓN GENERAL DE CONSTRUCCIÓN DE COMUNIDAD"/>
    <n v="5"/>
    <s v="SOCIEDAD COHESIVA Y RESILENTE"/>
    <n v="27"/>
    <s v="BECAS  A ESTUDIANTES"/>
    <s v="015_22"/>
    <s v="GASTO CORRIENTE"/>
    <s v="DIRECCIÓN GENERAL DE POLÍTICA SOCIAL"/>
    <n v="3000"/>
    <s v="SERVICIOS GENERALES"/>
    <x v="67"/>
    <x v="67"/>
    <n v="0"/>
    <s v="SIN DESCRIPCIÓN PARA DESTINOS 00"/>
    <n v="450000"/>
    <n v="450000"/>
    <n v="450000"/>
    <n v="394226.33"/>
    <n v="394226.33"/>
    <n v="394226.33"/>
    <n v="-55773.669999999984"/>
    <n v="0"/>
    <n v="0"/>
    <m/>
    <m/>
    <n v="394226.33"/>
    <n v="394226.33"/>
    <n v="4839127.05"/>
    <n v="394226.33"/>
    <n v="4839127.05"/>
    <n v="-4444900.72"/>
    <n v="394226.33"/>
    <n v="4839127.05"/>
    <n v="394226.33"/>
    <n v="394226.33"/>
    <n v="55773.67"/>
    <n v="55773.669999999984"/>
    <n v="0"/>
    <n v="0"/>
    <n v="0"/>
    <n v="0"/>
    <n v="0"/>
    <n v="55773.669999999984"/>
  </r>
  <r>
    <s v="1.1-00-2201_2263003_2233610"/>
    <s v="1.1-00-22"/>
    <x v="1"/>
    <s v="1.3.4"/>
    <s v="FUNCIÓN PÚBLICA"/>
    <s v="P"/>
    <s v="Actividades destinadas al desarrollo de programas "/>
    <s v="01_22"/>
    <s v="PRESIDENCIA"/>
    <n v="6"/>
    <s v="GOBIERNO EFECTIVO"/>
    <n v="3"/>
    <s v="DESPACHO DE LA JEFATURA DE GABINETE"/>
    <s v="003_22"/>
    <s v="GASTO CORRIENTE"/>
    <s v="JEFATURA DE GABINETE"/>
    <n v="3000"/>
    <s v="SERVICIOS GENERALES"/>
    <x v="68"/>
    <x v="68"/>
    <n v="0"/>
    <s v="SIN DESCRIPCIÓN PARA DESTINOS 00"/>
    <n v="9984340"/>
    <n v="9984340"/>
    <n v="7000000"/>
    <n v="13856118.93"/>
    <n v="13856118.93"/>
    <n v="13856118.93"/>
    <n v="3871778.9299999997"/>
    <n v="0"/>
    <n v="0"/>
    <m/>
    <m/>
    <n v="13856118.93"/>
    <n v="13856118.93"/>
    <n v="4839128.05"/>
    <n v="13856118.93"/>
    <n v="4839128.05"/>
    <n v="9016990.879999999"/>
    <n v="13813836.93"/>
    <n v="4839128.05"/>
    <n v="13813836.93"/>
    <n v="13558752.93"/>
    <n v="-3871778.93"/>
    <n v="-3871778.9299999997"/>
    <n v="0"/>
    <n v="3000000"/>
    <n v="0"/>
    <n v="15660"/>
    <n v="2984340"/>
    <n v="-3871778.9299999997"/>
  </r>
  <r>
    <s v="2.6-05-2201_2263003_2233610"/>
    <s v="2.6-05-22"/>
    <x v="2"/>
    <s v="1.3.4"/>
    <s v="FUNCIÓN PÚBLICA"/>
    <s v="P"/>
    <s v="Actividades destinadas al desarrollo de programas "/>
    <s v="01_22"/>
    <s v="PRESIDENCIA"/>
    <n v="6"/>
    <s v="GOBIERNO EFECTIVO"/>
    <n v="3"/>
    <s v="DESPACHO DE LA JEFATURA DE GABINETE"/>
    <s v="003_22"/>
    <s v="GASTO CORRIENTE"/>
    <s v="JEFATURA DE GABINETE"/>
    <n v="3000"/>
    <s v="SERVICIOS GENERALES"/>
    <x v="68"/>
    <x v="68"/>
    <n v="0"/>
    <s v="SIN DESCRIPCIÓN PARA DESTINOS 00"/>
    <n v="0"/>
    <n v="0"/>
    <n v="0"/>
    <n v="104734.33"/>
    <n v="104734.33"/>
    <n v="104734.33"/>
    <n v="106172.73"/>
    <n v="0"/>
    <n v="1438.3999999999942"/>
    <m/>
    <m/>
    <n v="104734.33"/>
    <n v="104734.33"/>
    <n v="4839129.05"/>
    <n v="0"/>
    <n v="4839129.05"/>
    <n v="-4734394.72"/>
    <n v="0"/>
    <n v="4839129.05"/>
    <n v="0"/>
    <n v="0"/>
    <n v="-104734.33"/>
    <n v="-104734.33"/>
    <n v="0"/>
    <n v="0"/>
    <n v="0"/>
    <n v="0"/>
    <n v="0"/>
    <n v="-104734.33"/>
  </r>
  <r>
    <s v="1.1-00-2204_22616011_2233610"/>
    <s v="1.1-00-22"/>
    <x v="1"/>
    <s v="1.3.4"/>
    <s v="FUNCIÓN PÚBLICA"/>
    <s v="M"/>
    <s v="Actividades de apoyo administrativo desarrolladas "/>
    <s v="04_22"/>
    <s v="TESORERÍA MUNICIPAL"/>
    <n v="6"/>
    <s v="GOBIERNO EFECTIVO"/>
    <n v="16"/>
    <s v="DESPACHO DE LA TESORERÍA MUNICIPAL"/>
    <s v="011_22"/>
    <s v="GASTO CORRIENTE"/>
    <s v="DIRECCIÓN DE PROCESOS ADMINISTRATIVOS Y"/>
    <n v="3000"/>
    <s v="SERVICIOS GENERALES"/>
    <x v="68"/>
    <x v="68"/>
    <n v="0"/>
    <s v="SIN DESCRIPCIÓN PARA DESTINOS 00"/>
    <n v="225707.12"/>
    <n v="225707.12"/>
    <n v="0"/>
    <n v="4424"/>
    <n v="4424"/>
    <n v="4424"/>
    <n v="-221283.12"/>
    <n v="0"/>
    <n v="0"/>
    <m/>
    <m/>
    <n v="4424"/>
    <n v="4424"/>
    <n v="4839130.05"/>
    <n v="4424"/>
    <n v="4839130.05"/>
    <n v="-4834706.05"/>
    <n v="4424"/>
    <n v="4839130.05"/>
    <n v="4424"/>
    <n v="4424"/>
    <n v="221283.12"/>
    <n v="221283.12"/>
    <n v="0"/>
    <n v="2445000"/>
    <n v="0"/>
    <n v="2219292.88"/>
    <n v="225707.12"/>
    <n v="221283.12"/>
  </r>
  <r>
    <s v="1.1-00-2207_22332019_2233710"/>
    <s v="1.1-00-22"/>
    <x v="1"/>
    <s v="1.3.4"/>
    <s v="FUNCIÓN PÚBLICA"/>
    <s v="E"/>
    <s v="Actividades del sector público, que realiza en for"/>
    <s v="07_22"/>
    <s v="GABINETE INTEGRAL DE INFRAESTRUCTURA Y SERVICIOS PÚBLICOS"/>
    <n v="3"/>
    <s v="INFRAESTRUCTURA Y SERVICIOS PÚBLICOS"/>
    <n v="32"/>
    <s v="SERVICIO DE MANTENIMIENTO EN LOS ESPACIOS PÚBLICOS"/>
    <s v="019_22"/>
    <s v="GASTO CORRIENTE"/>
    <s v="DIRECCIÓN ADMINISTRATIVA DE INFRAESTRUCT"/>
    <n v="3000"/>
    <s v="SERVICIOS GENERALES"/>
    <x v="69"/>
    <x v="69"/>
    <n v="0"/>
    <s v="SIN DESCRIPCIÓN PARA DESTINOS 00"/>
    <n v="5010000"/>
    <n v="5010000"/>
    <n v="5000000"/>
    <n v="5839904"/>
    <n v="5839904"/>
    <n v="5839904"/>
    <n v="829904"/>
    <n v="0"/>
    <n v="0"/>
    <m/>
    <m/>
    <n v="5839904"/>
    <n v="5839904"/>
    <n v="4839131.05"/>
    <n v="5422768"/>
    <n v="4839131.05"/>
    <n v="1000772.9500000002"/>
    <n v="5422768"/>
    <n v="4839131.05"/>
    <n v="5005632"/>
    <n v="5005632"/>
    <n v="-829904"/>
    <n v="-829904"/>
    <n v="0"/>
    <n v="10000"/>
    <n v="0"/>
    <n v="0"/>
    <n v="10000"/>
    <n v="-829904"/>
  </r>
  <r>
    <s v="1.1-00-2205_22619013_2233710"/>
    <s v="1.1-00-22"/>
    <x v="1"/>
    <s v="1.3.4"/>
    <s v="FUNCIÓN PÚBLICA"/>
    <s v="E"/>
    <s v="Actividades del sector público, que realiza en for"/>
    <s v="05_22"/>
    <s v="OFICIALÍA MAYOR"/>
    <n v="6"/>
    <s v="GOBIERNO EFECTIVO"/>
    <n v="19"/>
    <s v="BIENES ADQUIRIDOS"/>
    <s v="013_22"/>
    <s v="GASTO CORRIENTE"/>
    <s v="DIRECCIÓN GENERAL DE ADMINISTRACIÓN"/>
    <n v="3000"/>
    <s v="SERVICIOS GENERALES"/>
    <x v="69"/>
    <x v="69"/>
    <n v="0"/>
    <s v="SIN DESCRIPCIÓN PARA DESTINOS 00"/>
    <n v="20856872.850000001"/>
    <n v="20856872.850000001"/>
    <n v="5092200"/>
    <n v="20856872.850000001"/>
    <n v="20856872.850000001"/>
    <n v="20856872.850000001"/>
    <n v="0"/>
    <n v="0"/>
    <n v="0"/>
    <m/>
    <m/>
    <n v="20856872.850000001"/>
    <n v="20856872.850000001"/>
    <n v="4839132.05"/>
    <n v="20856872.850000001"/>
    <n v="4839132.05"/>
    <n v="16017740.800000001"/>
    <n v="19116408.850000001"/>
    <n v="4839132.05"/>
    <n v="19116408.850000001"/>
    <n v="19116408.850000001"/>
    <n v="0"/>
    <n v="0"/>
    <n v="0"/>
    <n v="15793368"/>
    <n v="0"/>
    <n v="28695.15"/>
    <n v="15764672.85"/>
    <n v="0"/>
  </r>
  <r>
    <s v="1.1-00-2207_22230017_2233810"/>
    <s v="1.1-00-22"/>
    <x v="1"/>
    <s v="2.2.7"/>
    <s v="DESARROLLO REGIONAL"/>
    <s v="E"/>
    <s v="Actividades del sector público, que realiza en for"/>
    <s v="07_22"/>
    <s v="GABINETE INTEGRAL DE INFRAESTRUCTURA Y SERVICIOS PÚBLICOS"/>
    <n v="2"/>
    <s v="GESTIÓN INTEGRAL DEL AGUA"/>
    <n v="30"/>
    <s v="SUMINISTRO DE AGUA"/>
    <s v="017_22"/>
    <s v="GASTO CORRIENTE"/>
    <s v="DIRECCIÓN GENERAL DE AGUA POTABLE Y SANE"/>
    <n v="3000"/>
    <s v="SERVICIOS GENERALES"/>
    <x v="70"/>
    <x v="70"/>
    <n v="0"/>
    <s v="SIN DESCRIPCIÓN PARA DESTINOS 00"/>
    <n v="26747000"/>
    <n v="26747000"/>
    <n v="29000000"/>
    <n v="53132640"/>
    <n v="53132640"/>
    <n v="53132640"/>
    <n v="26385640"/>
    <n v="0"/>
    <n v="0"/>
    <m/>
    <m/>
    <n v="53132640"/>
    <n v="53132640"/>
    <n v="4839133.05"/>
    <n v="51983544"/>
    <n v="4839133.05"/>
    <n v="48293506.950000003"/>
    <n v="51816504"/>
    <n v="4839133.05"/>
    <n v="45098712"/>
    <n v="38380920"/>
    <n v="-26385640"/>
    <n v="-26385640"/>
    <n v="0"/>
    <n v="0"/>
    <n v="0"/>
    <n v="2253000"/>
    <n v="-2253000"/>
    <n v="-26385640"/>
  </r>
  <r>
    <s v="1.1-00-2207_22331018_2233910"/>
    <s v="1.1-00-22"/>
    <x v="1"/>
    <s v="1.3.4"/>
    <s v="FUNCIÓN PÚBLICA"/>
    <s v="E"/>
    <s v="Actividades del sector público, que realiza en for"/>
    <s v="07_22"/>
    <s v="GABINETE INTEGRAL DE INFRAESTRUCTURA Y SERVICIOS PÚBLICOS"/>
    <n v="3"/>
    <s v="INFRAESTRUCTURA Y SERVICIOS PÚBLICOS"/>
    <n v="31"/>
    <s v="SERVICIOS MÉDICOS DE CALIDAD"/>
    <s v="018_22"/>
    <s v="GASTO CORRIENTE"/>
    <s v="DIRECCIÓN GENERAL DE SALUD PÚBLICA"/>
    <n v="3000"/>
    <s v="SERVICIOS GENERALES"/>
    <x v="71"/>
    <x v="71"/>
    <n v="0"/>
    <s v="SIN DESCRIPCIÓN PARA DESTINOS 00"/>
    <n v="4046449.26"/>
    <n v="4046449.26"/>
    <n v="4000000"/>
    <n v="4491364.63"/>
    <n v="4491364.63"/>
    <n v="4491364.63"/>
    <n v="444915.37000000011"/>
    <n v="0"/>
    <n v="0"/>
    <m/>
    <m/>
    <n v="4491364.63"/>
    <n v="3965316.23"/>
    <n v="4839134.05"/>
    <n v="3965316.23"/>
    <n v="4839134.05"/>
    <n v="-347769.41999999993"/>
    <n v="3069120.26"/>
    <n v="4839134.05"/>
    <n v="3069120.26"/>
    <n v="3069120.26"/>
    <n v="81133.03"/>
    <n v="-444915.37000000011"/>
    <n v="0"/>
    <n v="46449.26"/>
    <n v="0"/>
    <n v="0"/>
    <n v="46449.26"/>
    <n v="-444915.37000000011"/>
  </r>
  <r>
    <s v="1.1-00-2202_2219006_2233910"/>
    <s v="1.1-00-22"/>
    <x v="1"/>
    <s v="1.3.4"/>
    <s v="FUNCIÓN PÚBLICA"/>
    <s v="R"/>
    <s v="Solamente actividades específicas, distintas a las"/>
    <s v="02_22"/>
    <s v="SECRETARÍA GENERAL DEL AYUNTAMIENTO"/>
    <n v="1"/>
    <s v="CORRESPONSABILIDAD SOCIAL (TRANSVERSAL)"/>
    <n v="9"/>
    <s v="ACTAS DE INSTALACIÓN DE MESAS DE PAZ"/>
    <s v="006_22"/>
    <s v="GASTO CORRIENTE"/>
    <s v="DIRECCIÓN GENERAL DE CULTURA DE LA PAZ Y"/>
    <n v="3000"/>
    <s v="SERVICIOS GENERALES"/>
    <x v="71"/>
    <x v="71"/>
    <n v="0"/>
    <s v="SIN DESCRIPCIÓN PARA DESTINOS 00"/>
    <n v="773277.36"/>
    <n v="773277.36"/>
    <n v="2000000"/>
    <n v="139916"/>
    <n v="139916"/>
    <n v="139916"/>
    <n v="-633361.36"/>
    <n v="0"/>
    <n v="0"/>
    <m/>
    <m/>
    <n v="139916"/>
    <n v="122516"/>
    <n v="4839135.05"/>
    <n v="122516"/>
    <n v="4839135.05"/>
    <n v="-4699219.05"/>
    <n v="23800"/>
    <n v="4839135.05"/>
    <n v="23800"/>
    <n v="23800"/>
    <n v="650761.36"/>
    <n v="633361.36"/>
    <n v="0"/>
    <n v="98717"/>
    <n v="0"/>
    <n v="1325439.6399999999"/>
    <n v="-1226722.6399999999"/>
    <n v="633361.36"/>
  </r>
  <r>
    <s v="1.1-00-2208_22737023_2233910"/>
    <s v="1.1-00-22"/>
    <x v="1"/>
    <s v="1.7.1"/>
    <s v="POLICÍA"/>
    <s v="R"/>
    <s v="Solamente actividades específicas, distintas a las"/>
    <s v="08_22"/>
    <s v="COMISARÍA DE LA POLICÍA PREVENTIVA MUNICIPAL"/>
    <n v="7"/>
    <s v="SEGURIDAD CIUDADANA"/>
    <n v="37"/>
    <s v="EQUIPAMIENTO"/>
    <s v="023_22"/>
    <s v="GASTO CORRIENTE"/>
    <s v="DESPACHO DE LA COMISARÍA DE LA POLICÍA P"/>
    <n v="3000"/>
    <s v="SERVICIOS GENERALES"/>
    <x v="71"/>
    <x v="71"/>
    <n v="0"/>
    <s v="SIN DESCRIPCIÓN PARA DESTINOS 00"/>
    <n v="1560588"/>
    <n v="1560588"/>
    <n v="1370000"/>
    <n v="1560588"/>
    <n v="1560588"/>
    <n v="1560588"/>
    <n v="0"/>
    <n v="0"/>
    <n v="0"/>
    <m/>
    <m/>
    <n v="1560588"/>
    <n v="1560588"/>
    <n v="4839136.05"/>
    <n v="1560588"/>
    <n v="4839136.05"/>
    <n v="-3278548.05"/>
    <n v="1560588"/>
    <n v="4839136.05"/>
    <n v="1560588"/>
    <n v="1560588"/>
    <n v="0"/>
    <n v="0"/>
    <n v="0"/>
    <n v="190588"/>
    <n v="0"/>
    <n v="0"/>
    <n v="190588"/>
    <n v="0"/>
  </r>
  <r>
    <s v="1.1-00-2211_22647030_2233910"/>
    <s v="1.1-00-22"/>
    <x v="1"/>
    <s v="3.8.2"/>
    <s v="DESARROLLO TECNOLÓGICO"/>
    <s v="E"/>
    <s v="Actividades del sector público, que realiza en for"/>
    <s v="11_22"/>
    <s v="COORDINACIÓN GENERAL DE GOBIERNO INTELIGENTE E INNOVACIÓN GUBERNAMENTAL"/>
    <n v="6"/>
    <s v="GOBIERNO EFECTIVO"/>
    <n v="47"/>
    <s v="SISTEMAS INFORMATICOS MODERNIZADOS RECIBIDOS"/>
    <s v="030_22"/>
    <s v="GASTO CORRIENTE"/>
    <s v="DIRECCIÓN DE DESARROLLO DE SISTEMAS"/>
    <n v="3000"/>
    <s v="SERVICIOS GENERALES"/>
    <x v="71"/>
    <x v="71"/>
    <n v="0"/>
    <s v="SIN DESCRIPCIÓN PARA DESTINOS 00"/>
    <n v="1261000"/>
    <n v="1261000"/>
    <n v="2500000"/>
    <n v="0"/>
    <n v="0"/>
    <n v="0"/>
    <n v="-1261000"/>
    <n v="0"/>
    <n v="0"/>
    <m/>
    <m/>
    <n v="0"/>
    <n v="0"/>
    <n v="4839137.05"/>
    <n v="0"/>
    <n v="4839137.05"/>
    <n v="-4839137.05"/>
    <n v="0"/>
    <n v="4839137.05"/>
    <n v="0"/>
    <n v="0"/>
    <n v="1261000"/>
    <n v="1261000"/>
    <n v="0"/>
    <n v="0"/>
    <n v="0"/>
    <n v="1239000"/>
    <n v="-1239000"/>
    <n v="1261000"/>
  </r>
  <r>
    <s v="1.1-00-2201_2264004_2233910"/>
    <s v="1.1-00-22"/>
    <x v="1"/>
    <s v="1.3.4"/>
    <s v="FUNCIÓN PÚBLICA"/>
    <s v="P"/>
    <s v="Actividades destinadas al desarrollo de programas "/>
    <s v="01_22"/>
    <s v="PRESIDENCIA"/>
    <n v="6"/>
    <s v="GOBIERNO EFECTIVO"/>
    <n v="4"/>
    <s v="COMUNICACIÓN ESTRATÉGICA DEL GOBIERNO"/>
    <s v="004_22"/>
    <s v="GASTO CORRIENTE"/>
    <s v="DIRECCIÓN DE COMUNICACIÓN"/>
    <n v="3000"/>
    <s v="SERVICIOS GENERALES"/>
    <x v="71"/>
    <x v="71"/>
    <n v="0"/>
    <s v="SIN DESCRIPCIÓN PARA DESTINOS 00"/>
    <n v="437500"/>
    <n v="437500"/>
    <n v="0"/>
    <n v="437500"/>
    <n v="437500"/>
    <n v="437500"/>
    <n v="0"/>
    <n v="0"/>
    <n v="0"/>
    <m/>
    <m/>
    <n v="437500"/>
    <n v="437500"/>
    <n v="4839138.05"/>
    <n v="437500"/>
    <n v="4839138.05"/>
    <n v="-4401638.05"/>
    <n v="364583.4"/>
    <n v="4839138.05"/>
    <n v="328125.06"/>
    <n v="328125.06"/>
    <n v="0"/>
    <n v="0"/>
    <n v="0"/>
    <n v="437500"/>
    <n v="0"/>
    <n v="0"/>
    <n v="437500"/>
    <n v="0"/>
  </r>
  <r>
    <s v="1.1-00-2201_22656039_2233910"/>
    <s v="1.1-00-22"/>
    <x v="1"/>
    <s v="1.3.4"/>
    <s v="FUNCIÓN PÚBLICA"/>
    <s v="P"/>
    <s v="Actividades destinadas al desarrollo de programas "/>
    <s v="01_22"/>
    <s v="PRESIDENCIA"/>
    <n v="6"/>
    <s v="GOBIERNO EFECTIVO"/>
    <n v="56"/>
    <s v="PROCESOS ESTADISTICOS DEL MUNICIPIO"/>
    <s v="039_22"/>
    <s v="GASTO CORRIENTE"/>
    <s v="DIRECCIÓN GENERAL DE CENSOS Y ESTADISTIC"/>
    <n v="3000"/>
    <s v="SERVICIOS GENERALES"/>
    <x v="71"/>
    <x v="71"/>
    <n v="0"/>
    <s v="SIN DESCRIPCIÓN PARA DESTINOS 00"/>
    <n v="393588"/>
    <n v="393588"/>
    <n v="0"/>
    <n v="393588"/>
    <n v="393588"/>
    <n v="393588"/>
    <n v="0"/>
    <n v="0"/>
    <n v="0"/>
    <m/>
    <m/>
    <n v="393588"/>
    <n v="393588"/>
    <n v="4839139.05"/>
    <n v="393588"/>
    <n v="4839139.05"/>
    <n v="-4445551.05"/>
    <n v="393588"/>
    <n v="4839139.05"/>
    <n v="393588"/>
    <n v="393588"/>
    <n v="0"/>
    <n v="0"/>
    <n v="0"/>
    <n v="393588"/>
    <n v="0"/>
    <n v="0"/>
    <n v="393588"/>
    <n v="0"/>
  </r>
  <r>
    <s v="1.1-00-2202_2217005_2234110"/>
    <s v="1.1-00-22"/>
    <x v="1"/>
    <s v="1.3.4"/>
    <s v="FUNCIÓN PÚBLICA"/>
    <s v="O"/>
    <s v="Actividades que realizan la función pública o cont"/>
    <s v="02_22"/>
    <s v="SECRETARÍA GENERAL DEL AYUNTAMIENTO"/>
    <n v="1"/>
    <s v="CORRESPONSABILIDAD SOCIAL (TRANSVERSAL)"/>
    <n v="7"/>
    <s v="CONDONACIÓN Y/O REDUCCIÓN DE SANCIONES"/>
    <s v="005_22"/>
    <s v="GASTO CORRIENTE"/>
    <s v="DIRECCIÓN DE LA SECRETARÍA GENERAL"/>
    <n v="3000"/>
    <s v="SERVICIOS GENERALES"/>
    <x v="72"/>
    <x v="72"/>
    <n v="0"/>
    <s v="SIN DESCRIPCIÓN PARA DESTINOS 00"/>
    <n v="384937.39"/>
    <n v="384937.39"/>
    <n v="1500000"/>
    <n v="977640"/>
    <n v="977640"/>
    <n v="977640"/>
    <n v="592702.61"/>
    <n v="0"/>
    <n v="0"/>
    <m/>
    <m/>
    <n v="977640"/>
    <n v="977640"/>
    <n v="4839140.05"/>
    <n v="297300"/>
    <n v="4839140.05"/>
    <n v="-3861500.05"/>
    <n v="297300"/>
    <n v="4839140.05"/>
    <n v="297300"/>
    <n v="297300"/>
    <n v="-592702.61"/>
    <n v="-592702.61"/>
    <n v="0"/>
    <n v="0"/>
    <n v="0"/>
    <n v="1115062.6100000001"/>
    <n v="-1115062.6100000001"/>
    <n v="-592702.61"/>
  </r>
  <r>
    <s v="1.1-00-2204_22616011_2234110"/>
    <s v="1.1-00-22"/>
    <x v="1"/>
    <s v="1.3.4"/>
    <s v="FUNCIÓN PÚBLICA"/>
    <s v="M"/>
    <s v="Actividades de apoyo administrativo desarrolladas "/>
    <s v="04_22"/>
    <s v="TESORERÍA MUNICIPAL"/>
    <n v="6"/>
    <s v="GOBIERNO EFECTIVO"/>
    <n v="16"/>
    <s v="DESPACHO DE LA TESORERÍA MUNICIPAL"/>
    <s v="011_22"/>
    <s v="GASTO CORRIENTE"/>
    <s v="DIRECCIÓN DE PROCESOS ADMINISTRATIVOS Y"/>
    <n v="3000"/>
    <s v="SERVICIOS GENERALES"/>
    <x v="72"/>
    <x v="72"/>
    <n v="0"/>
    <s v="SIN DESCRIPCIÓN PARA DESTINOS 00"/>
    <n v="6358322.8600000003"/>
    <n v="6358322.8600000003"/>
    <n v="4000000"/>
    <n v="7535814.3899999997"/>
    <n v="7535814.3899999997"/>
    <n v="10000000"/>
    <n v="3641677.1399999997"/>
    <n v="2464185.6100000003"/>
    <n v="2464185.6100000003"/>
    <m/>
    <m/>
    <n v="10000000"/>
    <n v="7535814.3899999997"/>
    <n v="4839141.05"/>
    <n v="7535814.3899999997"/>
    <n v="4839141.05"/>
    <n v="2696673.34"/>
    <n v="7535814.3899999997"/>
    <n v="4839141.05"/>
    <n v="7535814.3899999997"/>
    <n v="7535814.3899999997"/>
    <n v="-1177491.53"/>
    <n v="-1177491.5299999993"/>
    <n v="0"/>
    <n v="2358322.86"/>
    <n v="0"/>
    <n v="0"/>
    <n v="2358322.86"/>
    <n v="-1177491.5299999993"/>
  </r>
  <r>
    <s v="1.1-00-2204_22616011_2234210"/>
    <s v="1.1-00-22"/>
    <x v="1"/>
    <s v="1.3.4"/>
    <s v="FUNCIÓN PÚBLICA"/>
    <s v="M"/>
    <s v="Actividades de apoyo administrativo desarrolladas "/>
    <s v="04_22"/>
    <s v="TESORERÍA MUNICIPAL"/>
    <n v="6"/>
    <s v="GOBIERNO EFECTIVO"/>
    <n v="16"/>
    <s v="DESPACHO DE LA TESORERÍA MUNICIPAL"/>
    <s v="011_22"/>
    <s v="GASTO CORRIENTE"/>
    <s v="DIRECCIÓN DE PROCESOS ADMINISTRATIVOS Y"/>
    <n v="3000"/>
    <s v="SERVICIOS GENERALES"/>
    <x v="73"/>
    <x v="73"/>
    <n v="0"/>
    <s v="SIN DESCRIPCIÓN PARA DESTINOS 00"/>
    <n v="42648981.939999998"/>
    <n v="42648981.939999998"/>
    <n v="20000000"/>
    <n v="46650000"/>
    <n v="46650000"/>
    <n v="46650000"/>
    <n v="4001018.0600000024"/>
    <n v="0"/>
    <n v="0"/>
    <m/>
    <m/>
    <n v="46650000"/>
    <n v="46650000"/>
    <n v="4839142.05"/>
    <n v="45095767.479999997"/>
    <n v="4839142.05"/>
    <n v="41810857.950000003"/>
    <n v="44328447.200000003"/>
    <n v="4839142.05"/>
    <n v="44328447.200000003"/>
    <n v="44009559.079999998"/>
    <n v="-4001018.06"/>
    <n v="-4001018.0600000024"/>
    <n v="0"/>
    <n v="25305507.940000001"/>
    <n v="0"/>
    <n v="2656526"/>
    <n v="22648981.940000001"/>
    <n v="-4001018.0600000024"/>
  </r>
  <r>
    <s v="1.1-00-2204_22616011_2234310"/>
    <s v="1.1-00-22"/>
    <x v="1"/>
    <s v="1.3.4"/>
    <s v="FUNCIÓN PÚBLICA"/>
    <s v="M"/>
    <s v="Actividades de apoyo administrativo desarrolladas "/>
    <s v="04_22"/>
    <s v="TESORERÍA MUNICIPAL"/>
    <n v="6"/>
    <s v="GOBIERNO EFECTIVO"/>
    <n v="16"/>
    <s v="DESPACHO DE LA TESORERÍA MUNICIPAL"/>
    <s v="011_22"/>
    <s v="GASTO CORRIENTE"/>
    <s v="DIRECCIÓN DE PROCESOS ADMINISTRATIVOS Y"/>
    <n v="3000"/>
    <s v="SERVICIOS GENERALES"/>
    <x v="74"/>
    <x v="74"/>
    <n v="0"/>
    <s v="SIN DESCRIPCIÓN PARA DESTINOS 00"/>
    <n v="1546978.37"/>
    <n v="1546978.37"/>
    <n v="780949.93"/>
    <n v="1546978.37"/>
    <n v="1546978.37"/>
    <n v="1546978.37"/>
    <n v="0"/>
    <n v="0"/>
    <n v="0"/>
    <m/>
    <m/>
    <n v="1546978.37"/>
    <n v="1546978.37"/>
    <n v="4839143.05"/>
    <n v="1172664.8799999999"/>
    <n v="4839143.05"/>
    <n v="-3292164.6799999997"/>
    <n v="669188.62"/>
    <n v="4839143.05"/>
    <n v="669188.62"/>
    <n v="669188.62"/>
    <n v="0"/>
    <n v="0"/>
    <n v="0"/>
    <n v="766028.44"/>
    <n v="0"/>
    <n v="0"/>
    <n v="766028.44"/>
    <n v="0"/>
  </r>
  <r>
    <s v="1.1-00-2205_22619013_2234410"/>
    <s v="1.1-00-22"/>
    <x v="1"/>
    <s v="1.3.4"/>
    <s v="FUNCIÓN PÚBLICA"/>
    <s v="E"/>
    <s v="Actividades del sector público, que realiza en for"/>
    <s v="05_22"/>
    <s v="OFICIALÍA MAYOR"/>
    <n v="6"/>
    <s v="GOBIERNO EFECTIVO"/>
    <n v="19"/>
    <s v="BIENES ADQUIRIDOS"/>
    <s v="013_22"/>
    <s v="GASTO CORRIENTE"/>
    <s v="DIRECCIÓN GENERAL DE ADMINISTRACIÓN"/>
    <n v="3000"/>
    <s v="SERVICIOS GENERALES"/>
    <x v="75"/>
    <x v="75"/>
    <n v="0"/>
    <s v="SIN DESCRIPCIÓN PARA DESTINOS 00"/>
    <n v="135995.18"/>
    <n v="135995.18"/>
    <n v="120000"/>
    <n v="135995.18"/>
    <n v="135995.18"/>
    <n v="135995.18"/>
    <n v="0"/>
    <n v="0"/>
    <n v="0"/>
    <m/>
    <m/>
    <n v="135995.18"/>
    <n v="135995.18"/>
    <n v="4839144.05"/>
    <n v="135995.16"/>
    <n v="4839144.05"/>
    <n v="-4703148.87"/>
    <n v="135995.16"/>
    <n v="4839144.05"/>
    <n v="135995.16"/>
    <n v="135995.16"/>
    <n v="0"/>
    <n v="0"/>
    <n v="0"/>
    <n v="20000"/>
    <n v="0"/>
    <n v="4004.82"/>
    <n v="15995.18"/>
    <n v="0"/>
  </r>
  <r>
    <s v="1.1-00-2205_22619013_2234510"/>
    <s v="1.1-00-22"/>
    <x v="1"/>
    <s v="1.3.4"/>
    <s v="FUNCIÓN PÚBLICA"/>
    <s v="E"/>
    <s v="Actividades del sector público, que realiza en for"/>
    <s v="05_22"/>
    <s v="OFICIALÍA MAYOR"/>
    <n v="6"/>
    <s v="GOBIERNO EFECTIVO"/>
    <n v="19"/>
    <s v="BIENES ADQUIRIDOS"/>
    <s v="013_22"/>
    <s v="GASTO CORRIENTE"/>
    <s v="DIRECCIÓN GENERAL DE ADMINISTRACIÓN"/>
    <n v="3000"/>
    <s v="SERVICIOS GENERALES"/>
    <x v="76"/>
    <x v="76"/>
    <n v="0"/>
    <s v="SIN DESCRIPCIÓN PARA DESTINOS 00"/>
    <n v="5163967.88"/>
    <n v="5163967.88"/>
    <n v="5000000"/>
    <n v="5163967.88"/>
    <n v="5163967.88"/>
    <n v="5163967.88"/>
    <n v="0"/>
    <n v="0"/>
    <n v="0"/>
    <m/>
    <m/>
    <n v="5163967.88"/>
    <n v="5163967.88"/>
    <n v="4839145.05"/>
    <n v="5158047.58"/>
    <n v="4839145.05"/>
    <n v="324822.83000000007"/>
    <n v="5158047.58"/>
    <n v="4839145.05"/>
    <n v="5158047.58"/>
    <n v="5158047.58"/>
    <n v="0"/>
    <n v="0"/>
    <n v="0"/>
    <n v="163967.88"/>
    <n v="0"/>
    <n v="0"/>
    <n v="163967.88"/>
    <n v="0"/>
  </r>
  <r>
    <s v="1.1-00-2205_22619013_2234810"/>
    <s v="1.1-00-22"/>
    <x v="1"/>
    <s v="1.3.4"/>
    <s v="FUNCIÓN PÚBLICA"/>
    <s v="E"/>
    <s v="Actividades del sector público, que realiza en for"/>
    <s v="05_22"/>
    <s v="OFICIALÍA MAYOR"/>
    <n v="6"/>
    <s v="GOBIERNO EFECTIVO"/>
    <n v="19"/>
    <s v="BIENES ADQUIRIDOS"/>
    <s v="013_22"/>
    <s v="GASTO CORRIENTE"/>
    <s v="DIRECCIÓN GENERAL DE ADMINISTRACIÓN"/>
    <n v="3000"/>
    <s v="SERVICIOS GENERALES"/>
    <x v="77"/>
    <x v="77"/>
    <n v="0"/>
    <s v="SIN DESCRIPCIÓN PARA DESTINOS 00"/>
    <n v="849583.25"/>
    <n v="849583.25"/>
    <n v="600000"/>
    <n v="932961.89"/>
    <n v="932961.89"/>
    <n v="932961.89"/>
    <n v="83378.640000000014"/>
    <n v="0"/>
    <n v="0"/>
    <m/>
    <m/>
    <n v="932961.89"/>
    <n v="932961.88"/>
    <n v="4839146.05"/>
    <n v="932961.88"/>
    <n v="4839146.05"/>
    <n v="-3906184.1599999997"/>
    <n v="932961.88"/>
    <n v="4839146.05"/>
    <n v="932961.88"/>
    <n v="932961.88"/>
    <n v="-83378.63"/>
    <n v="-83378.640000000014"/>
    <n v="0"/>
    <n v="249583.25"/>
    <n v="0"/>
    <n v="0"/>
    <n v="249583.25"/>
    <n v="-83378.640000000014"/>
  </r>
  <r>
    <s v="1.1-00-2204_22616011_2235110"/>
    <s v="1.1-00-22"/>
    <x v="1"/>
    <s v="1.3.4"/>
    <s v="FUNCIÓN PÚBLICA"/>
    <s v="M"/>
    <s v="Actividades de apoyo administrativo desarrolladas "/>
    <s v="04_22"/>
    <s v="TESORERÍA MUNICIPAL"/>
    <n v="6"/>
    <s v="GOBIERNO EFECTIVO"/>
    <n v="16"/>
    <s v="DESPACHO DE LA TESORERÍA MUNICIPAL"/>
    <s v="011_22"/>
    <s v="GASTO CORRIENTE"/>
    <s v="DIRECCIÓN DE PROCESOS ADMINISTRATIVOS Y"/>
    <n v="3000"/>
    <s v="SERVICIOS GENERALES"/>
    <x v="78"/>
    <x v="78"/>
    <n v="0"/>
    <s v="SIN DESCRIPCIÓN PARA DESTINOS 00"/>
    <n v="15230700"/>
    <n v="15230700"/>
    <n v="14000000"/>
    <n v="15485672.560000001"/>
    <n v="15485672.560000001"/>
    <n v="17485672.560000002"/>
    <n v="2254972.5600000024"/>
    <n v="2000000.0000000019"/>
    <n v="2000000.0000000019"/>
    <m/>
    <m/>
    <n v="17485672.560000002"/>
    <n v="15485672.560000001"/>
    <n v="4839147.05"/>
    <n v="15485672.560000001"/>
    <n v="4839147.05"/>
    <n v="10646525.510000002"/>
    <n v="15485672.560000001"/>
    <n v="4839147.05"/>
    <n v="15485672.560000001"/>
    <n v="15485672.560000001"/>
    <n v="-254972.56"/>
    <n v="-254972.56000000052"/>
    <n v="0"/>
    <n v="1500000"/>
    <n v="0"/>
    <n v="269300"/>
    <n v="1230700"/>
    <n v="-254972.56000000052"/>
  </r>
  <r>
    <s v="1.1-00-2205_22619013_2235110"/>
    <s v="1.1-00-22"/>
    <x v="1"/>
    <s v="1.3.4"/>
    <s v="FUNCIÓN PÚBLICA"/>
    <s v="E"/>
    <s v="Actividades del sector público, que realiza en for"/>
    <s v="05_22"/>
    <s v="OFICIALÍA MAYOR"/>
    <n v="6"/>
    <s v="GOBIERNO EFECTIVO"/>
    <n v="19"/>
    <s v="BIENES ADQUIRIDOS"/>
    <s v="013_22"/>
    <s v="GASTO CORRIENTE"/>
    <s v="DIRECCIÓN GENERAL DE ADMINISTRACIÓN"/>
    <n v="3000"/>
    <s v="SERVICIOS GENERALES"/>
    <x v="78"/>
    <x v="78"/>
    <n v="0"/>
    <s v="SIN DESCRIPCIÓN PARA DESTINOS 00"/>
    <n v="602500"/>
    <n v="602500"/>
    <n v="700000"/>
    <n v="585938.04"/>
    <n v="585938.04"/>
    <n v="585938.04"/>
    <n v="-16561.959999999963"/>
    <n v="0"/>
    <n v="0"/>
    <m/>
    <m/>
    <n v="585938.04"/>
    <n v="585938.04"/>
    <n v="4839148.05"/>
    <n v="585938.04"/>
    <n v="4839148.05"/>
    <n v="-4253210.01"/>
    <n v="575389.87"/>
    <n v="4839148.05"/>
    <n v="564841.69999999995"/>
    <n v="564841.69999999995"/>
    <n v="16561.96"/>
    <n v="16561.959999999963"/>
    <n v="0"/>
    <n v="0"/>
    <n v="0"/>
    <n v="97500"/>
    <n v="-97500"/>
    <n v="16561.959999999963"/>
  </r>
  <r>
    <s v="1.1-00-2201_2252002_2235210"/>
    <s v="1.1-00-22"/>
    <x v="1"/>
    <s v="1.3.4"/>
    <s v="FUNCIÓN PÚBLICA"/>
    <s v="E"/>
    <s v="Actividades del sector público, que realiza en for"/>
    <s v="01_22"/>
    <s v="PRESIDENCIA"/>
    <n v="5"/>
    <s v="SOCIEDAD COHESIVA Y RESILENTE"/>
    <n v="2"/>
    <s v="ATENCIÓN A EVENTOS DEL GOBIERNO MUNICIPAL  Y AGENDA GUBERNAMENTAL"/>
    <s v="002_22"/>
    <s v="GASTO CORRIENTE"/>
    <s v="DIRECCIÓN GENERAL DE RELACIONES PÚBLICAS"/>
    <n v="3000"/>
    <s v="SERVICIOS GENERALES"/>
    <x v="79"/>
    <x v="79"/>
    <n v="0"/>
    <s v="SIN DESCRIPCIÓN PARA DESTINOS 00"/>
    <n v="25720"/>
    <n v="25720"/>
    <n v="0"/>
    <n v="25720"/>
    <n v="25720"/>
    <n v="25720"/>
    <n v="0"/>
    <n v="0"/>
    <n v="0"/>
    <m/>
    <m/>
    <n v="25720"/>
    <n v="25719.99"/>
    <n v="4839149.05"/>
    <n v="25719.99"/>
    <n v="4839149.05"/>
    <n v="-4813429.05"/>
    <n v="25719.99"/>
    <n v="4839149.05"/>
    <n v="25719.99"/>
    <n v="25719.99"/>
    <n v="0.01"/>
    <n v="0"/>
    <n v="0"/>
    <n v="25720"/>
    <n v="0"/>
    <n v="0"/>
    <n v="25720"/>
    <n v="0"/>
  </r>
  <r>
    <s v="1.1-00-2211_22646029_2235210"/>
    <s v="1.1-00-22"/>
    <x v="1"/>
    <s v="3.8.2"/>
    <s v="DESARROLLO TECNOLÓGICO"/>
    <s v="E"/>
    <s v="Actividades del sector público, que realiza en for"/>
    <s v="11_22"/>
    <s v="COORDINACIÓN GENERAL DE GOBIERNO INTELIGENTE E INNOVACIÓN GUBERNAMENTAL"/>
    <n v="6"/>
    <s v="GOBIERNO EFECTIVO"/>
    <n v="46"/>
    <s v="INFRAESTRUCTURA TECNOLOGICA ENTREGADA"/>
    <s v="029_22"/>
    <s v="GASTO CORRIENTE"/>
    <s v="DIRECCIÓN DE INFRAESTRUCTURA DE TECNOLOG"/>
    <n v="3000"/>
    <s v="SERVICIOS GENERALES"/>
    <x v="79"/>
    <x v="79"/>
    <n v="0"/>
    <s v="SIN DESCRIPCIÓN PARA DESTINOS 00"/>
    <n v="2378"/>
    <n v="2378"/>
    <n v="0"/>
    <n v="2378"/>
    <n v="2378"/>
    <n v="2378"/>
    <n v="0"/>
    <n v="0"/>
    <n v="0"/>
    <m/>
    <m/>
    <n v="2378"/>
    <n v="2378"/>
    <n v="4839150.05"/>
    <n v="2378"/>
    <n v="4839150.05"/>
    <n v="-4836772.05"/>
    <n v="2378"/>
    <n v="4839150.05"/>
    <n v="2378"/>
    <n v="2378"/>
    <n v="0"/>
    <n v="0"/>
    <n v="0"/>
    <n v="2500"/>
    <n v="0"/>
    <n v="122"/>
    <n v="2378"/>
    <n v="0"/>
  </r>
  <r>
    <s v="1.1-00-2202_22311008_2235210"/>
    <s v="1.1-00-22"/>
    <x v="1"/>
    <s v="1.7.2"/>
    <s v="PROTECCIÓN CIVIL"/>
    <s v="R"/>
    <s v="Solamente actividades específicas, distintas a las"/>
    <s v="02_22"/>
    <s v="SECRETARÍA GENERAL DEL AYUNTAMIENTO"/>
    <n v="3"/>
    <s v="INFRAESTRUCTURA Y SERVICIOS PÚBLICOS"/>
    <n v="11"/>
    <s v="ADMINISTRACIÓN CENTRAL DE PROTECCIÓN CIVIL Y BOMBEROS"/>
    <s v="008_22"/>
    <s v="GASTO CORRIENTE"/>
    <s v="DIRECCIÓN GENERAL ADJUNTA DE PROTECCIÓN"/>
    <n v="3000"/>
    <s v="SERVICIOS GENERALES"/>
    <x v="79"/>
    <x v="79"/>
    <n v="0"/>
    <s v="SIN DESCRIPCIÓN PARA DESTINOS 00"/>
    <n v="29162.400000000001"/>
    <n v="29162.400000000001"/>
    <n v="0"/>
    <n v="22840.400000000001"/>
    <n v="22840.400000000001"/>
    <n v="22840.400000000001"/>
    <n v="-6322"/>
    <n v="0"/>
    <n v="0"/>
    <m/>
    <m/>
    <n v="22840.400000000001"/>
    <n v="22840.400000000001"/>
    <n v="4839151.05"/>
    <n v="22840.400000000001"/>
    <n v="4839151.05"/>
    <n v="-4816310.6499999994"/>
    <n v="0"/>
    <n v="4839151.05"/>
    <n v="0"/>
    <n v="0"/>
    <n v="6322"/>
    <n v="6322"/>
    <n v="0"/>
    <n v="30000"/>
    <n v="0"/>
    <n v="837.6"/>
    <n v="29162.400000000001"/>
    <n v="6322"/>
  </r>
  <r>
    <s v="1.1-00-2211_22646029_2235310"/>
    <s v="1.1-00-22"/>
    <x v="1"/>
    <s v="3.8.2"/>
    <s v="DESARROLLO TECNOLÓGICO"/>
    <s v="E"/>
    <s v="Actividades del sector público, que realiza en for"/>
    <s v="11_22"/>
    <s v="COORDINACIÓN GENERAL DE GOBIERNO INTELIGENTE E INNOVACIÓN GUBERNAMENTAL"/>
    <n v="6"/>
    <s v="GOBIERNO EFECTIVO"/>
    <n v="46"/>
    <s v="INFRAESTRUCTURA TECNOLOGICA ENTREGADA"/>
    <s v="029_22"/>
    <s v="GASTO CORRIENTE"/>
    <s v="DIRECCIÓN DE INFRAESTRUCTURA DE TECNOLOG"/>
    <n v="3000"/>
    <s v="SERVICIOS GENERALES"/>
    <x v="80"/>
    <x v="80"/>
    <n v="0"/>
    <s v="SIN DESCRIPCIÓN PARA DESTINOS 00"/>
    <n v="241515.98"/>
    <n v="241515.98"/>
    <n v="50000"/>
    <n v="241515.98"/>
    <n v="241515.98"/>
    <n v="241515.98"/>
    <n v="0"/>
    <n v="0"/>
    <n v="0"/>
    <m/>
    <m/>
    <n v="241515.98"/>
    <n v="241515.98"/>
    <n v="4839152.05"/>
    <n v="41668.300000000003"/>
    <n v="4839152.05"/>
    <n v="-4597636.0699999994"/>
    <n v="41668.300000000003"/>
    <n v="4839152.05"/>
    <n v="41668.300000000003"/>
    <n v="41668.300000000003"/>
    <n v="0"/>
    <n v="0"/>
    <n v="0"/>
    <n v="227405.98"/>
    <n v="0"/>
    <n v="35890"/>
    <n v="191515.98"/>
    <n v="0"/>
  </r>
  <r>
    <s v="1.1-00-2207_22331018_2235410"/>
    <s v="1.1-00-22"/>
    <x v="1"/>
    <s v="1.3.4"/>
    <s v="FUNCIÓN PÚBLICA"/>
    <s v="E"/>
    <s v="Actividades del sector público, que realiza en for"/>
    <s v="07_22"/>
    <s v="GABINETE INTEGRAL DE INFRAESTRUCTURA Y SERVICIOS PÚBLICOS"/>
    <n v="3"/>
    <s v="INFRAESTRUCTURA Y SERVICIOS PÚBLICOS"/>
    <n v="31"/>
    <s v="SERVICIOS MÉDICOS DE CALIDAD"/>
    <s v="018_22"/>
    <s v="GASTO CORRIENTE"/>
    <s v="DIRECCIÓN GENERAL DE SALUD PÚBLICA"/>
    <n v="3000"/>
    <s v="SERVICIOS GENERALES"/>
    <x v="81"/>
    <x v="81"/>
    <n v="0"/>
    <s v="SIN DESCRIPCIÓN PARA DESTINOS 00"/>
    <n v="625563.77"/>
    <n v="625563.77"/>
    <n v="500000"/>
    <n v="625563.77"/>
    <n v="625563.77"/>
    <n v="625563.77"/>
    <n v="0"/>
    <n v="0"/>
    <n v="0"/>
    <m/>
    <m/>
    <n v="625563.77"/>
    <n v="625563.77"/>
    <n v="4839153.05"/>
    <n v="521379.8"/>
    <n v="4839153.05"/>
    <n v="-4213589.2799999993"/>
    <n v="469287.82"/>
    <n v="4839153.05"/>
    <n v="469287.82"/>
    <n v="469287.82"/>
    <n v="0"/>
    <n v="0"/>
    <n v="0"/>
    <n v="125563.77"/>
    <n v="0"/>
    <n v="0"/>
    <n v="125563.77"/>
    <n v="0"/>
  </r>
  <r>
    <s v="1.1-00-2205_22619013_2235510"/>
    <s v="1.1-00-22"/>
    <x v="1"/>
    <s v="1.3.4"/>
    <s v="FUNCIÓN PÚBLICA"/>
    <s v="E"/>
    <s v="Actividades del sector público, que realiza en for"/>
    <s v="05_22"/>
    <s v="OFICIALÍA MAYOR"/>
    <n v="6"/>
    <s v="GOBIERNO EFECTIVO"/>
    <n v="19"/>
    <s v="BIENES ADQUIRIDOS"/>
    <s v="013_22"/>
    <s v="GASTO CORRIENTE"/>
    <s v="DIRECCIÓN GENERAL DE ADMINISTRACIÓN"/>
    <n v="3000"/>
    <s v="SERVICIOS GENERALES"/>
    <x v="82"/>
    <x v="82"/>
    <n v="0"/>
    <s v="SIN DESCRIPCIÓN PARA DESTINOS 00"/>
    <n v="5000000"/>
    <n v="5000000"/>
    <n v="5000000"/>
    <n v="9627171.9499999993"/>
    <n v="9627171.9499999993"/>
    <n v="9627171.9499999993"/>
    <n v="4627171.9499999993"/>
    <n v="0"/>
    <n v="0"/>
    <m/>
    <m/>
    <n v="9627171.9499999993"/>
    <n v="9627171.9299999997"/>
    <n v="4839154.05"/>
    <n v="9510888.5800000001"/>
    <n v="4839154.05"/>
    <n v="4788017.8999999994"/>
    <n v="9347245.6600000001"/>
    <n v="4839154.05"/>
    <n v="7770407.9400000004"/>
    <n v="7736458.4500000002"/>
    <n v="-4627171.93"/>
    <n v="-4627171.9499999993"/>
    <n v="0"/>
    <n v="0"/>
    <n v="0"/>
    <n v="0"/>
    <n v="0"/>
    <n v="-4627171.9499999993"/>
  </r>
  <r>
    <s v="2.6-05-2205_22619013_2235510"/>
    <s v="2.6-05-22"/>
    <x v="2"/>
    <s v="1.3.4"/>
    <s v="FUNCIÓN PÚBLICA"/>
    <s v="E"/>
    <s v="Actividades del sector público, que realiza en for"/>
    <s v="05_22"/>
    <s v="OFICIALÍA MAYOR"/>
    <n v="6"/>
    <s v="GOBIERNO EFECTIVO"/>
    <n v="19"/>
    <s v="BIENES ADQUIRIDOS"/>
    <s v="013_22"/>
    <s v="GASTO CORRIENTE"/>
    <s v="DIRECCIÓN GENERAL DE ADMINISTRACIÓN"/>
    <n v="3000"/>
    <s v="SERVICIOS GENERALES"/>
    <x v="82"/>
    <x v="82"/>
    <n v="0"/>
    <s v="SIN DESCRIPCIÓN PARA DESTINOS 00"/>
    <n v="0"/>
    <n v="0"/>
    <n v="0"/>
    <n v="94229.27"/>
    <n v="94229.27"/>
    <n v="95598.46"/>
    <n v="94229.27"/>
    <n v="1369.1900000000023"/>
    <n v="0"/>
    <m/>
    <m/>
    <n v="95598.46"/>
    <n v="94229.27"/>
    <n v="4839155.05"/>
    <n v="94229.27"/>
    <n v="4839155.05"/>
    <n v="-4744925.78"/>
    <n v="0"/>
    <n v="4839155.05"/>
    <n v="0"/>
    <n v="0"/>
    <n v="-94229.27"/>
    <n v="-94229.27"/>
    <n v="0"/>
    <n v="0"/>
    <n v="0"/>
    <n v="0"/>
    <n v="0"/>
    <n v="-94229.27"/>
  </r>
  <r>
    <s v="2.6-05-2105_22619013_2235510"/>
    <s v="2.6-05-21"/>
    <x v="10"/>
    <s v="1.3.4"/>
    <s v="FUNCIÓN PÚBLICA"/>
    <s v="E"/>
    <s v="Actividades del sector público, que realiza en for"/>
    <s v="05_22"/>
    <s v="OFICIALÍA MAYOR"/>
    <n v="6"/>
    <s v="GOBIERNO EFECTIVO"/>
    <n v="19"/>
    <s v="BIENES ADQUIRIDOS"/>
    <s v="013_22"/>
    <s v="GASTO CORRIENTE"/>
    <s v="DIRECCIÓN GENERAL DE ADMINISTRACIÓN"/>
    <n v="3000"/>
    <s v="SERVICIOS GENERALES"/>
    <x v="82"/>
    <x v="82"/>
    <n v="0"/>
    <s v="SIN DESCRIPCIÓN PARA DESTINOS 00"/>
    <n v="0"/>
    <n v="0"/>
    <n v="0"/>
    <n v="0"/>
    <n v="0"/>
    <n v="0"/>
    <n v="0"/>
    <n v="0"/>
    <n v="0"/>
    <m/>
    <m/>
    <n v="0"/>
    <n v="0"/>
    <n v="4839156.05"/>
    <n v="0"/>
    <n v="4839156.05"/>
    <n v="-4839156.05"/>
    <n v="0"/>
    <n v="4839156.05"/>
    <n v="0"/>
    <n v="0"/>
    <n v="0"/>
    <n v="0"/>
    <n v="0"/>
    <n v="0"/>
    <n v="0"/>
    <n v="0"/>
    <n v="0"/>
    <n v="0"/>
  </r>
  <r>
    <s v="1.1-00-2207_22230017_2235710"/>
    <s v="1.1-00-22"/>
    <x v="1"/>
    <s v="2.2.7"/>
    <s v="DESARROLLO REGIONAL"/>
    <s v="E"/>
    <s v="Actividades del sector público, que realiza en for"/>
    <s v="07_22"/>
    <s v="GABINETE INTEGRAL DE INFRAESTRUCTURA Y SERVICIOS PÚBLICOS"/>
    <n v="2"/>
    <s v="GESTIÓN INTEGRAL DEL AGUA"/>
    <n v="30"/>
    <s v="SUMINISTRO DE AGUA"/>
    <s v="017_22"/>
    <s v="GASTO CORRIENTE"/>
    <s v="DIRECCIÓN GENERAL DE AGUA POTABLE Y SANE"/>
    <n v="3000"/>
    <s v="SERVICIOS GENERALES"/>
    <x v="83"/>
    <x v="83"/>
    <n v="0"/>
    <s v="SIN DESCRIPCIÓN PARA DESTINOS 00"/>
    <n v="140102916.36000001"/>
    <n v="140102916.36000001"/>
    <n v="61731744.920000002"/>
    <n v="245020296.97999999"/>
    <n v="245020296.97999999"/>
    <n v="245020296.97999999"/>
    <n v="104917380.61999997"/>
    <n v="0"/>
    <n v="0"/>
    <m/>
    <m/>
    <n v="245020296.97999999"/>
    <n v="245020296.97999999"/>
    <n v="4839157.05"/>
    <n v="243057393.34"/>
    <n v="4839157.05"/>
    <n v="240181139.92999998"/>
    <n v="239701072.36000001"/>
    <n v="4839157.05"/>
    <n v="221660274.15000001"/>
    <n v="217529090.88"/>
    <n v="-104917380.62"/>
    <n v="-104917380.61999997"/>
    <n v="8341506.0099999998"/>
    <n v="70029665.430000007"/>
    <n v="0"/>
    <n v="0"/>
    <n v="78371171.439999998"/>
    <n v="-104917380.61999997"/>
  </r>
  <r>
    <s v="1.1-00-2205_22619013_2235710"/>
    <s v="1.1-00-22"/>
    <x v="1"/>
    <s v="1.3.4"/>
    <s v="FUNCIÓN PÚBLICA"/>
    <s v="E"/>
    <s v="Actividades del sector público, que realiza en for"/>
    <s v="05_22"/>
    <s v="OFICIALÍA MAYOR"/>
    <n v="6"/>
    <s v="GOBIERNO EFECTIVO"/>
    <n v="19"/>
    <s v="BIENES ADQUIRIDOS"/>
    <s v="013_22"/>
    <s v="GASTO CORRIENTE"/>
    <s v="DIRECCIÓN GENERAL DE ADMINISTRACIÓN"/>
    <n v="3000"/>
    <s v="SERVICIOS GENERALES"/>
    <x v="83"/>
    <x v="83"/>
    <n v="0"/>
    <s v="SIN DESCRIPCIÓN PARA DESTINOS 00"/>
    <n v="12526000"/>
    <n v="12526000"/>
    <n v="11000000"/>
    <n v="25682541.329999998"/>
    <n v="25067343.449999999"/>
    <n v="25067343.449999999"/>
    <n v="12541343.449999999"/>
    <n v="-615197.87999999896"/>
    <n v="0"/>
    <m/>
    <m/>
    <n v="25067343.449999999"/>
    <n v="25613313.329999998"/>
    <n v="4839158.05"/>
    <n v="23689028.059999999"/>
    <n v="4839158.05"/>
    <n v="20228185.399999999"/>
    <n v="20434041.91"/>
    <n v="4839158.05"/>
    <n v="15274079.67"/>
    <n v="14813267.310000001"/>
    <n v="-12472115.449999999"/>
    <n v="-12541343.449999999"/>
    <n v="0"/>
    <n v="2000000"/>
    <n v="0"/>
    <n v="474000"/>
    <n v="1526000"/>
    <n v="-13156541.329999998"/>
  </r>
  <r>
    <s v="1.1-00-2202_2215005_2235710"/>
    <s v="1.1-00-22"/>
    <x v="1"/>
    <s v="1.3.4"/>
    <s v="FUNCIÓN PÚBLICA"/>
    <s v="O"/>
    <s v="Actividades que realizan la función pública o cont"/>
    <s v="02_22"/>
    <s v="SECRETARÍA GENERAL DEL AYUNTAMIENTO"/>
    <n v="1"/>
    <s v="CORRESPONSABILIDAD SOCIAL (TRANSVERSAL)"/>
    <n v="5"/>
    <s v="APOYO A INSTITUCIONES"/>
    <s v="005_22"/>
    <s v="GASTO CORRIENTE"/>
    <s v="DIRECCIÓN DE LA SECRETARÍA GENERAL"/>
    <n v="3000"/>
    <s v="SERVICIOS GENERALES"/>
    <x v="83"/>
    <x v="83"/>
    <n v="0"/>
    <s v="SIN DESCRIPCIÓN PARA DESTINOS 00"/>
    <n v="508862.61"/>
    <n v="508862.61"/>
    <n v="0"/>
    <n v="508862.61"/>
    <n v="508862.61"/>
    <n v="508862.61"/>
    <n v="0"/>
    <n v="0"/>
    <n v="0"/>
    <m/>
    <m/>
    <n v="508862.61"/>
    <n v="508862.61"/>
    <n v="4839159.05"/>
    <n v="508862.6"/>
    <n v="4839159.05"/>
    <n v="-4330296.4399999995"/>
    <n v="508862.6"/>
    <n v="4839159.05"/>
    <n v="508862.6"/>
    <n v="508862.6"/>
    <n v="0"/>
    <n v="0"/>
    <n v="0"/>
    <n v="508862.61"/>
    <n v="0"/>
    <n v="0"/>
    <n v="508862.61"/>
    <n v="0"/>
  </r>
  <r>
    <s v="2.5-02-2207_22230017_2235710"/>
    <s v="2.5-02-22"/>
    <x v="9"/>
    <s v="2.2.7"/>
    <s v="DESARROLLO REGIONAL"/>
    <s v="E"/>
    <s v="Actividades del sector público, que realiza en for"/>
    <s v="07_22"/>
    <s v="GABINETE INTEGRAL DE INFRAESTRUCTURA Y SERVICIOS PÚBLICOS"/>
    <n v="2"/>
    <s v="GESTIÓN INTEGRAL DEL AGUA"/>
    <n v="30"/>
    <s v="SUMINISTRO DE AGUA"/>
    <s v="017_22"/>
    <s v="GASTO CORRIENTE"/>
    <s v="DIRECCIÓN GENERAL DE AGUA POTABLE Y SANE"/>
    <n v="3000"/>
    <s v="SERVICIOS GENERALES"/>
    <x v="83"/>
    <x v="83"/>
    <n v="0"/>
    <s v="SIN DESCRIPCIÓN PARA DESTINOS 00"/>
    <n v="0"/>
    <n v="0"/>
    <n v="5911455.1500000004"/>
    <n v="0"/>
    <n v="0"/>
    <n v="0"/>
    <n v="0"/>
    <n v="0"/>
    <n v="0"/>
    <m/>
    <m/>
    <n v="0"/>
    <n v="0"/>
    <n v="4839160.05"/>
    <n v="0"/>
    <n v="4839160.05"/>
    <n v="-4839160.05"/>
    <n v="0"/>
    <n v="4839160.05"/>
    <n v="0"/>
    <n v="0"/>
    <n v="0"/>
    <n v="0"/>
    <n v="0"/>
    <n v="0"/>
    <n v="0"/>
    <n v="5911455.1500000004"/>
    <n v="-5911455.1500000004"/>
    <n v="0"/>
  </r>
  <r>
    <s v="1.1-00-2202_22311008_2235710"/>
    <s v="1.1-00-22"/>
    <x v="1"/>
    <s v="1.7.2"/>
    <s v="PROTECCIÓN CIVIL"/>
    <s v="R"/>
    <s v="Solamente actividades específicas, distintas a las"/>
    <s v="02_22"/>
    <s v="SECRETARÍA GENERAL DEL AYUNTAMIENTO"/>
    <n v="3"/>
    <s v="INFRAESTRUCTURA Y SERVICIOS PÚBLICOS"/>
    <n v="11"/>
    <s v="ADMINISTRACIÓN CENTRAL DE PROTECCIÓN CIVIL Y BOMBEROS"/>
    <s v="008_22"/>
    <s v="GASTO CORRIENTE"/>
    <s v="DIRECCIÓN GENERAL ADJUNTA DE PROTECCIÓN"/>
    <n v="3000"/>
    <s v="SERVICIOS GENERALES"/>
    <x v="83"/>
    <x v="83"/>
    <n v="0"/>
    <s v="SIN DESCRIPCIÓN PARA DESTINOS 00"/>
    <n v="0"/>
    <n v="0"/>
    <n v="50000"/>
    <n v="0"/>
    <n v="0"/>
    <n v="0"/>
    <n v="0"/>
    <n v="0"/>
    <n v="0"/>
    <m/>
    <m/>
    <n v="0"/>
    <n v="0"/>
    <n v="4839161.05"/>
    <n v="0"/>
    <n v="4839161.05"/>
    <n v="-4839161.05"/>
    <n v="0"/>
    <n v="4839161.05"/>
    <n v="0"/>
    <n v="0"/>
    <n v="0"/>
    <n v="0"/>
    <n v="0"/>
    <n v="0"/>
    <n v="0"/>
    <n v="50000"/>
    <n v="-50000"/>
    <n v="0"/>
  </r>
  <r>
    <s v="1.1-00-2207_22332019_2235710"/>
    <s v="1.1-00-22"/>
    <x v="1"/>
    <s v="1.3.4"/>
    <s v="FUNCIÓN PÚBLICA"/>
    <s v="E"/>
    <s v="Actividades del sector público, que realiza en for"/>
    <s v="07_22"/>
    <s v="GABINETE INTEGRAL DE INFRAESTRUCTURA Y SERVICIOS PÚBLICOS"/>
    <n v="3"/>
    <s v="INFRAESTRUCTURA Y SERVICIOS PÚBLICOS"/>
    <n v="32"/>
    <s v="SERVICIO DE MANTENIMIENTO EN LOS ESPACIOS PÚBLICOS"/>
    <s v="019_22"/>
    <s v="GASTO CORRIENTE"/>
    <s v="DIRECCIÓN ADMINISTRATIVA DE INFRAESTRUCT"/>
    <n v="3000"/>
    <s v="SERVICIOS GENERALES"/>
    <x v="83"/>
    <x v="83"/>
    <n v="0"/>
    <s v="SIN DESCRIPCIÓN PARA DESTINOS 00"/>
    <n v="0"/>
    <n v="0"/>
    <n v="50000"/>
    <n v="0"/>
    <n v="0"/>
    <n v="0"/>
    <n v="0"/>
    <n v="0"/>
    <n v="0"/>
    <m/>
    <m/>
    <n v="0"/>
    <n v="0"/>
    <n v="4839162.05"/>
    <n v="0"/>
    <n v="4839162.05"/>
    <n v="-4839162.05"/>
    <n v="0"/>
    <n v="4839162.05"/>
    <n v="0"/>
    <n v="0"/>
    <n v="0"/>
    <n v="0"/>
    <n v="0"/>
    <n v="0"/>
    <n v="0"/>
    <n v="50000"/>
    <n v="-50000"/>
    <n v="0"/>
  </r>
  <r>
    <s v="1.1-00-2209_22354037_2235710"/>
    <s v="1.1-00-22"/>
    <x v="1"/>
    <s v="1.3.4"/>
    <s v="FUNCIÓN PÚBLICA"/>
    <s v="E"/>
    <s v="Actividades del sector público, que realiza en for"/>
    <s v="09_22"/>
    <s v="COORDINACIÓN GENERAL DE DESARROLLO ECONÓMICO"/>
    <n v="3"/>
    <s v="INFRAESTRUCTURA Y SERVICIOS PÚBLICOS"/>
    <n v="54"/>
    <s v="SACRIFICIO DE BOVINOS Y PORCINOS EN EL RASTRO MUNICIPAL"/>
    <s v="037_22"/>
    <s v="GASTO CORRIENTE"/>
    <s v="DIRECCIÓN DE RASTRO MUNICIPAL"/>
    <n v="3000"/>
    <s v="SERVICIOS GENERALES"/>
    <x v="83"/>
    <x v="83"/>
    <n v="0"/>
    <s v="SIN DESCRIPCIÓN PARA DESTINOS 00"/>
    <n v="50924"/>
    <n v="50924"/>
    <n v="0"/>
    <n v="50924"/>
    <n v="50924"/>
    <n v="50924"/>
    <n v="0"/>
    <n v="0"/>
    <n v="0"/>
    <m/>
    <m/>
    <n v="50924"/>
    <n v="50924"/>
    <n v="4839163.05"/>
    <n v="50924"/>
    <n v="4839163.05"/>
    <n v="-4788239.05"/>
    <n v="50924"/>
    <n v="4839163.05"/>
    <n v="50924"/>
    <n v="50924"/>
    <n v="0"/>
    <n v="0"/>
    <n v="0"/>
    <n v="51272"/>
    <n v="0"/>
    <n v="348"/>
    <n v="50924"/>
    <n v="0"/>
  </r>
  <r>
    <s v="1.1-00-2207_22336022_2235810"/>
    <s v="1.1-00-22"/>
    <x v="1"/>
    <s v="2.1.1"/>
    <s v="ORDENACIÓN DE DESECHOS"/>
    <s v="E"/>
    <s v="Actividades del sector público, que realiza en for"/>
    <s v="07_22"/>
    <s v="GABINETE INTEGRAL DE INFRAESTRUCTURA Y SERVICIOS PÚBLICOS"/>
    <n v="3"/>
    <s v="INFRAESTRUCTURA Y SERVICIOS PÚBLICOS"/>
    <n v="36"/>
    <s v="RECOLECCION DE RESIDUOS SOLIDOS  URBANOS"/>
    <s v="022_22"/>
    <s v="GASTO CORRIENTE"/>
    <s v="DIRECCIÓN DE ASEO PÚBLICO"/>
    <n v="3000"/>
    <s v="SERVICIOS GENERALES"/>
    <x v="84"/>
    <x v="84"/>
    <n v="0"/>
    <s v="SIN DESCRIPCIÓN PARA DESTINOS 00"/>
    <n v="0"/>
    <n v="0"/>
    <n v="0"/>
    <n v="15211751.289999999"/>
    <n v="15211751.289999999"/>
    <n v="31211751.289999999"/>
    <n v="31211751.289999999"/>
    <n v="16000000"/>
    <n v="16000000"/>
    <m/>
    <m/>
    <n v="31211751.289999999"/>
    <n v="15211751.289999999"/>
    <n v="4839164.05"/>
    <n v="15211751.289999999"/>
    <n v="4839164.05"/>
    <n v="10372587.239999998"/>
    <n v="15211751.289999999"/>
    <n v="4839164.05"/>
    <n v="15211751.289999999"/>
    <n v="0"/>
    <n v="-15211751.289999999"/>
    <n v="-15211751.289999999"/>
    <n v="0"/>
    <n v="0"/>
    <n v="0"/>
    <n v="0"/>
    <n v="0"/>
    <n v="-15211751.289999999"/>
  </r>
  <r>
    <s v="1.1-00-2207_22331018_2235810"/>
    <s v="1.1-00-22"/>
    <x v="1"/>
    <s v="1.3.4"/>
    <s v="FUNCIÓN PÚBLICA"/>
    <s v="E"/>
    <s v="Actividades del sector público, que realiza en for"/>
    <s v="07_22"/>
    <s v="GABINETE INTEGRAL DE INFRAESTRUCTURA Y SERVICIOS PÚBLICOS"/>
    <n v="3"/>
    <s v="INFRAESTRUCTURA Y SERVICIOS PÚBLICOS"/>
    <n v="31"/>
    <s v="SERVICIOS MÉDICOS DE CALIDAD"/>
    <s v="018_22"/>
    <s v="GASTO CORRIENTE"/>
    <s v="DIRECCIÓN GENERAL DE SALUD PÚBLICA"/>
    <n v="3000"/>
    <s v="SERVICIOS GENERALES"/>
    <x v="84"/>
    <x v="84"/>
    <n v="0"/>
    <s v="SIN DESCRIPCIÓN PARA DESTINOS 00"/>
    <n v="1231429.1399999999"/>
    <n v="1231429.1399999999"/>
    <n v="900000"/>
    <n v="1231429.1399999999"/>
    <n v="1231429.1399999999"/>
    <n v="1231429.1399999999"/>
    <n v="0"/>
    <n v="0"/>
    <n v="0"/>
    <m/>
    <m/>
    <n v="1231429.1399999999"/>
    <n v="1231429.1399999999"/>
    <n v="4839165.05"/>
    <n v="664531.66"/>
    <n v="4839165.05"/>
    <n v="-3607735.91"/>
    <n v="594808.41"/>
    <n v="4839165.05"/>
    <n v="594808.41"/>
    <n v="594808.41"/>
    <n v="0"/>
    <n v="0"/>
    <n v="0"/>
    <n v="331429.14"/>
    <n v="0"/>
    <n v="0"/>
    <n v="331429.14"/>
    <n v="0"/>
  </r>
  <r>
    <s v="2.5-02-2207_22336022_2235810"/>
    <s v="2.5-02-22"/>
    <x v="9"/>
    <s v="2.1.1"/>
    <s v="ORDENACIÓN DE DESECHOS"/>
    <s v="E"/>
    <s v="Actividades del sector público, que realiza en for"/>
    <s v="07_22"/>
    <s v="GABINETE INTEGRAL DE INFRAESTRUCTURA Y SERVICIOS PÚBLICOS"/>
    <n v="3"/>
    <s v="INFRAESTRUCTURA Y SERVICIOS PÚBLICOS"/>
    <n v="36"/>
    <s v="RECOLECCION DE RESIDUOS SOLIDOS  URBANOS"/>
    <s v="022_22"/>
    <s v="GASTO CORRIENTE"/>
    <s v="DIRECCIÓN DE ASEO PÚBLICO"/>
    <n v="3000"/>
    <s v="SERVICIOS GENERALES"/>
    <x v="84"/>
    <x v="84"/>
    <n v="0"/>
    <s v="SIN DESCRIPCIÓN PARA DESTINOS 00"/>
    <n v="147979112.99000001"/>
    <n v="147979112.99000001"/>
    <n v="100479112.98999999"/>
    <n v="146097398.87"/>
    <n v="146097398.87"/>
    <n v="146097398.87"/>
    <n v="-1881714.1200000048"/>
    <n v="0"/>
    <n v="0"/>
    <m/>
    <m/>
    <n v="146097398.87"/>
    <n v="146097398.87"/>
    <n v="4839166.05"/>
    <n v="146097398.87"/>
    <n v="4839166.05"/>
    <n v="141258232.81999999"/>
    <n v="146097398.87"/>
    <n v="4839166.05"/>
    <n v="146097398.87"/>
    <n v="146097398.87"/>
    <n v="1881714.12"/>
    <n v="1881714.1200000048"/>
    <n v="39158493.990000002"/>
    <n v="8341506.0099999998"/>
    <n v="0"/>
    <n v="0"/>
    <n v="47500000"/>
    <n v="1881714.1200000048"/>
  </r>
  <r>
    <s v="1.1-00-2201_2252002_2235810"/>
    <s v="1.1-00-22"/>
    <x v="1"/>
    <s v="1.3.4"/>
    <s v="FUNCIÓN PÚBLICA"/>
    <s v="E"/>
    <s v="Actividades del sector público, que realiza en for"/>
    <s v="01_22"/>
    <s v="PRESIDENCIA"/>
    <n v="5"/>
    <s v="SOCIEDAD COHESIVA Y RESILENTE"/>
    <n v="2"/>
    <s v="ATENCIÓN A EVENTOS DEL GOBIERNO MUNICIPAL  Y AGENDA GUBERNAMENTAL"/>
    <s v="002_22"/>
    <s v="GASTO CORRIENTE"/>
    <s v="DIRECCIÓN GENERAL DE RELACIONES PÚBLICAS"/>
    <n v="3000"/>
    <s v="SERVICIOS GENERALES"/>
    <x v="84"/>
    <x v="84"/>
    <n v="0"/>
    <s v="SIN DESCRIPCIÓN PARA DESTINOS 00"/>
    <n v="4474.8599999999997"/>
    <n v="4474.8599999999997"/>
    <n v="0"/>
    <n v="4404.0600000000004"/>
    <n v="3974.86"/>
    <n v="3974.86"/>
    <n v="-499.99999999999955"/>
    <n v="-429.20000000000027"/>
    <n v="0"/>
    <m/>
    <m/>
    <n v="3974.86"/>
    <n v="4404.0600000000004"/>
    <n v="4839167.05"/>
    <n v="4404.0600000000004"/>
    <n v="4839167.05"/>
    <n v="-4835192.1899999995"/>
    <n v="2867.41"/>
    <n v="4839167.05"/>
    <n v="2867.41"/>
    <n v="2438.21"/>
    <n v="500"/>
    <n v="499.99999999999955"/>
    <n v="0"/>
    <n v="8500"/>
    <n v="0"/>
    <n v="4025.14"/>
    <n v="4474.8599999999997"/>
    <n v="70.799999999999272"/>
  </r>
  <r>
    <s v="1.1-00-2201_2264004_2236110"/>
    <s v="1.1-00-22"/>
    <x v="1"/>
    <s v="1.3.4"/>
    <s v="FUNCIÓN PÚBLICA"/>
    <s v="P"/>
    <s v="Actividades destinadas al desarrollo de programas "/>
    <s v="01_22"/>
    <s v="PRESIDENCIA"/>
    <n v="6"/>
    <s v="GOBIERNO EFECTIVO"/>
    <n v="4"/>
    <s v="COMUNICACIÓN ESTRATÉGICA DEL GOBIERNO"/>
    <s v="004_22"/>
    <s v="GASTO CORRIENTE"/>
    <s v="DIRECCIÓN DE COMUNICACIÓN"/>
    <n v="3000"/>
    <s v="SERVICIOS GENERALES"/>
    <x v="85"/>
    <x v="85"/>
    <n v="0"/>
    <s v="SIN DESCRIPCIÓN PARA DESTINOS 00"/>
    <n v="28183702.890000001"/>
    <n v="28183702.890000001"/>
    <n v="30000000"/>
    <n v="29635866.98"/>
    <n v="29635866.98"/>
    <n v="29635866.98"/>
    <n v="1452164.0899999999"/>
    <n v="0"/>
    <n v="0"/>
    <m/>
    <m/>
    <n v="29635866.98"/>
    <n v="29635866.969999999"/>
    <n v="4839168.05"/>
    <n v="29510867"/>
    <n v="4839168.05"/>
    <n v="24796698.93"/>
    <n v="26573360.690000001"/>
    <n v="4839168.05"/>
    <n v="25445458.890000001"/>
    <n v="25349458.890000001"/>
    <n v="-1452164.08"/>
    <n v="-1452164.0899999999"/>
    <n v="0"/>
    <n v="1462424.99"/>
    <n v="0"/>
    <n v="3278722.1"/>
    <n v="-1816297.11"/>
    <n v="-1452164.0899999999"/>
  </r>
  <r>
    <s v="2.6-05-2208_22737023_2236110"/>
    <s v="2.6-05-22"/>
    <x v="2"/>
    <s v="1.7.1"/>
    <s v="POLICÍA"/>
    <s v="R"/>
    <s v="Solamente actividades específicas, distintas a las"/>
    <s v="08_22"/>
    <s v="COMISARÍA DE LA POLICÍA PREVENTIVA MUNICIPAL"/>
    <n v="7"/>
    <s v="SEGURIDAD CIUDADANA"/>
    <n v="37"/>
    <s v="EQUIPAMIENTO"/>
    <s v="023_22"/>
    <s v="GASTO CORRIENTE"/>
    <s v="DESPACHO DE LA COMISARÍA DE LA POLICÍA P"/>
    <n v="3000"/>
    <s v="SERVICIOS GENERALES"/>
    <x v="85"/>
    <x v="85"/>
    <n v="0"/>
    <s v="SIN DESCRIPCIÓN PARA DESTINOS 00"/>
    <n v="0"/>
    <n v="0"/>
    <n v="0"/>
    <n v="0"/>
    <n v="0"/>
    <n v="0"/>
    <n v="0"/>
    <n v="0"/>
    <n v="0"/>
    <m/>
    <m/>
    <n v="0"/>
    <n v="0"/>
    <n v="4839169.05"/>
    <n v="0"/>
    <n v="4839169.05"/>
    <n v="-4839169.05"/>
    <n v="0"/>
    <n v="4839169.05"/>
    <n v="0"/>
    <n v="0"/>
    <n v="0"/>
    <n v="0"/>
    <n v="0"/>
    <n v="0"/>
    <n v="0"/>
    <n v="0"/>
    <n v="0"/>
    <n v="0"/>
  </r>
  <r>
    <s v="1.1-00-2205_22619013_2236310"/>
    <s v="1.1-00-22"/>
    <x v="1"/>
    <s v="1.3.4"/>
    <s v="FUNCIÓN PÚBLICA"/>
    <s v="E"/>
    <s v="Actividades del sector público, que realiza en for"/>
    <s v="05_22"/>
    <s v="OFICIALÍA MAYOR"/>
    <n v="6"/>
    <s v="GOBIERNO EFECTIVO"/>
    <n v="19"/>
    <s v="BIENES ADQUIRIDOS"/>
    <s v="013_22"/>
    <s v="GASTO CORRIENTE"/>
    <s v="DIRECCIÓN GENERAL DE ADMINISTRACIÓN"/>
    <n v="3000"/>
    <s v="SERVICIOS GENERALES"/>
    <x v="86"/>
    <x v="86"/>
    <n v="0"/>
    <s v="SIN DESCRIPCIÓN PARA DESTINOS 00"/>
    <n v="5272222.0999999996"/>
    <n v="5272222.0999999996"/>
    <n v="2900000"/>
    <n v="5272222.0999999996"/>
    <n v="5272222.0999999996"/>
    <n v="5272222.0999999996"/>
    <n v="0"/>
    <n v="0"/>
    <n v="0"/>
    <m/>
    <m/>
    <n v="5272222.0999999996"/>
    <n v="5272222.0999999996"/>
    <n v="4839170.05"/>
    <n v="5272222.0999999996"/>
    <n v="4839170.05"/>
    <n v="433052.04999999981"/>
    <n v="4461111.05"/>
    <n v="4839170.05"/>
    <n v="4461111.05"/>
    <n v="4461111.05"/>
    <n v="0"/>
    <n v="0"/>
    <n v="0"/>
    <n v="2372222.1"/>
    <n v="0"/>
    <n v="0"/>
    <n v="2372222.1"/>
    <n v="0"/>
  </r>
  <r>
    <s v="1.1-00-2201_2264004_2236510"/>
    <s v="1.1-00-22"/>
    <x v="1"/>
    <s v="1.3.4"/>
    <s v="FUNCIÓN PÚBLICA"/>
    <s v="P"/>
    <s v="Actividades destinadas al desarrollo de programas "/>
    <s v="01_22"/>
    <s v="PRESIDENCIA"/>
    <n v="6"/>
    <s v="GOBIERNO EFECTIVO"/>
    <n v="4"/>
    <s v="COMUNICACIÓN ESTRATÉGICA DEL GOBIERNO"/>
    <s v="004_22"/>
    <s v="GASTO CORRIENTE"/>
    <s v="DIRECCIÓN DE COMUNICACIÓN"/>
    <n v="3000"/>
    <s v="SERVICIOS GENERALES"/>
    <x v="87"/>
    <x v="87"/>
    <n v="0"/>
    <s v="SIN DESCRIPCIÓN PARA DESTINOS 00"/>
    <n v="6000000"/>
    <n v="6000000"/>
    <n v="6000000"/>
    <n v="3374799.95"/>
    <n v="3374799.95"/>
    <n v="3374799.95"/>
    <n v="-2625200.0499999998"/>
    <n v="0"/>
    <n v="0"/>
    <m/>
    <m/>
    <n v="3374799.95"/>
    <n v="3374799.95"/>
    <n v="4839171.05"/>
    <n v="3374799.95"/>
    <n v="4839171.05"/>
    <n v="-1464371.0999999996"/>
    <n v="2855600"/>
    <n v="4839171.05"/>
    <n v="2855600"/>
    <n v="2596000"/>
    <n v="2625200.0499999998"/>
    <n v="2625200.0499999998"/>
    <n v="0"/>
    <n v="0"/>
    <n v="0"/>
    <n v="0"/>
    <n v="0"/>
    <n v="2625200.0499999998"/>
  </r>
  <r>
    <s v="1.1-00-2201_2264004_2236610"/>
    <s v="1.1-00-22"/>
    <x v="1"/>
    <s v="1.3.4"/>
    <s v="FUNCIÓN PÚBLICA"/>
    <s v="P"/>
    <s v="Actividades destinadas al desarrollo de programas "/>
    <s v="01_22"/>
    <s v="PRESIDENCIA"/>
    <n v="6"/>
    <s v="GOBIERNO EFECTIVO"/>
    <n v="4"/>
    <s v="COMUNICACIÓN ESTRATÉGICA DEL GOBIERNO"/>
    <s v="004_22"/>
    <s v="GASTO CORRIENTE"/>
    <s v="DIRECCIÓN DE COMUNICACIÓN"/>
    <n v="3000"/>
    <s v="SERVICIOS GENERALES"/>
    <x v="88"/>
    <x v="88"/>
    <n v="0"/>
    <s v="SIN DESCRIPCIÓN PARA DESTINOS 00"/>
    <n v="6000000"/>
    <n v="6000000"/>
    <n v="6000000"/>
    <n v="3497239.74"/>
    <n v="3497239.74"/>
    <n v="3497239.74"/>
    <n v="-2502760.2599999998"/>
    <n v="0"/>
    <n v="0"/>
    <m/>
    <m/>
    <n v="3497239.74"/>
    <n v="3497239.74"/>
    <n v="4839172.05"/>
    <n v="3497239.74"/>
    <n v="4839172.05"/>
    <n v="-1341932.3099999996"/>
    <n v="2959202.84"/>
    <n v="4839172.05"/>
    <n v="2959202.84"/>
    <n v="2690184.4"/>
    <n v="2502760.2599999998"/>
    <n v="2502760.2599999998"/>
    <n v="0"/>
    <n v="0"/>
    <n v="0"/>
    <n v="0"/>
    <n v="0"/>
    <n v="2502760.2599999998"/>
  </r>
  <r>
    <s v="1.1-00-2208_22738023_2237110"/>
    <s v="1.1-00-22"/>
    <x v="1"/>
    <s v="1.7.1"/>
    <s v="POLICÍA"/>
    <s v="R"/>
    <s v="Solamente actividades específicas, distintas a las"/>
    <s v="08_22"/>
    <s v="COMISARÍA DE LA POLICÍA PREVENTIVA MUNICIPAL"/>
    <n v="7"/>
    <s v="SEGURIDAD CIUDADANA"/>
    <n v="38"/>
    <s v="CAPACITACIÓN"/>
    <s v="023_22"/>
    <s v="GASTO CORRIENTE"/>
    <s v="DESPACHO DE LA COMISARÍA DE LA POLICÍA P"/>
    <n v="3000"/>
    <s v="SERVICIOS GENERALES"/>
    <x v="89"/>
    <x v="89"/>
    <n v="0"/>
    <s v="SIN DESCRIPCIÓN PARA DESTINOS 00"/>
    <n v="0"/>
    <n v="0"/>
    <n v="15000"/>
    <n v="0"/>
    <n v="0"/>
    <n v="0"/>
    <n v="0"/>
    <n v="0"/>
    <n v="0"/>
    <m/>
    <m/>
    <n v="0"/>
    <n v="0"/>
    <n v="4839173.05"/>
    <n v="0"/>
    <n v="4839173.05"/>
    <n v="-4839173.05"/>
    <n v="0"/>
    <n v="4839173.05"/>
    <n v="0"/>
    <n v="0"/>
    <n v="0"/>
    <n v="0"/>
    <n v="0"/>
    <n v="0"/>
    <n v="0"/>
    <n v="15000"/>
    <n v="-15000"/>
    <n v="0"/>
  </r>
  <r>
    <s v="1.1-00-2204_22616011_2237110"/>
    <s v="1.1-00-22"/>
    <x v="1"/>
    <s v="1.3.4"/>
    <s v="FUNCIÓN PÚBLICA"/>
    <s v="M"/>
    <s v="Actividades de apoyo administrativo desarrolladas "/>
    <s v="04_22"/>
    <s v="TESORERÍA MUNICIPAL"/>
    <n v="6"/>
    <s v="GOBIERNO EFECTIVO"/>
    <n v="16"/>
    <s v="DESPACHO DE LA TESORERÍA MUNICIPAL"/>
    <s v="011_22"/>
    <s v="GASTO CORRIENTE"/>
    <s v="DIRECCIÓN DE PROCESOS ADMINISTRATIVOS Y"/>
    <n v="3000"/>
    <s v="SERVICIOS GENERALES"/>
    <x v="89"/>
    <x v="89"/>
    <n v="0"/>
    <s v="SIN DESCRIPCIÓN PARA DESTINOS 00"/>
    <n v="8612"/>
    <n v="8612"/>
    <n v="0"/>
    <n v="3612"/>
    <n v="3612"/>
    <n v="3612"/>
    <n v="-5000"/>
    <n v="0"/>
    <n v="0"/>
    <m/>
    <m/>
    <n v="3612"/>
    <n v="3612"/>
    <n v="4839174.05"/>
    <n v="3612"/>
    <n v="4839174.05"/>
    <n v="-4835562.05"/>
    <n v="3612"/>
    <n v="4839174.05"/>
    <n v="3612"/>
    <n v="3612"/>
    <n v="5000"/>
    <n v="5000"/>
    <n v="0"/>
    <n v="8612"/>
    <n v="0"/>
    <n v="0"/>
    <n v="8612"/>
    <n v="5000"/>
  </r>
  <r>
    <s v="1.1-00-2202_2215005_2237110"/>
    <s v="1.1-00-22"/>
    <x v="1"/>
    <s v="1.3.4"/>
    <s v="FUNCIÓN PÚBLICA"/>
    <s v="O"/>
    <s v="Actividades que realizan la función pública o cont"/>
    <s v="02_22"/>
    <s v="SECRETARÍA GENERAL DEL AYUNTAMIENTO"/>
    <n v="1"/>
    <s v="CORRESPONSABILIDAD SOCIAL (TRANSVERSAL)"/>
    <n v="5"/>
    <s v="APOYO A INSTITUCIONES"/>
    <s v="005_22"/>
    <s v="GASTO CORRIENTE"/>
    <s v="DIRECCIÓN DE LA SECRETARÍA GENERAL"/>
    <n v="3000"/>
    <s v="SERVICIOS GENERALES"/>
    <x v="89"/>
    <x v="89"/>
    <n v="0"/>
    <s v="SIN DESCRIPCIÓN PARA DESTINOS 00"/>
    <n v="51958"/>
    <n v="51958"/>
    <n v="50000"/>
    <n v="0"/>
    <n v="0"/>
    <n v="51958"/>
    <n v="-51958"/>
    <n v="51958"/>
    <n v="0"/>
    <m/>
    <m/>
    <n v="51958"/>
    <n v="0"/>
    <n v="4839175.05"/>
    <n v="0"/>
    <n v="4839175.05"/>
    <n v="-4839175.05"/>
    <n v="0"/>
    <n v="4839175.05"/>
    <n v="0"/>
    <n v="0"/>
    <n v="51958"/>
    <n v="51958"/>
    <n v="0"/>
    <n v="76600.479999999996"/>
    <n v="0"/>
    <n v="74642.48"/>
    <n v="1958"/>
    <n v="51958"/>
  </r>
  <r>
    <s v="1.1-00-2207_22333020_2237110"/>
    <s v="1.1-00-22"/>
    <x v="1"/>
    <s v="1.3.4"/>
    <s v="FUNCIÓN PÚBLICA"/>
    <s v="K"/>
    <s v="Proyectos de inversión sujetos a registro en la Ca"/>
    <s v="07_22"/>
    <s v="GABINETE INTEGRAL DE INFRAESTRUCTURA Y SERVICIOS PÚBLICOS"/>
    <n v="3"/>
    <s v="INFRAESTRUCTURA Y SERVICIOS PÚBLICOS"/>
    <n v="33"/>
    <s v="OBRAS DE INFRAESTRUCTURA MUNICIPAL"/>
    <s v="020_22"/>
    <s v="GASTO CORRIENTE"/>
    <s v="DIRECCIÓN GENERAL DE OBRAS PÚBLICAS"/>
    <n v="3000"/>
    <s v="SERVICIOS GENERALES"/>
    <x v="89"/>
    <x v="89"/>
    <n v="0"/>
    <s v="SIN DESCRIPCIÓN PARA DESTINOS 00"/>
    <n v="0"/>
    <n v="0"/>
    <n v="5000"/>
    <n v="0"/>
    <n v="0"/>
    <n v="0"/>
    <n v="0"/>
    <n v="0"/>
    <n v="0"/>
    <m/>
    <m/>
    <n v="0"/>
    <n v="0"/>
    <n v="4839176.05"/>
    <n v="0"/>
    <n v="4839176.05"/>
    <n v="-4839176.05"/>
    <n v="0"/>
    <n v="4839176.05"/>
    <n v="0"/>
    <n v="0"/>
    <n v="0"/>
    <n v="0"/>
    <n v="0"/>
    <n v="0"/>
    <n v="0"/>
    <n v="5000"/>
    <n v="-5000"/>
    <n v="0"/>
  </r>
  <r>
    <s v="1.1-00-2201_2263003_2237110"/>
    <s v="1.1-00-22"/>
    <x v="1"/>
    <s v="1.3.4"/>
    <s v="FUNCIÓN PÚBLICA"/>
    <s v="P"/>
    <s v="Actividades destinadas al desarrollo de programas "/>
    <s v="01_22"/>
    <s v="PRESIDENCIA"/>
    <n v="6"/>
    <s v="GOBIERNO EFECTIVO"/>
    <n v="3"/>
    <s v="DESPACHO DE LA JEFATURA DE GABINETE"/>
    <s v="003_22"/>
    <s v="GASTO CORRIENTE"/>
    <s v="JEFATURA DE GABINETE"/>
    <n v="3000"/>
    <s v="SERVICIOS GENERALES"/>
    <x v="89"/>
    <x v="89"/>
    <n v="0"/>
    <s v="SIN DESCRIPCIÓN PARA DESTINOS 00"/>
    <n v="2885"/>
    <n v="2885"/>
    <n v="0"/>
    <n v="2884.21"/>
    <n v="2884.21"/>
    <n v="2884.21"/>
    <n v="-0.78999999999996362"/>
    <n v="0"/>
    <n v="0"/>
    <m/>
    <m/>
    <n v="2884.21"/>
    <n v="2884.21"/>
    <n v="4839177.05"/>
    <n v="2884.21"/>
    <n v="4839177.05"/>
    <n v="-4836292.84"/>
    <n v="2884.21"/>
    <n v="4839177.05"/>
    <n v="2884.21"/>
    <n v="2884.21"/>
    <n v="0.79"/>
    <n v="0.78999999999996362"/>
    <n v="0"/>
    <n v="2885"/>
    <n v="0"/>
    <n v="0"/>
    <n v="2885"/>
    <n v="0.78999999999996362"/>
  </r>
  <r>
    <s v="1.1-00-2201_2211001_2237110"/>
    <s v="1.1-00-22"/>
    <x v="1"/>
    <s v="1.3.4"/>
    <s v="FUNCIÓN PÚBLICA"/>
    <s v="E"/>
    <s v="Actividades del sector público, que realiza en for"/>
    <s v="01_22"/>
    <s v="PRESIDENCIA"/>
    <n v="1"/>
    <s v="CORRESPONSABILIDAD SOCIAL (TRANSVERSAL)"/>
    <n v="1"/>
    <s v="APOYO ECONÓMICO A PERSONAS FÍSICAS, ASOCIACIONES E INSTITUCIONES SIN FINES DE LUCRO"/>
    <s v="001_22"/>
    <s v="GASTO CORRIENTE"/>
    <s v="SECRETARÍA PARTICULAR"/>
    <n v="3000"/>
    <s v="SERVICIOS GENERALES"/>
    <x v="89"/>
    <x v="89"/>
    <n v="0"/>
    <s v="SIN DESCRIPCIÓN PARA DESTINOS 00"/>
    <n v="0"/>
    <n v="0"/>
    <n v="25000"/>
    <n v="0"/>
    <n v="0"/>
    <n v="0"/>
    <n v="0"/>
    <n v="0"/>
    <n v="0"/>
    <m/>
    <m/>
    <n v="0"/>
    <n v="0"/>
    <n v="4839178.05"/>
    <n v="0"/>
    <n v="4839178.05"/>
    <n v="-4839178.05"/>
    <n v="0"/>
    <n v="4839178.05"/>
    <n v="0"/>
    <n v="0"/>
    <n v="0"/>
    <n v="0"/>
    <n v="0"/>
    <n v="0"/>
    <n v="0"/>
    <n v="25000"/>
    <n v="-25000"/>
    <n v="0"/>
  </r>
  <r>
    <s v="1.1-00-2208_22738023_2237510"/>
    <s v="1.1-00-22"/>
    <x v="1"/>
    <s v="1.7.1"/>
    <s v="POLICÍA"/>
    <s v="R"/>
    <s v="Solamente actividades específicas, distintas a las"/>
    <s v="08_22"/>
    <s v="COMISARÍA DE LA POLICÍA PREVENTIVA MUNICIPAL"/>
    <n v="7"/>
    <s v="SEGURIDAD CIUDADANA"/>
    <n v="38"/>
    <s v="CAPACITACIÓN"/>
    <s v="023_22"/>
    <s v="GASTO CORRIENTE"/>
    <s v="DESPACHO DE LA COMISARÍA DE LA POLICÍA P"/>
    <n v="3000"/>
    <s v="SERVICIOS GENERALES"/>
    <x v="90"/>
    <x v="90"/>
    <n v="0"/>
    <s v="SIN DESCRIPCIÓN PARA DESTINOS 00"/>
    <n v="0"/>
    <n v="0"/>
    <n v="15000"/>
    <n v="0"/>
    <n v="0"/>
    <n v="0"/>
    <n v="0"/>
    <n v="0"/>
    <n v="0"/>
    <m/>
    <m/>
    <n v="0"/>
    <n v="0"/>
    <n v="4839179.05"/>
    <n v="0"/>
    <n v="4839179.05"/>
    <n v="-4839179.05"/>
    <n v="0"/>
    <n v="4839179.05"/>
    <n v="0"/>
    <n v="0"/>
    <n v="0"/>
    <n v="0"/>
    <n v="0"/>
    <n v="0"/>
    <n v="0"/>
    <n v="15000"/>
    <n v="-15000"/>
    <n v="0"/>
  </r>
  <r>
    <s v="1.1-00-2203_22114009_2237510"/>
    <s v="1.1-00-22"/>
    <x v="1"/>
    <s v="1.3.5"/>
    <s v="ASUNTOS JURÍDICOS"/>
    <s v="O"/>
    <s v="Actividades que realizan la función pública o cont"/>
    <s v="03_22"/>
    <s v="SINDICATURA MUNICIPAL"/>
    <n v="1"/>
    <s v="CORRESPONSABILIDAD SOCIAL (TRANSVERSAL)"/>
    <n v="14"/>
    <s v="DEFENSORÍA LEGAL"/>
    <s v="009_22"/>
    <s v="GASTO CORRIENTE"/>
    <s v="DIRECCIÓN GENERAL JURIDÍCA"/>
    <n v="3000"/>
    <s v="SERVICIOS GENERALES"/>
    <x v="90"/>
    <x v="90"/>
    <n v="0"/>
    <s v="SIN DESCRIPCIÓN PARA DESTINOS 00"/>
    <n v="0"/>
    <n v="0"/>
    <n v="3000"/>
    <n v="0"/>
    <n v="0"/>
    <n v="0"/>
    <n v="0"/>
    <n v="0"/>
    <n v="0"/>
    <m/>
    <m/>
    <n v="0"/>
    <n v="0"/>
    <n v="4839180.05"/>
    <n v="0"/>
    <n v="4839180.05"/>
    <n v="-4839180.05"/>
    <n v="0"/>
    <n v="4839180.05"/>
    <n v="0"/>
    <n v="0"/>
    <n v="0"/>
    <n v="0"/>
    <n v="0"/>
    <n v="0"/>
    <n v="0"/>
    <n v="3000"/>
    <n v="-3000"/>
    <n v="0"/>
  </r>
  <r>
    <s v="1.1-00-2204_22616011_2237510"/>
    <s v="1.1-00-22"/>
    <x v="1"/>
    <s v="1.3.4"/>
    <s v="FUNCIÓN PÚBLICA"/>
    <s v="M"/>
    <s v="Actividades de apoyo administrativo desarrolladas "/>
    <s v="04_22"/>
    <s v="TESORERÍA MUNICIPAL"/>
    <n v="6"/>
    <s v="GOBIERNO EFECTIVO"/>
    <n v="16"/>
    <s v="DESPACHO DE LA TESORERÍA MUNICIPAL"/>
    <s v="011_22"/>
    <s v="GASTO CORRIENTE"/>
    <s v="DIRECCIÓN DE PROCESOS ADMINISTRATIVOS Y"/>
    <n v="3000"/>
    <s v="SERVICIOS GENERALES"/>
    <x v="90"/>
    <x v="90"/>
    <n v="0"/>
    <s v="SIN DESCRIPCIÓN PARA DESTINOS 00"/>
    <n v="6889.23"/>
    <n v="6889.23"/>
    <n v="0"/>
    <n v="1889.23"/>
    <n v="1889.23"/>
    <n v="1889.23"/>
    <n v="-5000"/>
    <n v="0"/>
    <n v="0"/>
    <m/>
    <m/>
    <n v="1889.23"/>
    <n v="1889.23"/>
    <n v="4839181.05"/>
    <n v="1889.23"/>
    <n v="4839181.05"/>
    <n v="-4837291.8199999994"/>
    <n v="1889.23"/>
    <n v="4839181.05"/>
    <n v="1889.23"/>
    <n v="1889.23"/>
    <n v="5000"/>
    <n v="5000"/>
    <n v="0"/>
    <n v="9829.23"/>
    <n v="0"/>
    <n v="2940"/>
    <n v="6889.23"/>
    <n v="5000"/>
  </r>
  <r>
    <s v="1.1-00-2202_2215005_2237510"/>
    <s v="1.1-00-22"/>
    <x v="1"/>
    <s v="1.3.4"/>
    <s v="FUNCIÓN PÚBLICA"/>
    <s v="O"/>
    <s v="Actividades que realizan la función pública o cont"/>
    <s v="02_22"/>
    <s v="SECRETARÍA GENERAL DEL AYUNTAMIENTO"/>
    <n v="1"/>
    <s v="CORRESPONSABILIDAD SOCIAL (TRANSVERSAL)"/>
    <n v="5"/>
    <s v="APOYO A INSTITUCIONES"/>
    <s v="005_22"/>
    <s v="GASTO CORRIENTE"/>
    <s v="DIRECCIÓN DE LA SECRETARÍA GENERAL"/>
    <n v="3000"/>
    <s v="SERVICIOS GENERALES"/>
    <x v="90"/>
    <x v="90"/>
    <n v="0"/>
    <s v="SIN DESCRIPCIÓN PARA DESTINOS 00"/>
    <n v="0"/>
    <n v="0"/>
    <n v="0"/>
    <n v="0"/>
    <n v="0"/>
    <n v="0"/>
    <n v="0"/>
    <n v="0"/>
    <n v="0"/>
    <m/>
    <m/>
    <n v="0"/>
    <n v="0"/>
    <n v="4839182.05"/>
    <n v="0"/>
    <n v="4839182.05"/>
    <n v="-4839182.05"/>
    <n v="0"/>
    <n v="4839182.05"/>
    <n v="0"/>
    <n v="0"/>
    <n v="0"/>
    <n v="0"/>
    <n v="0"/>
    <n v="2900"/>
    <n v="0"/>
    <n v="2900"/>
    <n v="0"/>
    <n v="0"/>
  </r>
  <r>
    <s v="1.1-00-2207_22333020_2237510"/>
    <s v="1.1-00-22"/>
    <x v="1"/>
    <s v="1.3.4"/>
    <s v="FUNCIÓN PÚBLICA"/>
    <s v="K"/>
    <s v="Proyectos de inversión sujetos a registro en la Ca"/>
    <s v="07_22"/>
    <s v="GABINETE INTEGRAL DE INFRAESTRUCTURA Y SERVICIOS PÚBLICOS"/>
    <n v="3"/>
    <s v="INFRAESTRUCTURA Y SERVICIOS PÚBLICOS"/>
    <n v="33"/>
    <s v="OBRAS DE INFRAESTRUCTURA MUNICIPAL"/>
    <s v="020_22"/>
    <s v="GASTO CORRIENTE"/>
    <s v="DIRECCIÓN GENERAL DE OBRAS PÚBLICAS"/>
    <n v="3000"/>
    <s v="SERVICIOS GENERALES"/>
    <x v="90"/>
    <x v="90"/>
    <n v="0"/>
    <s v="SIN DESCRIPCIÓN PARA DESTINOS 00"/>
    <n v="0"/>
    <n v="0"/>
    <n v="8000"/>
    <n v="0"/>
    <n v="0"/>
    <n v="0"/>
    <n v="0"/>
    <n v="0"/>
    <n v="0"/>
    <m/>
    <m/>
    <n v="0"/>
    <n v="0"/>
    <n v="4839183.05"/>
    <n v="0"/>
    <n v="4839183.05"/>
    <n v="-4839183.05"/>
    <n v="0"/>
    <n v="4839183.05"/>
    <n v="0"/>
    <n v="0"/>
    <n v="0"/>
    <n v="0"/>
    <n v="0"/>
    <n v="0"/>
    <n v="0"/>
    <n v="8000"/>
    <n v="-8000"/>
    <n v="0"/>
  </r>
  <r>
    <s v="1.1-00-2201_2263003_2237510"/>
    <s v="1.1-00-22"/>
    <x v="1"/>
    <s v="1.3.4"/>
    <s v="FUNCIÓN PÚBLICA"/>
    <s v="P"/>
    <s v="Actividades destinadas al desarrollo de programas "/>
    <s v="01_22"/>
    <s v="PRESIDENCIA"/>
    <n v="6"/>
    <s v="GOBIERNO EFECTIVO"/>
    <n v="3"/>
    <s v="DESPACHO DE LA JEFATURA DE GABINETE"/>
    <s v="003_22"/>
    <s v="GASTO CORRIENTE"/>
    <s v="JEFATURA DE GABINETE"/>
    <n v="3000"/>
    <s v="SERVICIOS GENERALES"/>
    <x v="90"/>
    <x v="90"/>
    <n v="0"/>
    <s v="SIN DESCRIPCIÓN PARA DESTINOS 00"/>
    <n v="2619"/>
    <n v="2619"/>
    <n v="0"/>
    <n v="2619"/>
    <n v="2619"/>
    <n v="2619"/>
    <n v="0"/>
    <n v="0"/>
    <n v="0"/>
    <m/>
    <m/>
    <n v="2619"/>
    <n v="2619"/>
    <n v="4839184.05"/>
    <n v="2619"/>
    <n v="4839184.05"/>
    <n v="-4836565.05"/>
    <n v="2619"/>
    <n v="4839184.05"/>
    <n v="2619"/>
    <n v="2619"/>
    <n v="0"/>
    <n v="0"/>
    <n v="0"/>
    <n v="2940"/>
    <n v="0"/>
    <n v="321"/>
    <n v="2619"/>
    <n v="0"/>
  </r>
  <r>
    <s v="1.1-00-2201_2211001_2237510"/>
    <s v="1.1-00-22"/>
    <x v="1"/>
    <s v="1.3.4"/>
    <s v="FUNCIÓN PÚBLICA"/>
    <s v="E"/>
    <s v="Actividades del sector público, que realiza en for"/>
    <s v="01_22"/>
    <s v="PRESIDENCIA"/>
    <n v="1"/>
    <s v="CORRESPONSABILIDAD SOCIAL (TRANSVERSAL)"/>
    <n v="1"/>
    <s v="APOYO ECONÓMICO A PERSONAS FÍSICAS, ASOCIACIONES E INSTITUCIONES SIN FINES DE LUCRO"/>
    <s v="001_22"/>
    <s v="GASTO CORRIENTE"/>
    <s v="SECRETARÍA PARTICULAR"/>
    <n v="3000"/>
    <s v="SERVICIOS GENERALES"/>
    <x v="90"/>
    <x v="90"/>
    <n v="0"/>
    <s v="SIN DESCRIPCIÓN PARA DESTINOS 00"/>
    <n v="0"/>
    <n v="0"/>
    <n v="25000"/>
    <n v="0"/>
    <n v="0"/>
    <n v="0"/>
    <n v="0"/>
    <n v="0"/>
    <n v="0"/>
    <m/>
    <m/>
    <n v="0"/>
    <n v="0"/>
    <n v="4839185.05"/>
    <n v="0"/>
    <n v="4839185.05"/>
    <n v="-4839185.05"/>
    <n v="0"/>
    <n v="4839185.05"/>
    <n v="0"/>
    <n v="0"/>
    <n v="0"/>
    <n v="0"/>
    <n v="0"/>
    <n v="0"/>
    <n v="0"/>
    <n v="25000"/>
    <n v="-25000"/>
    <n v="0"/>
  </r>
  <r>
    <s v="1.1-00-2202_2215005_2237610"/>
    <s v="1.1-00-22"/>
    <x v="1"/>
    <s v="1.3.4"/>
    <s v="FUNCIÓN PÚBLICA"/>
    <s v="O"/>
    <s v="Actividades que realizan la función pública o cont"/>
    <s v="02_22"/>
    <s v="SECRETARÍA GENERAL DEL AYUNTAMIENTO"/>
    <n v="1"/>
    <s v="CORRESPONSABILIDAD SOCIAL (TRANSVERSAL)"/>
    <n v="5"/>
    <s v="APOYO A INSTITUCIONES"/>
    <s v="005_22"/>
    <s v="GASTO CORRIENTE"/>
    <s v="DIRECCIÓN DE LA SECRETARÍA GENERAL"/>
    <n v="3000"/>
    <s v="SERVICIOS GENERALES"/>
    <x v="91"/>
    <x v="91"/>
    <n v="0"/>
    <s v="SIN DESCRIPCIÓN PARA DESTINOS 00"/>
    <n v="2659"/>
    <n v="2659"/>
    <n v="0"/>
    <n v="0"/>
    <n v="0"/>
    <n v="2659"/>
    <n v="-2659"/>
    <n v="2659"/>
    <n v="0"/>
    <m/>
    <m/>
    <n v="2659"/>
    <n v="0"/>
    <n v="4839186.05"/>
    <n v="0"/>
    <n v="4839186.05"/>
    <n v="-4839186.05"/>
    <n v="0"/>
    <n v="4839186.05"/>
    <n v="0"/>
    <n v="0"/>
    <n v="2659"/>
    <n v="2659"/>
    <n v="0"/>
    <n v="34558.379999999997"/>
    <n v="0"/>
    <n v="31899.38"/>
    <n v="2659"/>
    <n v="2659"/>
  </r>
  <r>
    <s v="1.1-00-2204_22616011_2237910"/>
    <s v="1.1-00-22"/>
    <x v="1"/>
    <s v="1.3.4"/>
    <s v="FUNCIÓN PÚBLICA"/>
    <s v="M"/>
    <s v="Actividades de apoyo administrativo desarrolladas "/>
    <s v="04_22"/>
    <s v="TESORERÍA MUNICIPAL"/>
    <n v="6"/>
    <s v="GOBIERNO EFECTIVO"/>
    <n v="16"/>
    <s v="DESPACHO DE LA TESORERÍA MUNICIPAL"/>
    <s v="011_22"/>
    <s v="GASTO CORRIENTE"/>
    <s v="DIRECCIÓN DE PROCESOS ADMINISTRATIVOS Y"/>
    <n v="3000"/>
    <s v="SERVICIOS GENERALES"/>
    <x v="92"/>
    <x v="92"/>
    <n v="0"/>
    <s v="SIN DESCRIPCIÓN PARA DESTINOS 00"/>
    <n v="1936"/>
    <n v="1936"/>
    <n v="0"/>
    <n v="1731"/>
    <n v="1731"/>
    <n v="1731"/>
    <n v="-205"/>
    <n v="0"/>
    <n v="0"/>
    <m/>
    <m/>
    <n v="1731"/>
    <n v="1731"/>
    <n v="4839187.05"/>
    <n v="1731"/>
    <n v="4839187.05"/>
    <n v="-4837456.05"/>
    <n v="1731"/>
    <n v="4839187.05"/>
    <n v="1731"/>
    <n v="836"/>
    <n v="205"/>
    <n v="205"/>
    <n v="0"/>
    <n v="2100"/>
    <n v="0"/>
    <n v="164"/>
    <n v="1936"/>
    <n v="205"/>
  </r>
  <r>
    <s v="1.1-00-2202_2215005_2237910"/>
    <s v="1.1-00-22"/>
    <x v="1"/>
    <s v="1.3.4"/>
    <s v="FUNCIÓN PÚBLICA"/>
    <s v="O"/>
    <s v="Actividades que realizan la función pública o cont"/>
    <s v="02_22"/>
    <s v="SECRETARÍA GENERAL DEL AYUNTAMIENTO"/>
    <n v="1"/>
    <s v="CORRESPONSABILIDAD SOCIAL (TRANSVERSAL)"/>
    <n v="5"/>
    <s v="APOYO A INSTITUCIONES"/>
    <s v="005_22"/>
    <s v="GASTO CORRIENTE"/>
    <s v="DIRECCIÓN DE LA SECRETARÍA GENERAL"/>
    <n v="3000"/>
    <s v="SERVICIOS GENERALES"/>
    <x v="92"/>
    <x v="92"/>
    <n v="0"/>
    <s v="SIN DESCRIPCIÓN PARA DESTINOS 00"/>
    <n v="53031"/>
    <n v="53031"/>
    <n v="0"/>
    <n v="0"/>
    <n v="0"/>
    <n v="53031"/>
    <n v="-53031"/>
    <n v="53031"/>
    <n v="0"/>
    <m/>
    <m/>
    <n v="53031"/>
    <n v="0"/>
    <n v="4839188.05"/>
    <n v="0"/>
    <n v="4839188.05"/>
    <n v="-4839188.05"/>
    <n v="0"/>
    <n v="4839188.05"/>
    <n v="0"/>
    <n v="0"/>
    <n v="53031"/>
    <n v="53031"/>
    <n v="0"/>
    <n v="88589.14"/>
    <n v="0"/>
    <n v="35558.14"/>
    <n v="53031"/>
    <n v="53031"/>
  </r>
  <r>
    <s v="1.1-00-2205_22619013_2237910"/>
    <s v="1.1-00-22"/>
    <x v="1"/>
    <s v="1.3.4"/>
    <s v="FUNCIÓN PÚBLICA"/>
    <s v="E"/>
    <s v="Actividades del sector público, que realiza en for"/>
    <s v="05_22"/>
    <s v="OFICIALÍA MAYOR"/>
    <n v="6"/>
    <s v="GOBIERNO EFECTIVO"/>
    <n v="19"/>
    <s v="BIENES ADQUIRIDOS"/>
    <s v="013_22"/>
    <s v="GASTO CORRIENTE"/>
    <s v="DIRECCIÓN GENERAL DE ADMINISTRACIÓN"/>
    <n v="3000"/>
    <s v="SERVICIOS GENERALES"/>
    <x v="92"/>
    <x v="92"/>
    <n v="0"/>
    <s v="SIN DESCRIPCIÓN PARA DESTINOS 00"/>
    <n v="0"/>
    <n v="0"/>
    <n v="3000"/>
    <n v="0"/>
    <n v="0"/>
    <n v="0"/>
    <n v="0"/>
    <n v="0"/>
    <n v="0"/>
    <m/>
    <m/>
    <n v="0"/>
    <n v="0"/>
    <n v="4839189.05"/>
    <n v="0"/>
    <n v="4839189.05"/>
    <n v="-4839189.05"/>
    <n v="0"/>
    <n v="4839189.05"/>
    <n v="0"/>
    <n v="0"/>
    <n v="0"/>
    <n v="0"/>
    <n v="0"/>
    <n v="0"/>
    <n v="0"/>
    <n v="3000"/>
    <n v="-3000"/>
    <n v="0"/>
  </r>
  <r>
    <s v="1.1-00-2201_2252002_2238110"/>
    <s v="1.1-00-22"/>
    <x v="1"/>
    <s v="1.3.4"/>
    <s v="FUNCIÓN PÚBLICA"/>
    <s v="E"/>
    <s v="Actividades del sector público, que realiza en for"/>
    <s v="01_22"/>
    <s v="PRESIDENCIA"/>
    <n v="5"/>
    <s v="SOCIEDAD COHESIVA Y RESILENTE"/>
    <n v="2"/>
    <s v="ATENCIÓN A EVENTOS DEL GOBIERNO MUNICIPAL  Y AGENDA GUBERNAMENTAL"/>
    <s v="002_22"/>
    <s v="GASTO CORRIENTE"/>
    <s v="DIRECCIÓN GENERAL DE RELACIONES PÚBLICAS"/>
    <n v="3000"/>
    <s v="SERVICIOS GENERALES"/>
    <x v="93"/>
    <x v="93"/>
    <n v="0"/>
    <s v="SIN DESCRIPCIÓN PARA DESTINOS 00"/>
    <n v="42920"/>
    <n v="42920"/>
    <n v="15000"/>
    <n v="42920"/>
    <n v="42920"/>
    <n v="42920"/>
    <n v="0"/>
    <n v="0"/>
    <n v="0"/>
    <m/>
    <m/>
    <n v="42920"/>
    <n v="42920"/>
    <n v="4839190.05"/>
    <n v="42920"/>
    <n v="4839190.05"/>
    <n v="-4796270.05"/>
    <n v="42920"/>
    <n v="4839190.05"/>
    <n v="42920"/>
    <n v="42920"/>
    <n v="0"/>
    <n v="0"/>
    <n v="0"/>
    <n v="29000"/>
    <n v="0"/>
    <n v="1080"/>
    <n v="27920"/>
    <n v="0"/>
  </r>
  <r>
    <s v="1.1-00-2201_2252002_2238210"/>
    <s v="1.1-00-22"/>
    <x v="1"/>
    <s v="1.3.4"/>
    <s v="FUNCIÓN PÚBLICA"/>
    <s v="E"/>
    <s v="Actividades del sector público, que realiza en for"/>
    <s v="01_22"/>
    <s v="PRESIDENCIA"/>
    <n v="5"/>
    <s v="SOCIEDAD COHESIVA Y RESILENTE"/>
    <n v="2"/>
    <s v="ATENCIÓN A EVENTOS DEL GOBIERNO MUNICIPAL  Y AGENDA GUBERNAMENTAL"/>
    <s v="002_22"/>
    <s v="GASTO CORRIENTE"/>
    <s v="DIRECCIÓN GENERAL DE RELACIONES PÚBLICAS"/>
    <n v="3000"/>
    <s v="SERVICIOS GENERALES"/>
    <x v="94"/>
    <x v="94"/>
    <n v="0"/>
    <s v="SIN DESCRIPCIÓN PARA DESTINOS 00"/>
    <n v="1047410.4"/>
    <n v="1047410.4"/>
    <n v="20000"/>
    <n v="3239810.4"/>
    <n v="3239810.4"/>
    <n v="3239810.4"/>
    <n v="2192400"/>
    <n v="0"/>
    <n v="0"/>
    <m/>
    <m/>
    <n v="3239810.4"/>
    <n v="3239810.4"/>
    <n v="4839191.05"/>
    <n v="954981.6"/>
    <n v="4839191.05"/>
    <n v="-1599380.65"/>
    <n v="954981.6"/>
    <n v="4839191.05"/>
    <n v="954981.6"/>
    <n v="954981.6"/>
    <n v="0"/>
    <n v="-2192400"/>
    <n v="0"/>
    <n v="1200000"/>
    <n v="0"/>
    <n v="172589.6"/>
    <n v="1027410.4"/>
    <n v="-2192400"/>
  </r>
  <r>
    <s v="1.1-00-2209_22839024_2238210"/>
    <s v="1.1-00-22"/>
    <x v="1"/>
    <s v="3.1.1"/>
    <s v="ASUNTOS ECONÓMICOS Y COMERCIALES EN GENERAL"/>
    <s v="E"/>
    <s v="Actividades del sector público, que realiza en for"/>
    <s v="09_22"/>
    <s v="COORDINACIÓN GENERAL DE DESARROLLO ECONÓMICO"/>
    <n v="8"/>
    <s v="DESARROLLO ECONÓMICO Y EMPLEO"/>
    <n v="39"/>
    <s v="ADMINISTRACIÓN CENTRAL DE LA COORDINACIÓN GENERAL DE DESARROLLO ECONÓMICO"/>
    <s v="024_22"/>
    <s v="GASTO CORRIENTE"/>
    <s v="DESPACHO DE LA COORDINACIÓN GENERAL DE D"/>
    <n v="3000"/>
    <s v="SERVICIOS GENERALES"/>
    <x v="94"/>
    <x v="94"/>
    <n v="0"/>
    <s v="SIN DESCRIPCIÓN PARA DESTINOS 00"/>
    <n v="1556000"/>
    <n v="1556000"/>
    <n v="1500000"/>
    <n v="2516600"/>
    <n v="2516600"/>
    <n v="2516600"/>
    <n v="960600"/>
    <n v="0"/>
    <n v="0"/>
    <m/>
    <m/>
    <n v="2516600"/>
    <n v="2302000"/>
    <n v="4839192.05"/>
    <n v="2054000"/>
    <n v="4839192.05"/>
    <n v="-2322592.0499999998"/>
    <n v="2054000"/>
    <n v="4839192.05"/>
    <n v="2054000"/>
    <n v="2054000"/>
    <n v="-746000"/>
    <n v="-960600"/>
    <n v="0"/>
    <n v="56000"/>
    <n v="0"/>
    <n v="0"/>
    <n v="56000"/>
    <n v="-960600"/>
  </r>
  <r>
    <s v="1.1-00-2205_22619013_2238210"/>
    <s v="1.1-00-22"/>
    <x v="1"/>
    <s v="1.3.4"/>
    <s v="FUNCIÓN PÚBLICA"/>
    <s v="E"/>
    <s v="Actividades del sector público, que realiza en for"/>
    <s v="05_22"/>
    <s v="OFICIALÍA MAYOR"/>
    <n v="6"/>
    <s v="GOBIERNO EFECTIVO"/>
    <n v="19"/>
    <s v="BIENES ADQUIRIDOS"/>
    <s v="013_22"/>
    <s v="GASTO CORRIENTE"/>
    <s v="DIRECCIÓN GENERAL DE ADMINISTRACIÓN"/>
    <n v="3000"/>
    <s v="SERVICIOS GENERALES"/>
    <x v="94"/>
    <x v="94"/>
    <n v="0"/>
    <s v="SIN DESCRIPCIÓN PARA DESTINOS 00"/>
    <n v="417594.2"/>
    <n v="417594.2"/>
    <n v="283699"/>
    <n v="396714.2"/>
    <n v="396714.2"/>
    <n v="396714.2"/>
    <n v="-20880"/>
    <n v="0"/>
    <n v="0"/>
    <m/>
    <m/>
    <n v="396714.2"/>
    <n v="396714.2"/>
    <n v="4839193.05"/>
    <n v="314354.2"/>
    <n v="4839193.05"/>
    <n v="-4442478.8499999996"/>
    <n v="314354.2"/>
    <n v="4839193.05"/>
    <n v="314354.2"/>
    <n v="314354.2"/>
    <n v="20880"/>
    <n v="20880"/>
    <n v="0"/>
    <n v="134380"/>
    <n v="0"/>
    <n v="484.8"/>
    <n v="133895.20000000001"/>
    <n v="20880"/>
  </r>
  <r>
    <s v="1.1-00-2206_22529016_2238210"/>
    <s v="1.1-00-22"/>
    <x v="1"/>
    <s v="2.4.2"/>
    <s v="CULTURA"/>
    <s v="R"/>
    <s v="Solamente actividades específicas, distintas a las"/>
    <s v="06_22"/>
    <s v="COORDINACIÓN GENERAL DE CONSTRUCCIÓN DE COMUNIDAD"/>
    <n v="5"/>
    <s v="SOCIEDAD COHESIVA Y RESILENTE"/>
    <n v="29"/>
    <s v="POLITICA CULTURAL DE TLAJOMULCO DE ZUÑIGA"/>
    <s v="016_22"/>
    <s v="GASTO CORRIENTE"/>
    <s v="DIRECCIÓN GENERAL DE CULTURA"/>
    <n v="3000"/>
    <s v="SERVICIOS GENERALES"/>
    <x v="94"/>
    <x v="94"/>
    <n v="0"/>
    <s v="SIN DESCRIPCIÓN PARA DESTINOS 00"/>
    <n v="195251.20000000001"/>
    <n v="195251.20000000001"/>
    <n v="1500000"/>
    <n v="185971.20000000001"/>
    <n v="185971.20000000001"/>
    <n v="185971.20000000001"/>
    <n v="-9280"/>
    <n v="0"/>
    <n v="0"/>
    <m/>
    <m/>
    <n v="185971.20000000001"/>
    <n v="133887.20000000001"/>
    <n v="4839194.05"/>
    <n v="133887.20000000001"/>
    <n v="4839194.05"/>
    <n v="-4653222.8499999996"/>
    <n v="73602"/>
    <n v="4839194.05"/>
    <n v="73602"/>
    <n v="73602"/>
    <n v="61364"/>
    <n v="9280"/>
    <n v="0"/>
    <n v="7000"/>
    <n v="0"/>
    <n v="1311748.8"/>
    <n v="-1304748.8"/>
    <n v="9280"/>
  </r>
  <r>
    <s v="1.1-00-2210_22445028_2238210"/>
    <s v="1.1-00-22"/>
    <x v="1"/>
    <s v="2.1.5"/>
    <s v="PROTECCIÓN DE LA DIVERSIDAD BIOLÓGICA Y DEL PAISAJE"/>
    <s v="R"/>
    <s v="Solamente actividades específicas, distintas a las"/>
    <s v="10_22"/>
    <s v="COORDINACIÓN GENERAL DE GESTIÓN INTEGRAL DE LA CIUDAD"/>
    <n v="4"/>
    <s v="CIUDAD SUSTENTABLE"/>
    <n v="45"/>
    <s v="POLITICA DE ECOLOGIA Y PROTECCIÓN AMBIENTAL"/>
    <s v="028_22"/>
    <s v="GASTO CORRIENTE"/>
    <s v="DIRECCIÓN DE ECOLOGÍA Y PROTECCIÓN AMBIE"/>
    <n v="3000"/>
    <s v="SERVICIOS GENERALES"/>
    <x v="94"/>
    <x v="94"/>
    <n v="0"/>
    <s v="SIN DESCRIPCIÓN PARA DESTINOS 00"/>
    <n v="499913.6"/>
    <n v="499913.6"/>
    <n v="0"/>
    <n v="499913.6"/>
    <n v="499913.6"/>
    <n v="499913.6"/>
    <n v="0"/>
    <n v="0"/>
    <n v="0"/>
    <m/>
    <m/>
    <n v="499913.6"/>
    <n v="499913.6"/>
    <n v="4839195.05"/>
    <n v="499913.6"/>
    <n v="4839195.05"/>
    <n v="-4339281.45"/>
    <n v="499913.6"/>
    <n v="4839195.05"/>
    <n v="499913.6"/>
    <n v="499913.6"/>
    <n v="0"/>
    <n v="0"/>
    <n v="0"/>
    <n v="500000"/>
    <n v="0"/>
    <n v="86.4"/>
    <n v="499913.6"/>
    <n v="0"/>
  </r>
  <r>
    <s v="1.1-00-2209_22840025_2238210"/>
    <s v="1.1-00-22"/>
    <x v="1"/>
    <s v="1.7.1"/>
    <s v="POLICÍA"/>
    <s v="E"/>
    <s v="Actividades del sector público, que realiza en for"/>
    <s v="09_22"/>
    <s v="COORDINACIÓN GENERAL DE DESARROLLO ECONÓMICO"/>
    <n v="8"/>
    <s v="DESARROLLO ECONÓMICO Y EMPLEO"/>
    <n v="40"/>
    <s v="APOYO A TRADICIONES"/>
    <s v="025_22"/>
    <s v="GASTO CORRIENTE"/>
    <s v="DIRECCIÓN GENERAL DE TURISMO Y PROMOCIÓN"/>
    <n v="3000"/>
    <s v="SERVICIOS GENERALES"/>
    <x v="94"/>
    <x v="94"/>
    <n v="0"/>
    <s v="SIN DESCRIPCIÓN PARA DESTINOS 00"/>
    <n v="126660"/>
    <n v="126660"/>
    <n v="0"/>
    <n v="126660"/>
    <n v="126660"/>
    <n v="126660"/>
    <n v="0"/>
    <n v="0"/>
    <n v="0"/>
    <m/>
    <m/>
    <n v="126660"/>
    <n v="126660"/>
    <n v="4839196.05"/>
    <n v="126660"/>
    <n v="4839196.05"/>
    <n v="-4712536.05"/>
    <n v="126660"/>
    <n v="4839196.05"/>
    <n v="126660"/>
    <n v="126660"/>
    <n v="0"/>
    <n v="0"/>
    <n v="0"/>
    <n v="200000"/>
    <n v="0"/>
    <n v="73340"/>
    <n v="126660"/>
    <n v="0"/>
  </r>
  <r>
    <s v="1.1-00-2206_22529016_22382112"/>
    <s v="1.1-00-22"/>
    <x v="1"/>
    <s v="2.4.2"/>
    <s v="CULTURA"/>
    <s v="R"/>
    <s v="Solamente actividades específicas, distintas a las"/>
    <s v="06_22"/>
    <s v="COORDINACIÓN GENERAL DE CONSTRUCCIÓN DE COMUNIDAD"/>
    <n v="5"/>
    <s v="SOCIEDAD COHESIVA Y RESILENTE"/>
    <n v="29"/>
    <s v="POLITICA CULTURAL DE TLAJOMULCO DE ZUÑIGA"/>
    <s v="016_22"/>
    <s v="GASTO CORRIENTE"/>
    <s v="DIRECCIÓN GENERAL DE CULTURA"/>
    <n v="3000"/>
    <s v="SERVICIOS GENERALES"/>
    <x v="94"/>
    <x v="94"/>
    <n v="12"/>
    <s v="FESTIVAL MAROMETA"/>
    <n v="1499416"/>
    <n v="1499416"/>
    <n v="0"/>
    <n v="1499416"/>
    <n v="1499416"/>
    <n v="1499416"/>
    <n v="0"/>
    <n v="0"/>
    <n v="0"/>
    <m/>
    <m/>
    <n v="1499416"/>
    <n v="1499416"/>
    <n v="4839197.05"/>
    <n v="1499416"/>
    <n v="4839197.05"/>
    <n v="-3339781.05"/>
    <n v="1499416"/>
    <n v="4839197.05"/>
    <n v="1499416"/>
    <n v="1499416"/>
    <n v="0"/>
    <n v="0"/>
    <n v="0"/>
    <n v="1499416"/>
    <n v="0"/>
    <n v="0"/>
    <n v="1499416"/>
    <n v="0"/>
  </r>
  <r>
    <s v="1.1-00-2204_22616011_2238210"/>
    <s v="1.1-00-22"/>
    <x v="1"/>
    <s v="1.3.4"/>
    <s v="FUNCIÓN PÚBLICA"/>
    <s v="M"/>
    <s v="Actividades de apoyo administrativo desarrolladas "/>
    <s v="04_22"/>
    <s v="TESORERÍA MUNICIPAL"/>
    <n v="6"/>
    <s v="GOBIERNO EFECTIVO"/>
    <n v="16"/>
    <s v="DESPACHO DE LA TESORERÍA MUNICIPAL"/>
    <s v="011_22"/>
    <s v="GASTO CORRIENTE"/>
    <s v="DIRECCIÓN DE PROCESOS ADMINISTRATIVOS Y"/>
    <n v="3000"/>
    <s v="SERVICIOS GENERALES"/>
    <x v="94"/>
    <x v="94"/>
    <n v="0"/>
    <s v="SIN DESCRIPCIÓN PARA DESTINOS 00"/>
    <n v="1000000"/>
    <n v="1000000"/>
    <n v="1000000"/>
    <n v="0"/>
    <n v="0"/>
    <n v="1000000"/>
    <n v="0"/>
    <n v="1000000"/>
    <n v="1000000"/>
    <m/>
    <m/>
    <n v="1000000"/>
    <n v="0"/>
    <n v="4839198.05"/>
    <n v="0"/>
    <n v="4839198.05"/>
    <n v="-4839198.05"/>
    <n v="0"/>
    <n v="4839198.05"/>
    <n v="0"/>
    <n v="0"/>
    <n v="1000000"/>
    <n v="1000000"/>
    <n v="0"/>
    <n v="0"/>
    <n v="0"/>
    <n v="0"/>
    <n v="0"/>
    <n v="1000000"/>
  </r>
  <r>
    <s v="1.1-00-2202_2219006_2238210"/>
    <s v="1.1-00-22"/>
    <x v="1"/>
    <s v="1.3.4"/>
    <s v="FUNCIÓN PÚBLICA"/>
    <s v="R"/>
    <s v="Solamente actividades específicas, distintas a las"/>
    <s v="02_22"/>
    <s v="SECRETARÍA GENERAL DEL AYUNTAMIENTO"/>
    <n v="1"/>
    <s v="CORRESPONSABILIDAD SOCIAL (TRANSVERSAL)"/>
    <n v="9"/>
    <s v="ACTAS DE INSTALACIÓN DE MESAS DE PAZ"/>
    <s v="006_22"/>
    <s v="GASTO CORRIENTE"/>
    <s v="DIRECCIÓN GENERAL DE CULTURA DE LA PAZ Y"/>
    <n v="3000"/>
    <s v="SERVICIOS GENERALES"/>
    <x v="94"/>
    <x v="94"/>
    <n v="0"/>
    <s v="SIN DESCRIPCIÓN PARA DESTINOS 00"/>
    <n v="604020.47999999998"/>
    <n v="604020.47999999998"/>
    <n v="0"/>
    <n v="604020.47999999998"/>
    <n v="604020.47999999998"/>
    <n v="604020.47999999998"/>
    <n v="0"/>
    <n v="0"/>
    <n v="0"/>
    <m/>
    <m/>
    <n v="604020.47999999998"/>
    <n v="604020.47999999998"/>
    <n v="4839199.05"/>
    <n v="604020.47999999998"/>
    <n v="4839199.05"/>
    <n v="-4235178.57"/>
    <n v="604020.47999999998"/>
    <n v="4839199.05"/>
    <n v="604020.47999999998"/>
    <n v="604020.47999999998"/>
    <n v="0"/>
    <n v="0"/>
    <n v="0"/>
    <n v="665200"/>
    <n v="0"/>
    <n v="61179.519999999997"/>
    <n v="604020.47999999998"/>
    <n v="0"/>
  </r>
  <r>
    <s v="1.1-00-2202_2215005_2238210"/>
    <s v="1.1-00-22"/>
    <x v="1"/>
    <s v="1.3.4"/>
    <s v="FUNCIÓN PÚBLICA"/>
    <s v="O"/>
    <s v="Actividades que realizan la función pública o cont"/>
    <s v="02_22"/>
    <s v="SECRETARÍA GENERAL DEL AYUNTAMIENTO"/>
    <n v="1"/>
    <s v="CORRESPONSABILIDAD SOCIAL (TRANSVERSAL)"/>
    <n v="5"/>
    <s v="APOYO A INSTITUCIONES"/>
    <s v="005_22"/>
    <s v="GASTO CORRIENTE"/>
    <s v="DIRECCIÓN DE LA SECRETARÍA GENERAL"/>
    <n v="3000"/>
    <s v="SERVICIOS GENERALES"/>
    <x v="94"/>
    <x v="94"/>
    <n v="0"/>
    <s v="SIN DESCRIPCIÓN PARA DESTINOS 00"/>
    <n v="15660"/>
    <n v="15660"/>
    <n v="0"/>
    <n v="15660"/>
    <n v="15660"/>
    <n v="15660"/>
    <n v="0"/>
    <n v="0"/>
    <n v="0"/>
    <m/>
    <m/>
    <n v="15660"/>
    <n v="15660"/>
    <n v="4839200.05"/>
    <n v="15660"/>
    <n v="4839200.05"/>
    <n v="-4823540.05"/>
    <n v="15660"/>
    <n v="4839200.05"/>
    <n v="15660"/>
    <n v="15660"/>
    <n v="0"/>
    <n v="0"/>
    <n v="0"/>
    <n v="31320"/>
    <n v="0"/>
    <n v="15660"/>
    <n v="15660"/>
    <n v="0"/>
  </r>
  <r>
    <s v="1.1-00-2201_22555038_2238210"/>
    <s v="1.1-00-22"/>
    <x v="1"/>
    <s v="1.3.4"/>
    <s v="FUNCIÓN PÚBLICA"/>
    <s v="E"/>
    <s v="Actividades del sector público, que realiza en for"/>
    <s v="01_22"/>
    <s v="PRESIDENCIA"/>
    <n v="5"/>
    <s v="SOCIEDAD COHESIVA Y RESILENTE"/>
    <n v="55"/>
    <s v="RELACIONES GUBERNAMENTALES"/>
    <s v="038_22"/>
    <s v="GASTO CORRIENTE"/>
    <s v="DIRECCIÓN GENERAL DE RELACIONES GUBERNAM"/>
    <n v="3000"/>
    <s v="SERVICIOS GENERALES"/>
    <x v="94"/>
    <x v="94"/>
    <n v="0"/>
    <s v="SIN DESCRIPCIÓN PARA DESTINOS 00"/>
    <n v="433202"/>
    <n v="433202"/>
    <n v="0"/>
    <n v="433202"/>
    <n v="433202"/>
    <n v="433202"/>
    <n v="0"/>
    <n v="0"/>
    <n v="0"/>
    <m/>
    <m/>
    <n v="433202"/>
    <n v="433202"/>
    <n v="4839201.05"/>
    <n v="433202"/>
    <n v="4839201.05"/>
    <n v="-4405999.05"/>
    <n v="433202"/>
    <n v="4839201.05"/>
    <n v="433202"/>
    <n v="433202"/>
    <n v="0"/>
    <n v="0"/>
    <n v="0"/>
    <n v="433202"/>
    <n v="0"/>
    <n v="0"/>
    <n v="433202"/>
    <n v="0"/>
  </r>
  <r>
    <s v="1.1-00-2210_22444027_2238210"/>
    <s v="1.1-00-22"/>
    <x v="1"/>
    <s v="1.3.4"/>
    <s v="FUNCIÓN PÚBLICA"/>
    <s v="E"/>
    <s v="Actividades del sector público, que realiza en for"/>
    <s v="10_22"/>
    <s v="COORDINACIÓN GENERAL DE GESTIÓN INTEGRAL DE LA CIUDAD"/>
    <n v="4"/>
    <s v="CIUDAD SUSTENTABLE"/>
    <n v="44"/>
    <s v="POLITICA DE INTEGRAL DE LA CIUDAD"/>
    <s v="027_22"/>
    <s v="GASTO CORRIENTE"/>
    <s v="DIRECCIÓN TÉCNICA DE GESTIÓN INTEGRAL DE"/>
    <n v="3000"/>
    <s v="SERVICIOS GENERALES"/>
    <x v="94"/>
    <x v="94"/>
    <n v="0"/>
    <s v="SIN DESCRIPCIÓN PARA DESTINOS 00"/>
    <n v="0"/>
    <n v="0"/>
    <n v="150000"/>
    <n v="0"/>
    <n v="0"/>
    <n v="0"/>
    <n v="0"/>
    <n v="0"/>
    <n v="0"/>
    <m/>
    <m/>
    <n v="0"/>
    <n v="0"/>
    <n v="4839202.05"/>
    <n v="0"/>
    <n v="4839202.05"/>
    <n v="-4839202.05"/>
    <n v="0"/>
    <n v="4839202.05"/>
    <n v="0"/>
    <n v="0"/>
    <n v="0"/>
    <n v="0"/>
    <n v="0"/>
    <n v="0"/>
    <n v="0"/>
    <n v="150000"/>
    <n v="-150000"/>
    <n v="0"/>
  </r>
  <r>
    <s v="1.1-00-2206_22525014_2238210"/>
    <s v="1.1-00-22"/>
    <x v="1"/>
    <s v="2.7.1"/>
    <s v="OTROS ASUNTOS SOCIALES"/>
    <s v="S"/>
    <s v="Definidos en el Presupuesto de Egresos y los que s"/>
    <s v="06_22"/>
    <s v="COORDINACIÓN GENERAL DE CONSTRUCCIÓN DE COMUNIDAD"/>
    <n v="5"/>
    <s v="SOCIEDAD COHESIVA Y RESILENTE"/>
    <n v="25"/>
    <s v="APOYO A LAS AGENCIAS Y DELEGACIONES DEL MUNICIPIO"/>
    <s v="014_22"/>
    <s v="GASTO CORRIENTE"/>
    <s v="DESPACHO DE LA COORDINACIÓN GENERAL DE C"/>
    <n v="3000"/>
    <s v="SERVICIOS GENERALES"/>
    <x v="94"/>
    <x v="94"/>
    <n v="0"/>
    <s v="SIN DESCRIPCIÓN PARA DESTINOS 00"/>
    <n v="0"/>
    <n v="0"/>
    <n v="0"/>
    <n v="2714400"/>
    <n v="2714400"/>
    <n v="4000000"/>
    <n v="4000000"/>
    <n v="1285600"/>
    <n v="1285600"/>
    <m/>
    <m/>
    <n v="4000000"/>
    <n v="2714400"/>
    <n v="4839203.05"/>
    <n v="2714400"/>
    <n v="4839203.05"/>
    <n v="-2124803.0499999998"/>
    <n v="2714400"/>
    <n v="4839203.05"/>
    <n v="2714400"/>
    <n v="2714400"/>
    <n v="-2714400"/>
    <n v="-2714400"/>
    <n v="0"/>
    <n v="0"/>
    <n v="0"/>
    <n v="0"/>
    <n v="0"/>
    <n v="-2714400"/>
  </r>
  <r>
    <s v="1.1-00-2205_22619013_2239110"/>
    <s v="1.1-00-22"/>
    <x v="1"/>
    <s v="1.3.4"/>
    <s v="FUNCIÓN PÚBLICA"/>
    <s v="E"/>
    <s v="Actividades del sector público, que realiza en for"/>
    <s v="05_22"/>
    <s v="OFICIALÍA MAYOR"/>
    <n v="6"/>
    <s v="GOBIERNO EFECTIVO"/>
    <n v="19"/>
    <s v="BIENES ADQUIRIDOS"/>
    <s v="013_22"/>
    <s v="GASTO CORRIENTE"/>
    <s v="DIRECCIÓN GENERAL DE ADMINISTRACIÓN"/>
    <n v="3000"/>
    <s v="SERVICIOS GENERALES"/>
    <x v="95"/>
    <x v="95"/>
    <n v="0"/>
    <s v="SIN DESCRIPCIÓN PARA DESTINOS 00"/>
    <n v="668986.92000000004"/>
    <n v="668986.92000000004"/>
    <n v="750000"/>
    <n v="721325.52"/>
    <n v="721325.52"/>
    <n v="721325.52"/>
    <n v="52338.599999999977"/>
    <n v="0"/>
    <n v="0"/>
    <m/>
    <m/>
    <n v="721325.52"/>
    <n v="721325.52"/>
    <n v="4839204.05"/>
    <n v="721325.52"/>
    <n v="4839204.05"/>
    <n v="-4117878.53"/>
    <n v="721325.52"/>
    <n v="4839204.05"/>
    <n v="721325.52"/>
    <n v="721325.52"/>
    <n v="-52338.6"/>
    <n v="-52338.599999999977"/>
    <n v="0"/>
    <n v="0"/>
    <n v="0"/>
    <n v="81013.08"/>
    <n v="-81013.08"/>
    <n v="-52338.599999999977"/>
  </r>
  <r>
    <s v="504.8-1604_22617012_2239210"/>
    <s v="504.8-16"/>
    <x v="11"/>
    <s v="1.3.4"/>
    <s v="FUNCIÓN PÚBLICA"/>
    <s v="M"/>
    <s v="Actividades de apoyo administrativo desarrolladas "/>
    <s v="04_22"/>
    <s v="TESORERÍA MUNICIPAL"/>
    <n v="6"/>
    <s v="GOBIERNO EFECTIVO"/>
    <n v="17"/>
    <s v="PROYECTO DE PRESUPUESTO"/>
    <s v="012_22"/>
    <s v="GASTO CORRIENTE"/>
    <s v="DIRECCIÓN GENERAL DE FINANZAS"/>
    <n v="3000"/>
    <s v="SERVICIOS GENERALES"/>
    <x v="96"/>
    <x v="96"/>
    <n v="0"/>
    <s v="SIN DESCRIPCIÓN PARA DESTINOS 00"/>
    <n v="9718.16"/>
    <n v="9718.16"/>
    <n v="0"/>
    <n v="9718.16"/>
    <n v="9718.16"/>
    <n v="9718.16"/>
    <n v="0"/>
    <n v="0"/>
    <n v="0"/>
    <m/>
    <m/>
    <n v="9718.16"/>
    <n v="9718.16"/>
    <n v="4839205.05"/>
    <n v="9718.16"/>
    <n v="4839205.05"/>
    <n v="-4829486.8899999997"/>
    <n v="9718.16"/>
    <n v="4839205.05"/>
    <n v="9718.16"/>
    <n v="9718.16"/>
    <n v="0"/>
    <n v="0"/>
    <n v="9718.16"/>
    <n v="0"/>
    <n v="0"/>
    <n v="0"/>
    <n v="9718.16"/>
    <n v="0"/>
  </r>
  <r>
    <s v="2.5-02-2104_22617012_2239210"/>
    <s v="2.5-02-21"/>
    <x v="12"/>
    <s v="1.3.4"/>
    <s v="FUNCIÓN PÚBLICA"/>
    <s v="M"/>
    <s v="Actividades de apoyo administrativo desarrolladas "/>
    <s v="04_22"/>
    <s v="TESORERÍA MUNICIPAL"/>
    <n v="6"/>
    <s v="GOBIERNO EFECTIVO"/>
    <n v="17"/>
    <s v="PROYECTO DE PRESUPUESTO"/>
    <s v="012_22"/>
    <s v="GASTO CORRIENTE"/>
    <s v="DIRECCIÓN GENERAL DE FINANZAS"/>
    <n v="3000"/>
    <s v="SERVICIOS GENERALES"/>
    <x v="96"/>
    <x v="96"/>
    <n v="0"/>
    <s v="SIN DESCRIPCIÓN PARA DESTINOS 00"/>
    <n v="557344.17000000004"/>
    <n v="557344.17000000004"/>
    <n v="0"/>
    <n v="557344.17000000004"/>
    <n v="557344.17000000004"/>
    <n v="557344.17000000004"/>
    <n v="0"/>
    <n v="0"/>
    <n v="0"/>
    <m/>
    <m/>
    <n v="557344.17000000004"/>
    <n v="557344.17000000004"/>
    <n v="4839206.05"/>
    <n v="557344.17000000004"/>
    <n v="4839206.05"/>
    <n v="-4281861.88"/>
    <n v="557344.17000000004"/>
    <n v="4839206.05"/>
    <n v="557344.17000000004"/>
    <n v="557344.17000000004"/>
    <n v="0"/>
    <n v="0"/>
    <n v="557344.17000000004"/>
    <n v="0"/>
    <n v="0"/>
    <n v="0"/>
    <n v="557344.17000000004"/>
    <n v="0"/>
  </r>
  <r>
    <s v="2.5-03-2104_22617012_2239210"/>
    <s v="2.5-03-21"/>
    <x v="13"/>
    <s v="1.3.4"/>
    <s v="FUNCIÓN PÚBLICA"/>
    <s v="M"/>
    <s v="Actividades de apoyo administrativo desarrolladas "/>
    <s v="04_22"/>
    <s v="TESORERÍA MUNICIPAL"/>
    <n v="6"/>
    <s v="GOBIERNO EFECTIVO"/>
    <n v="17"/>
    <s v="PROYECTO DE PRESUPUESTO"/>
    <s v="012_22"/>
    <s v="GASTO CORRIENTE"/>
    <s v="DIRECCIÓN GENERAL DE FINANZAS"/>
    <n v="3000"/>
    <s v="SERVICIOS GENERALES"/>
    <x v="96"/>
    <x v="96"/>
    <n v="0"/>
    <s v="SIN DESCRIPCIÓN PARA DESTINOS 00"/>
    <n v="6595921"/>
    <n v="6595921"/>
    <n v="0"/>
    <n v="6595921"/>
    <n v="6595921"/>
    <n v="6595921"/>
    <n v="0"/>
    <n v="0"/>
    <n v="0"/>
    <m/>
    <m/>
    <n v="6595921"/>
    <n v="6595921"/>
    <n v="4839207.05"/>
    <n v="6595921"/>
    <n v="4839207.05"/>
    <n v="1756713.9500000002"/>
    <n v="6595921"/>
    <n v="4839207.05"/>
    <n v="6595921"/>
    <n v="6595921"/>
    <n v="0"/>
    <n v="0"/>
    <n v="6595921"/>
    <n v="0"/>
    <n v="0"/>
    <n v="0"/>
    <n v="6595921"/>
    <n v="0"/>
  </r>
  <r>
    <s v="2.5-01-2104_22617012_2239210"/>
    <s v="2.5-01-21"/>
    <x v="14"/>
    <s v="1.3.4"/>
    <s v="FUNCIÓN PÚBLICA"/>
    <s v="M"/>
    <s v="Actividades de apoyo administrativo desarrolladas "/>
    <s v="04_22"/>
    <s v="TESORERÍA MUNICIPAL"/>
    <n v="6"/>
    <s v="GOBIERNO EFECTIVO"/>
    <n v="17"/>
    <s v="PROYECTO DE PRESUPUESTO"/>
    <s v="012_22"/>
    <s v="GASTO CORRIENTE"/>
    <s v="DIRECCIÓN GENERAL DE FINANZAS"/>
    <n v="3000"/>
    <s v="SERVICIOS GENERALES"/>
    <x v="96"/>
    <x v="96"/>
    <n v="0"/>
    <s v="SIN DESCRIPCIÓN PARA DESTINOS 00"/>
    <n v="41721.22"/>
    <n v="41721.22"/>
    <n v="0"/>
    <n v="41721.22"/>
    <n v="41721.22"/>
    <n v="41721.22"/>
    <n v="0"/>
    <n v="0"/>
    <n v="0"/>
    <m/>
    <m/>
    <n v="41721.22"/>
    <n v="41721.22"/>
    <n v="4839208.05"/>
    <n v="41721.22"/>
    <n v="4839208.05"/>
    <n v="-4797486.83"/>
    <n v="41721.22"/>
    <n v="4839208.05"/>
    <n v="41721.22"/>
    <n v="41721.22"/>
    <n v="0"/>
    <n v="0"/>
    <n v="41721.22"/>
    <n v="0"/>
    <n v="0"/>
    <n v="0"/>
    <n v="41721.22"/>
    <n v="0"/>
  </r>
  <r>
    <s v="2.6-02-2104_22617012_2239210"/>
    <s v="2.6-02-21"/>
    <x v="15"/>
    <s v="1.3.4"/>
    <s v="FUNCIÓN PÚBLICA"/>
    <s v="M"/>
    <s v="Actividades de apoyo administrativo desarrolladas "/>
    <s v="04_22"/>
    <s v="TESORERÍA MUNICIPAL"/>
    <n v="6"/>
    <s v="GOBIERNO EFECTIVO"/>
    <n v="17"/>
    <s v="PROYECTO DE PRESUPUESTO"/>
    <s v="012_22"/>
    <s v="GASTO CORRIENTE"/>
    <s v="DIRECCIÓN GENERAL DE FINANZAS"/>
    <n v="3000"/>
    <s v="SERVICIOS GENERALES"/>
    <x v="96"/>
    <x v="96"/>
    <n v="0"/>
    <s v="SIN DESCRIPCIÓN PARA DESTINOS 00"/>
    <n v="3639.24"/>
    <n v="3639.24"/>
    <n v="0"/>
    <n v="3639.24"/>
    <n v="3639.24"/>
    <n v="3639.24"/>
    <n v="0"/>
    <n v="0"/>
    <n v="0"/>
    <m/>
    <m/>
    <n v="3639.24"/>
    <n v="3639.24"/>
    <n v="4839209.05"/>
    <n v="3639.24"/>
    <n v="4839209.05"/>
    <n v="-4835569.8099999996"/>
    <n v="3639.24"/>
    <n v="4839209.05"/>
    <n v="3639.24"/>
    <n v="3639.24"/>
    <n v="0"/>
    <n v="0"/>
    <n v="3639.24"/>
    <n v="0"/>
    <n v="0"/>
    <n v="0"/>
    <n v="3639.24"/>
    <n v="0"/>
  </r>
  <r>
    <s v="2.6-01-2104_22617012_2239210"/>
    <s v="2.6-01-21"/>
    <x v="16"/>
    <s v="1.3.4"/>
    <s v="FUNCIÓN PÚBLICA"/>
    <s v="M"/>
    <s v="Actividades de apoyo administrativo desarrolladas "/>
    <s v="04_22"/>
    <s v="TESORERÍA MUNICIPAL"/>
    <n v="6"/>
    <s v="GOBIERNO EFECTIVO"/>
    <n v="17"/>
    <s v="PROYECTO DE PRESUPUESTO"/>
    <s v="012_22"/>
    <s v="GASTO CORRIENTE"/>
    <s v="DIRECCIÓN GENERAL DE FINANZAS"/>
    <n v="3000"/>
    <s v="SERVICIOS GENERALES"/>
    <x v="96"/>
    <x v="96"/>
    <n v="0"/>
    <s v="SIN DESCRIPCIÓN PARA DESTINOS 00"/>
    <n v="598937.29"/>
    <n v="598937.29"/>
    <n v="0"/>
    <n v="598937.29"/>
    <n v="598937.29"/>
    <n v="598937.29"/>
    <n v="0"/>
    <n v="0"/>
    <n v="0"/>
    <m/>
    <m/>
    <n v="598937.29"/>
    <n v="598937.29"/>
    <n v="4839210.05"/>
    <n v="598937.29"/>
    <n v="4839210.05"/>
    <n v="-4240272.76"/>
    <n v="598937.29"/>
    <n v="4839210.05"/>
    <n v="598937.29"/>
    <n v="598937.29"/>
    <n v="0"/>
    <n v="0"/>
    <n v="598937.29"/>
    <n v="0"/>
    <n v="0"/>
    <n v="0"/>
    <n v="598937.29"/>
    <n v="0"/>
  </r>
  <r>
    <s v="1.1-00-2202_2217005_2239220"/>
    <s v="1.1-00-22"/>
    <x v="1"/>
    <s v="1.3.4"/>
    <s v="FUNCIÓN PÚBLICA"/>
    <s v="O"/>
    <s v="Actividades que realizan la función pública o cont"/>
    <s v="02_22"/>
    <s v="SECRETARÍA GENERAL DEL AYUNTAMIENTO"/>
    <n v="1"/>
    <s v="CORRESPONSABILIDAD SOCIAL (TRANSVERSAL)"/>
    <n v="7"/>
    <s v="CONDONACIÓN Y/O REDUCCIÓN DE SANCIONES"/>
    <s v="005_22"/>
    <s v="GASTO CORRIENTE"/>
    <s v="DIRECCIÓN DE LA SECRETARÍA GENERAL"/>
    <n v="3000"/>
    <s v="SERVICIOS GENERALES"/>
    <x v="97"/>
    <x v="97"/>
    <n v="0"/>
    <s v="SIN DESCRIPCIÓN PARA DESTINOS 00"/>
    <n v="1527919.7"/>
    <n v="1527919.7"/>
    <n v="500000"/>
    <n v="837319.7"/>
    <n v="837319.7"/>
    <n v="1527919.7"/>
    <n v="-690600"/>
    <n v="690600"/>
    <n v="0"/>
    <m/>
    <m/>
    <n v="1527919.7"/>
    <n v="837319.7"/>
    <n v="4839211.05"/>
    <n v="773519.7"/>
    <n v="4839211.05"/>
    <n v="-4001891.3499999996"/>
    <n v="773519.7"/>
    <n v="4839211.05"/>
    <n v="773519.7"/>
    <n v="773519.7"/>
    <n v="690600"/>
    <n v="690600"/>
    <n v="0"/>
    <n v="1097400"/>
    <n v="0"/>
    <n v="69480.3"/>
    <n v="1027919.7"/>
    <n v="690600"/>
  </r>
  <r>
    <s v="1.1-00-2204_22617012_2239220"/>
    <s v="1.1-00-22"/>
    <x v="1"/>
    <s v="1.3.4"/>
    <s v="FUNCIÓN PÚBLICA"/>
    <s v="M"/>
    <s v="Actividades de apoyo administrativo desarrolladas "/>
    <s v="04_22"/>
    <s v="TESORERÍA MUNICIPAL"/>
    <n v="6"/>
    <s v="GOBIERNO EFECTIVO"/>
    <n v="17"/>
    <s v="PROYECTO DE PRESUPUESTO"/>
    <s v="012_22"/>
    <s v="GASTO CORRIENTE"/>
    <s v="DIRECCIÓN GENERAL DE FINANZAS"/>
    <n v="3000"/>
    <s v="SERVICIOS GENERALES"/>
    <x v="97"/>
    <x v="97"/>
    <n v="0"/>
    <s v="SIN DESCRIPCIÓN PARA DESTINOS 00"/>
    <n v="17679"/>
    <n v="17679"/>
    <n v="0"/>
    <n v="17679"/>
    <n v="17679"/>
    <n v="17679"/>
    <n v="0"/>
    <n v="0"/>
    <n v="0"/>
    <m/>
    <m/>
    <n v="17679"/>
    <n v="17679"/>
    <n v="4839212.05"/>
    <n v="17679"/>
    <n v="4839212.05"/>
    <n v="-4821533.05"/>
    <n v="17679"/>
    <n v="4839212.05"/>
    <n v="17679"/>
    <n v="17679"/>
    <n v="0"/>
    <n v="0"/>
    <n v="0"/>
    <n v="17679"/>
    <n v="0"/>
    <n v="0"/>
    <n v="17679"/>
    <n v="0"/>
  </r>
  <r>
    <s v="1.1-00-2207_22333020_2239220"/>
    <s v="1.1-00-22"/>
    <x v="1"/>
    <s v="1.3.4"/>
    <s v="FUNCIÓN PÚBLICA"/>
    <s v="K"/>
    <s v="Proyectos de inversión sujetos a registro en la Ca"/>
    <s v="07_22"/>
    <s v="GABINETE INTEGRAL DE INFRAESTRUCTURA Y SERVICIOS PÚBLICOS"/>
    <n v="3"/>
    <s v="INFRAESTRUCTURA Y SERVICIOS PÚBLICOS"/>
    <n v="33"/>
    <s v="OBRAS DE INFRAESTRUCTURA MUNICIPAL"/>
    <s v="020_22"/>
    <s v="GASTO CORRIENTE"/>
    <s v="DIRECCIÓN GENERAL DE OBRAS PÚBLICAS"/>
    <n v="3000"/>
    <s v="SERVICIOS GENERALES"/>
    <x v="97"/>
    <x v="97"/>
    <n v="0"/>
    <s v="SIN DESCRIPCIÓN PARA DESTINOS 00"/>
    <n v="1242743.82"/>
    <n v="1242743.82"/>
    <n v="0"/>
    <n v="1242743.82"/>
    <n v="1242743.82"/>
    <n v="1242743.82"/>
    <n v="0"/>
    <n v="0"/>
    <n v="0"/>
    <m/>
    <m/>
    <n v="1242743.82"/>
    <n v="1242743.82"/>
    <n v="4839213.05"/>
    <n v="1242743.82"/>
    <n v="4839213.05"/>
    <n v="-3596469.2299999995"/>
    <n v="1242743.82"/>
    <n v="4839213.05"/>
    <n v="1242743.82"/>
    <n v="1242743.82"/>
    <n v="0"/>
    <n v="0"/>
    <n v="0"/>
    <n v="1300000"/>
    <n v="0"/>
    <n v="57256.18"/>
    <n v="1242743.82"/>
    <n v="0"/>
  </r>
  <r>
    <s v="1.1-00-2205_22619013_2239220"/>
    <s v="1.1-00-22"/>
    <x v="1"/>
    <s v="1.3.4"/>
    <s v="FUNCIÓN PÚBLICA"/>
    <s v="E"/>
    <s v="Actividades del sector público, que realiza en for"/>
    <s v="05_22"/>
    <s v="OFICIALÍA MAYOR"/>
    <n v="6"/>
    <s v="GOBIERNO EFECTIVO"/>
    <n v="19"/>
    <s v="BIENES ADQUIRIDOS"/>
    <s v="013_22"/>
    <s v="GASTO CORRIENTE"/>
    <s v="DIRECCIÓN GENERAL DE ADMINISTRACIÓN"/>
    <n v="3000"/>
    <s v="SERVICIOS GENERALES"/>
    <x v="97"/>
    <x v="97"/>
    <n v="0"/>
    <s v="SIN DESCRIPCIÓN PARA DESTINOS 00"/>
    <n v="1041364.15"/>
    <n v="1041364.15"/>
    <n v="1000000"/>
    <n v="739305.83"/>
    <n v="739305.83"/>
    <n v="739305.83"/>
    <n v="-302058.32000000007"/>
    <n v="0"/>
    <n v="0"/>
    <m/>
    <m/>
    <n v="739305.83"/>
    <n v="739305.83"/>
    <n v="4839214.05"/>
    <n v="739305.83"/>
    <n v="4839214.05"/>
    <n v="-4099908.2199999997"/>
    <n v="739305.83"/>
    <n v="4839214.05"/>
    <n v="739305.83"/>
    <n v="739305.83"/>
    <n v="302058.32"/>
    <n v="302058.32000000007"/>
    <n v="0"/>
    <n v="205000"/>
    <n v="0"/>
    <n v="163635.85"/>
    <n v="41364.15"/>
    <n v="302058.32000000007"/>
  </r>
  <r>
    <s v="1.1-00-2207_22230017_2239220"/>
    <s v="1.1-00-22"/>
    <x v="1"/>
    <s v="2.2.7"/>
    <s v="DESARROLLO REGIONAL"/>
    <s v="E"/>
    <s v="Actividades del sector público, que realiza en for"/>
    <s v="07_22"/>
    <s v="GABINETE INTEGRAL DE INFRAESTRUCTURA Y SERVICIOS PÚBLICOS"/>
    <n v="2"/>
    <s v="GESTIÓN INTEGRAL DEL AGUA"/>
    <n v="30"/>
    <s v="SUMINISTRO DE AGUA"/>
    <s v="017_22"/>
    <s v="GASTO CORRIENTE"/>
    <s v="DIRECCIÓN GENERAL DE AGUA POTABLE Y SANE"/>
    <n v="3000"/>
    <s v="SERVICIOS GENERALES"/>
    <x v="97"/>
    <x v="97"/>
    <n v="0"/>
    <s v="SIN DESCRIPCIÓN PARA DESTINOS 00"/>
    <n v="8500000"/>
    <n v="8500000"/>
    <n v="6500000"/>
    <n v="8198884"/>
    <n v="8198884"/>
    <n v="8198884"/>
    <n v="-301116"/>
    <n v="0"/>
    <n v="0"/>
    <m/>
    <m/>
    <n v="8198884"/>
    <n v="8198884"/>
    <n v="4839215.05"/>
    <n v="8198884"/>
    <n v="4839215.05"/>
    <n v="3359668.95"/>
    <n v="8176337"/>
    <n v="4839215.05"/>
    <n v="8176337"/>
    <n v="8176337"/>
    <n v="301116"/>
    <n v="301116"/>
    <n v="0"/>
    <n v="2000000"/>
    <n v="0"/>
    <n v="0"/>
    <n v="2000000"/>
    <n v="301116"/>
  </r>
  <r>
    <s v="1.1-00-2208_22738023_2239410"/>
    <s v="1.1-00-22"/>
    <x v="1"/>
    <s v="1.7.1"/>
    <s v="POLICÍA"/>
    <s v="R"/>
    <s v="Solamente actividades específicas, distintas a las"/>
    <s v="08_22"/>
    <s v="COMISARÍA DE LA POLICÍA PREVENTIVA MUNICIPAL"/>
    <n v="7"/>
    <s v="SEGURIDAD CIUDADANA"/>
    <n v="38"/>
    <s v="CAPACITACIÓN"/>
    <s v="023_22"/>
    <s v="GASTO CORRIENTE"/>
    <s v="DESPACHO DE LA COMISARÍA DE LA POLICÍA P"/>
    <n v="3000"/>
    <s v="SERVICIOS GENERALES"/>
    <x v="98"/>
    <x v="98"/>
    <n v="0"/>
    <s v="SIN DESCRIPCIÓN PARA DESTINOS 00"/>
    <n v="31542"/>
    <n v="31542"/>
    <n v="0"/>
    <n v="31542"/>
    <n v="31542"/>
    <n v="31542"/>
    <n v="0"/>
    <n v="0"/>
    <n v="0"/>
    <m/>
    <m/>
    <n v="31542"/>
    <n v="31542"/>
    <n v="4839216.05"/>
    <n v="31542"/>
    <n v="4839216.05"/>
    <n v="-4807674.05"/>
    <n v="31542"/>
    <n v="4839216.05"/>
    <n v="31542"/>
    <n v="31542"/>
    <n v="0"/>
    <n v="0"/>
    <n v="0"/>
    <n v="31542"/>
    <n v="0"/>
    <n v="0"/>
    <n v="31542"/>
    <n v="0"/>
  </r>
  <r>
    <s v="1.1-00-2204_22617012_2239410"/>
    <s v="1.1-00-22"/>
    <x v="1"/>
    <s v="1.3.4"/>
    <s v="FUNCIÓN PÚBLICA"/>
    <s v="M"/>
    <s v="Actividades de apoyo administrativo desarrolladas "/>
    <s v="04_22"/>
    <s v="TESORERÍA MUNICIPAL"/>
    <n v="6"/>
    <s v="GOBIERNO EFECTIVO"/>
    <n v="17"/>
    <s v="PROYECTO DE PRESUPUESTO"/>
    <s v="012_22"/>
    <s v="GASTO CORRIENTE"/>
    <s v="DIRECCIÓN GENERAL DE FINANZAS"/>
    <n v="3000"/>
    <s v="SERVICIOS GENERALES"/>
    <x v="98"/>
    <x v="98"/>
    <n v="0"/>
    <s v="SIN DESCRIPCIÓN PARA DESTINOS 00"/>
    <n v="105622"/>
    <n v="105622"/>
    <n v="0"/>
    <n v="105622"/>
    <n v="105622"/>
    <n v="105622"/>
    <n v="0"/>
    <n v="0"/>
    <n v="0"/>
    <m/>
    <m/>
    <n v="105622"/>
    <n v="105622"/>
    <n v="4839217.05"/>
    <n v="105622"/>
    <n v="4839217.05"/>
    <n v="-4733595.05"/>
    <n v="105622"/>
    <n v="4839217.05"/>
    <n v="105622"/>
    <n v="105622"/>
    <n v="0"/>
    <n v="0"/>
    <n v="0"/>
    <n v="105622"/>
    <n v="0"/>
    <n v="0"/>
    <n v="105622"/>
    <n v="0"/>
  </r>
  <r>
    <s v="1.1-00-2207_22333020_2239410"/>
    <s v="1.1-00-22"/>
    <x v="1"/>
    <s v="1.3.4"/>
    <s v="FUNCIÓN PÚBLICA"/>
    <s v="K"/>
    <s v="Proyectos de inversión sujetos a registro en la Ca"/>
    <s v="07_22"/>
    <s v="GABINETE INTEGRAL DE INFRAESTRUCTURA Y SERVICIOS PÚBLICOS"/>
    <n v="3"/>
    <s v="INFRAESTRUCTURA Y SERVICIOS PÚBLICOS"/>
    <n v="33"/>
    <s v="OBRAS DE INFRAESTRUCTURA MUNICIPAL"/>
    <s v="020_22"/>
    <s v="GASTO CORRIENTE"/>
    <s v="DIRECCIÓN GENERAL DE OBRAS PÚBLICAS"/>
    <n v="3000"/>
    <s v="SERVICIOS GENERALES"/>
    <x v="98"/>
    <x v="98"/>
    <n v="0"/>
    <s v="SIN DESCRIPCIÓN PARA DESTINOS 00"/>
    <n v="20505"/>
    <n v="20505"/>
    <n v="0"/>
    <n v="20505"/>
    <n v="20505"/>
    <n v="20505"/>
    <n v="0"/>
    <n v="0"/>
    <n v="0"/>
    <m/>
    <m/>
    <n v="20505"/>
    <n v="20505"/>
    <n v="4839218.05"/>
    <n v="20505"/>
    <n v="4839218.05"/>
    <n v="-4818713.05"/>
    <n v="20505"/>
    <n v="4839218.05"/>
    <n v="20505"/>
    <n v="20505"/>
    <n v="0"/>
    <n v="0"/>
    <n v="0"/>
    <n v="20505"/>
    <n v="0"/>
    <n v="0"/>
    <n v="20505"/>
    <n v="0"/>
  </r>
  <r>
    <s v="1.1-00-2205_22619013_2239410"/>
    <s v="1.1-00-22"/>
    <x v="1"/>
    <s v="1.3.4"/>
    <s v="FUNCIÓN PÚBLICA"/>
    <s v="E"/>
    <s v="Actividades del sector público, que realiza en for"/>
    <s v="05_22"/>
    <s v="OFICIALÍA MAYOR"/>
    <n v="6"/>
    <s v="GOBIERNO EFECTIVO"/>
    <n v="19"/>
    <s v="BIENES ADQUIRIDOS"/>
    <s v="013_22"/>
    <s v="GASTO CORRIENTE"/>
    <s v="DIRECCIÓN GENERAL DE ADMINISTRACIÓN"/>
    <n v="3000"/>
    <s v="SERVICIOS GENERALES"/>
    <x v="98"/>
    <x v="98"/>
    <n v="0"/>
    <s v="SIN DESCRIPCIÓN PARA DESTINOS 00"/>
    <n v="10000000"/>
    <n v="10000000"/>
    <n v="10000000"/>
    <n v="12508517.84"/>
    <n v="12508517.84"/>
    <n v="12508517.84"/>
    <n v="2508517.84"/>
    <n v="0"/>
    <n v="0"/>
    <m/>
    <m/>
    <n v="12508517.84"/>
    <n v="12508517.84"/>
    <n v="4839219.05"/>
    <n v="12508517.84"/>
    <n v="4839219.05"/>
    <n v="7669298.79"/>
    <n v="11615007.41"/>
    <n v="4839219.05"/>
    <n v="11555220.130000001"/>
    <n v="11555220.130000001"/>
    <n v="-2508517.84"/>
    <n v="-2508517.84"/>
    <n v="0"/>
    <n v="0"/>
    <n v="0"/>
    <n v="0"/>
    <n v="0"/>
    <n v="-2508517.84"/>
  </r>
  <r>
    <s v="1.1-00-2204_22615010_2239420"/>
    <s v="1.1-00-22"/>
    <x v="1"/>
    <s v="1.3.4"/>
    <s v="FUNCIÓN PÚBLICA"/>
    <s v="M"/>
    <s v="Actividades de apoyo administrativo desarrolladas "/>
    <s v="04_22"/>
    <s v="TESORERÍA MUNICIPAL"/>
    <n v="6"/>
    <s v="GOBIERNO EFECTIVO"/>
    <n v="15"/>
    <s v="RECURSOS RECAUDADOS DE MANERA EFICIENTE PROGRAMADOS"/>
    <s v="010_22"/>
    <s v="GASTO CORRIENTE"/>
    <s v="DIRECCIÓN GENERAL DE INGRESOS"/>
    <n v="3000"/>
    <s v="SERVICIOS GENERALES"/>
    <x v="99"/>
    <x v="99"/>
    <n v="0"/>
    <s v="SIN DESCRIPCIÓN PARA DESTINOS 00"/>
    <n v="384048.33"/>
    <n v="384048.33"/>
    <n v="300000"/>
    <n v="308833.46000000002"/>
    <n v="308833.46000000002"/>
    <n v="308833.46000000002"/>
    <n v="-75214.87"/>
    <n v="0"/>
    <n v="0"/>
    <m/>
    <m/>
    <n v="308833.46000000002"/>
    <n v="308833.46000000002"/>
    <n v="4839220.05"/>
    <n v="308833.46000000002"/>
    <n v="4839220.05"/>
    <n v="-4530386.59"/>
    <n v="257256.19"/>
    <n v="4839220.05"/>
    <n v="256973.25"/>
    <n v="256973.25"/>
    <n v="75214.87"/>
    <n v="75214.87"/>
    <n v="0"/>
    <n v="180954.31"/>
    <n v="0"/>
    <n v="96905.98"/>
    <n v="84048.33"/>
    <n v="75214.87"/>
  </r>
  <r>
    <s v="1.1-00-2204_22615010_2239510"/>
    <s v="1.1-00-22"/>
    <x v="1"/>
    <s v="1.3.4"/>
    <s v="FUNCIÓN PÚBLICA"/>
    <s v="M"/>
    <s v="Actividades de apoyo administrativo desarrolladas "/>
    <s v="04_22"/>
    <s v="TESORERÍA MUNICIPAL"/>
    <n v="6"/>
    <s v="GOBIERNO EFECTIVO"/>
    <n v="15"/>
    <s v="RECURSOS RECAUDADOS DE MANERA EFICIENTE PROGRAMADOS"/>
    <s v="010_22"/>
    <s v="GASTO CORRIENTE"/>
    <s v="DIRECCIÓN GENERAL DE INGRESOS"/>
    <n v="3000"/>
    <s v="SERVICIOS GENERALES"/>
    <x v="100"/>
    <x v="100"/>
    <n v="0"/>
    <s v="SIN DESCRIPCIÓN PARA DESTINOS 00"/>
    <n v="12036.23"/>
    <n v="12036.23"/>
    <n v="300000"/>
    <n v="0"/>
    <n v="0"/>
    <n v="0"/>
    <n v="-12036.23"/>
    <n v="0"/>
    <n v="0"/>
    <m/>
    <m/>
    <n v="0"/>
    <n v="0"/>
    <n v="4839221.05"/>
    <n v="0"/>
    <n v="4839221.05"/>
    <n v="-4839221.05"/>
    <n v="0"/>
    <n v="4839221.05"/>
    <n v="0"/>
    <n v="0"/>
    <n v="12036.23"/>
    <n v="12036.23"/>
    <n v="0"/>
    <n v="0"/>
    <n v="0"/>
    <n v="287963.77"/>
    <n v="-287963.77"/>
    <n v="12036.23"/>
  </r>
  <r>
    <s v="1.1-00-2208_22737023_2239620"/>
    <s v="1.1-00-22"/>
    <x v="1"/>
    <s v="1.7.1"/>
    <s v="POLICÍA"/>
    <s v="R"/>
    <s v="Solamente actividades específicas, distintas a las"/>
    <s v="08_22"/>
    <s v="COMISARÍA DE LA POLICÍA PREVENTIVA MUNICIPAL"/>
    <n v="7"/>
    <s v="SEGURIDAD CIUDADANA"/>
    <n v="37"/>
    <s v="EQUIPAMIENTO"/>
    <s v="023_22"/>
    <s v="GASTO CORRIENTE"/>
    <s v="DESPACHO DE LA COMISARÍA DE LA POLICÍA P"/>
    <n v="3000"/>
    <s v="SERVICIOS GENERALES"/>
    <x v="101"/>
    <x v="101"/>
    <n v="0"/>
    <s v="SIN DESCRIPCIÓN PARA DESTINOS 00"/>
    <n v="81965.91"/>
    <n v="81965.91"/>
    <n v="120000"/>
    <n v="30666"/>
    <n v="30666"/>
    <n v="30666"/>
    <n v="-51299.91"/>
    <n v="0"/>
    <n v="0"/>
    <m/>
    <m/>
    <n v="30666"/>
    <n v="30666"/>
    <n v="4839222.05"/>
    <n v="30666"/>
    <n v="4839222.05"/>
    <n v="-4808556.05"/>
    <n v="30666"/>
    <n v="4839222.05"/>
    <n v="30666"/>
    <n v="30666"/>
    <n v="51299.91"/>
    <n v="51299.91"/>
    <n v="0"/>
    <n v="15000"/>
    <n v="0"/>
    <n v="53034.09"/>
    <n v="-38034.089999999997"/>
    <n v="51299.91"/>
  </r>
  <r>
    <s v="1.1-00-2203_22114009_2239620"/>
    <s v="1.1-00-22"/>
    <x v="1"/>
    <s v="1.3.5"/>
    <s v="ASUNTOS JURÍDICOS"/>
    <s v="O"/>
    <s v="Actividades que realizan la función pública o cont"/>
    <s v="03_22"/>
    <s v="SINDICATURA MUNICIPAL"/>
    <n v="1"/>
    <s v="CORRESPONSABILIDAD SOCIAL (TRANSVERSAL)"/>
    <n v="14"/>
    <s v="DEFENSORÍA LEGAL"/>
    <s v="009_22"/>
    <s v="GASTO CORRIENTE"/>
    <s v="DIRECCIÓN GENERAL JURIDÍCA"/>
    <n v="3000"/>
    <s v="SERVICIOS GENERALES"/>
    <x v="101"/>
    <x v="101"/>
    <n v="0"/>
    <s v="SIN DESCRIPCIÓN PARA DESTINOS 00"/>
    <n v="6500"/>
    <n v="6500"/>
    <n v="0"/>
    <n v="6500"/>
    <n v="6500"/>
    <n v="6500"/>
    <n v="0"/>
    <n v="0"/>
    <n v="0"/>
    <m/>
    <m/>
    <n v="6500"/>
    <n v="6500"/>
    <n v="4839223.05"/>
    <n v="6500"/>
    <n v="4839223.05"/>
    <n v="-4832723.05"/>
    <n v="6500"/>
    <n v="4839223.05"/>
    <n v="6500"/>
    <n v="6500"/>
    <n v="0"/>
    <n v="0"/>
    <n v="0"/>
    <n v="6500"/>
    <n v="0"/>
    <n v="0"/>
    <n v="6500"/>
    <n v="0"/>
  </r>
  <r>
    <s v="1.1-00-2205_22619013_2239620"/>
    <s v="1.1-00-22"/>
    <x v="1"/>
    <s v="1.3.4"/>
    <s v="FUNCIÓN PÚBLICA"/>
    <s v="E"/>
    <s v="Actividades del sector público, que realiza en for"/>
    <s v="05_22"/>
    <s v="OFICIALÍA MAYOR"/>
    <n v="6"/>
    <s v="GOBIERNO EFECTIVO"/>
    <n v="19"/>
    <s v="BIENES ADQUIRIDOS"/>
    <s v="013_22"/>
    <s v="GASTO CORRIENTE"/>
    <s v="DIRECCIÓN GENERAL DE ADMINISTRACIÓN"/>
    <n v="3000"/>
    <s v="SERVICIOS GENERALES"/>
    <x v="101"/>
    <x v="101"/>
    <n v="0"/>
    <s v="SIN DESCRIPCIÓN PARA DESTINOS 00"/>
    <n v="507424"/>
    <n v="507424"/>
    <n v="20000"/>
    <n v="500224"/>
    <n v="500224"/>
    <n v="500224"/>
    <n v="-7200"/>
    <n v="0"/>
    <n v="0"/>
    <m/>
    <m/>
    <n v="500224"/>
    <n v="500224"/>
    <n v="4839224.05"/>
    <n v="500224"/>
    <n v="4839224.05"/>
    <n v="-4339000.05"/>
    <n v="500224"/>
    <n v="4839224.05"/>
    <n v="500224"/>
    <n v="500224"/>
    <n v="7200"/>
    <n v="7200"/>
    <n v="0"/>
    <n v="487627"/>
    <n v="0"/>
    <n v="203"/>
    <n v="487424"/>
    <n v="7200"/>
  </r>
  <r>
    <s v="1.1-00-2210_22445028_2242110"/>
    <s v="1.1-00-22"/>
    <x v="1"/>
    <s v="2.1.5"/>
    <s v="PROTECCIÓN DE LA DIVERSIDAD BIOLÓGICA Y DEL PAISAJE"/>
    <s v="R"/>
    <s v="Solamente actividades específicas, distintas a las"/>
    <s v="10_22"/>
    <s v="COORDINACIÓN GENERAL DE GESTIÓN INTEGRAL DE LA CIUDAD"/>
    <n v="4"/>
    <s v="CIUDAD SUSTENTABLE"/>
    <n v="45"/>
    <s v="POLITICA DE ECOLOGIA Y PROTECCIÓN AMBIENTAL"/>
    <s v="028_22"/>
    <s v="GASTO CORRIENTE"/>
    <s v="DIRECCIÓN DE ECOLOGÍA Y PROTECCIÓN AMBIE"/>
    <n v="4000"/>
    <s v="TRANSFERENCIAS, ASIGNACIONES, SUBSIDIOS Y OTRAS AYUDAS"/>
    <x v="102"/>
    <x v="102"/>
    <n v="0"/>
    <s v="SIN DESCRIPCIÓN PARA DESTINOS 00"/>
    <n v="750000"/>
    <n v="750000"/>
    <n v="1200000"/>
    <n v="0"/>
    <n v="0"/>
    <n v="0"/>
    <n v="-750000"/>
    <n v="0"/>
    <n v="0"/>
    <m/>
    <m/>
    <n v="0"/>
    <n v="0"/>
    <n v="4839225.05"/>
    <n v="0"/>
    <n v="4839225.05"/>
    <n v="-4839225.05"/>
    <n v="0"/>
    <n v="4839225.05"/>
    <n v="0"/>
    <n v="0"/>
    <n v="750000"/>
    <n v="750000"/>
    <n v="0"/>
    <n v="0"/>
    <n v="0"/>
    <n v="450000"/>
    <n v="-450000"/>
    <n v="750000"/>
  </r>
  <r>
    <s v="1.1-00-2204_22617012_2242110"/>
    <s v="1.1-00-22"/>
    <x v="1"/>
    <s v="1.3.4"/>
    <s v="FUNCIÓN PÚBLICA"/>
    <s v="M"/>
    <s v="Actividades de apoyo administrativo desarrolladas "/>
    <s v="04_22"/>
    <s v="TESORERÍA MUNICIPAL"/>
    <n v="6"/>
    <s v="GOBIERNO EFECTIVO"/>
    <n v="17"/>
    <s v="PROYECTO DE PRESUPUESTO"/>
    <s v="012_22"/>
    <s v="GASTO CORRIENTE"/>
    <s v="DIRECCIÓN GENERAL DE FINANZAS"/>
    <n v="4000"/>
    <s v="TRANSFERENCIAS, ASIGNACIONES, SUBSIDIOS Y OTRAS AYUDAS"/>
    <x v="102"/>
    <x v="102"/>
    <n v="0"/>
    <s v="SIN DESCRIPCIÓN PARA DESTINOS 00"/>
    <n v="2200000"/>
    <n v="2200000"/>
    <n v="2200000"/>
    <n v="2105566.7599999998"/>
    <n v="2105566.7599999998"/>
    <n v="2105566.7599999998"/>
    <n v="-94433.240000000224"/>
    <n v="0"/>
    <n v="0"/>
    <m/>
    <m/>
    <n v="2105566.7599999998"/>
    <n v="2105566.7599999998"/>
    <n v="4839226.05"/>
    <n v="2105566.7599999998"/>
    <n v="4839226.05"/>
    <n v="-2733659.29"/>
    <n v="2105566.7599999998"/>
    <n v="4839226.05"/>
    <n v="2105566.7599999998"/>
    <n v="2105566.7599999998"/>
    <n v="94433.24"/>
    <n v="94433.240000000224"/>
    <n v="0"/>
    <n v="0"/>
    <n v="0"/>
    <n v="0"/>
    <n v="0"/>
    <n v="94433.240000000224"/>
  </r>
  <r>
    <s v="1.1-00-2214_22150033_2242110"/>
    <s v="1.1-00-22"/>
    <x v="1"/>
    <s v="1.3.4"/>
    <s v="FUNCIÓN PÚBLICA"/>
    <s v="R"/>
    <s v="Solamente actividades específicas, distintas a las"/>
    <s v="14_22"/>
    <s v="CENTRO DE ESTIMULACIÓN PARA PERSONAS CON DISCAPACIDAD INTELECTUAL"/>
    <n v="1"/>
    <s v="CORRESPONSABILIDAD SOCIAL (TRANSVERSAL)"/>
    <n v="50"/>
    <s v="ATENCIÓN PARA PERSONAS CON DISCAPACIDAD INTELECTUAL"/>
    <s v="033_22"/>
    <s v="GASTO CORRIENTE"/>
    <s v="CENTRO DE ESTIMULACIÓN PARA PERSONAS CON"/>
    <n v="4000"/>
    <s v="TRANSFERENCIAS, ASIGNACIONES, SUBSIDIOS Y OTRAS AYUDAS"/>
    <x v="102"/>
    <x v="102"/>
    <n v="0"/>
    <s v="SIN DESCRIPCIÓN PARA DESTINOS 00"/>
    <n v="10000000"/>
    <n v="10000000"/>
    <n v="10000000"/>
    <n v="10000000"/>
    <n v="10000000"/>
    <n v="10000000"/>
    <n v="0"/>
    <n v="0"/>
    <n v="0"/>
    <m/>
    <m/>
    <n v="10000000"/>
    <n v="10000000"/>
    <n v="4839227.05"/>
    <n v="10000000"/>
    <n v="4839227.05"/>
    <n v="5160772.95"/>
    <n v="10000000"/>
    <n v="4839227.05"/>
    <n v="10000000"/>
    <n v="10000000"/>
    <n v="0"/>
    <n v="0"/>
    <n v="0"/>
    <n v="0"/>
    <n v="0"/>
    <n v="0"/>
    <n v="0"/>
    <n v="0"/>
  </r>
  <r>
    <s v="1.1-00-2215_22151034_2242110"/>
    <s v="1.1-00-22"/>
    <x v="1"/>
    <s v="2.7.1"/>
    <s v="OTROS ASUNTOS SOCIALES"/>
    <s v="R"/>
    <s v="Solamente actividades específicas, distintas a las"/>
    <s v="15_22"/>
    <s v="INSTITUTO DE ALTERNATIVAS PARA LOS JÓVENES"/>
    <n v="1"/>
    <s v="CORRESPONSABILIDAD SOCIAL (TRANSVERSAL)"/>
    <n v="51"/>
    <s v="PROGRAMAS Y ACCIONES CULTURALES, RECREATIVOS Y DEPORTIVAS"/>
    <s v="034_22"/>
    <s v="GASTO CORRIENTE"/>
    <s v="INSTITUTO DE ALTERNATIVAS PARA LOS JÓVEN"/>
    <n v="4000"/>
    <s v="TRANSFERENCIAS, ASIGNACIONES, SUBSIDIOS Y OTRAS AYUDAS"/>
    <x v="102"/>
    <x v="102"/>
    <n v="0"/>
    <s v="SIN DESCRIPCIÓN PARA DESTINOS 00"/>
    <n v="7410294"/>
    <n v="7410294"/>
    <n v="6237094"/>
    <n v="7304270.8899999997"/>
    <n v="7304270.8899999997"/>
    <n v="7304270.8899999997"/>
    <n v="-106023.11000000034"/>
    <n v="0"/>
    <n v="0"/>
    <m/>
    <m/>
    <n v="7304270.8899999997"/>
    <n v="7304270.8899999997"/>
    <n v="4839228.05"/>
    <n v="7304270.8899999997"/>
    <n v="4839228.05"/>
    <n v="2465042.84"/>
    <n v="7280940.0099999998"/>
    <n v="4839228.05"/>
    <n v="7280940.0099999998"/>
    <n v="7280940.0099999998"/>
    <n v="106023.11"/>
    <n v="106023.11000000034"/>
    <n v="0"/>
    <n v="1173200"/>
    <n v="0"/>
    <n v="0"/>
    <n v="1173200"/>
    <n v="106023.11000000034"/>
  </r>
  <r>
    <s v="1.1-00-2212_22148031_2242110"/>
    <s v="1.1-00-22"/>
    <x v="1"/>
    <s v="2.6.3"/>
    <s v="FAMILIA E HIJOS"/>
    <s v="R"/>
    <s v="Solamente actividades específicas, distintas a las"/>
    <s v="12_22"/>
    <s v="SISTEMA INTEGRAL PARA EL DESARROLLO DE LA FAMILIA"/>
    <n v="1"/>
    <s v="CORRESPONSABILIDAD SOCIAL (TRANSVERSAL)"/>
    <n v="48"/>
    <s v="SISTEMA INTEGRAL PARA EL DESARROLLO DE LA FAMILIA"/>
    <s v="031_22"/>
    <s v="GASTO CORRIENTE"/>
    <s v="SISTEMA INTEGRAL PARA EL DESARROLLO DE L"/>
    <n v="4000"/>
    <s v="TRANSFERENCIAS, ASIGNACIONES, SUBSIDIOS Y OTRAS AYUDAS"/>
    <x v="102"/>
    <x v="102"/>
    <n v="0"/>
    <s v="SIN DESCRIPCIÓN PARA DESTINOS 00"/>
    <n v="59615914.649999999"/>
    <n v="59615914.649999999"/>
    <n v="59615914.649999999"/>
    <n v="59614913.979999997"/>
    <n v="59614913.979999997"/>
    <n v="59614913.979999997"/>
    <n v="-1000.6700000017881"/>
    <n v="0"/>
    <n v="0"/>
    <m/>
    <m/>
    <n v="59614913.979999997"/>
    <n v="59614913.979999997"/>
    <n v="4839229.05"/>
    <n v="59614913.979999997"/>
    <n v="4839229.05"/>
    <n v="54775684.93"/>
    <n v="59614913.979999997"/>
    <n v="4839229.05"/>
    <n v="59614913.979999997"/>
    <n v="59614913.979999997"/>
    <n v="1000.67"/>
    <n v="1000.6700000017881"/>
    <n v="0"/>
    <n v="0"/>
    <n v="0"/>
    <n v="0"/>
    <n v="0"/>
    <n v="1000.6700000017881"/>
  </r>
  <r>
    <s v="1.1-00-2216_22552035_2242110"/>
    <s v="1.1-00-22"/>
    <x v="1"/>
    <s v="2.4.1"/>
    <s v="DEPORTE Y RECREACIÓN"/>
    <s v="F"/>
    <s v="Actividades destinadas a la promoción y fomento de"/>
    <s v="16_22"/>
    <s v="CONSEJO MUNICIPAL DEL DEPORTE"/>
    <n v="5"/>
    <s v="SOCIEDAD COHESIVA Y RESILENTE"/>
    <n v="52"/>
    <s v="ACTIVIDADES DEPORTIVAS Y RECREATIVAS EN EL MUNICIPIO"/>
    <s v="035_22"/>
    <s v="GASTO CORRIENTE"/>
    <s v="CONSEJO MUNICIPAL DEL DEPORTE"/>
    <n v="4000"/>
    <s v="TRANSFERENCIAS, ASIGNACIONES, SUBSIDIOS Y OTRAS AYUDAS"/>
    <x v="102"/>
    <x v="102"/>
    <n v="0"/>
    <s v="SIN DESCRIPCIÓN PARA DESTINOS 00"/>
    <n v="15135000"/>
    <n v="15135000"/>
    <n v="15000000"/>
    <n v="15101428.25"/>
    <n v="15101428.25"/>
    <n v="15101428.25"/>
    <n v="-33571.75"/>
    <n v="0"/>
    <n v="0"/>
    <m/>
    <m/>
    <n v="15101428.25"/>
    <n v="15101428.25"/>
    <n v="4839230.05"/>
    <n v="15101428.25"/>
    <n v="4839230.05"/>
    <n v="10262198.199999999"/>
    <n v="15041994.5"/>
    <n v="4839230.05"/>
    <n v="15041994.5"/>
    <n v="15041994.5"/>
    <n v="33571.75"/>
    <n v="33571.75"/>
    <n v="0"/>
    <n v="135000"/>
    <n v="0"/>
    <n v="0"/>
    <n v="135000"/>
    <n v="33571.75"/>
  </r>
  <r>
    <s v="1.1-00-2213_22149032_2242110"/>
    <s v="1.1-00-22"/>
    <x v="1"/>
    <s v="2.6.8"/>
    <s v="OTROS GRUPOS VULNERABLES"/>
    <s v="R"/>
    <s v="Solamente actividades específicas, distintas a las"/>
    <s v="13_22"/>
    <s v="INSTITUTO MUNICIPAL DE LA MUJER TLAJOMULQUENSE"/>
    <n v="1"/>
    <s v="CORRESPONSABILIDAD SOCIAL (TRANSVERSAL)"/>
    <n v="49"/>
    <s v="ATENCION A MUJERES DEL MUNICIPIO"/>
    <s v="032_22"/>
    <s v="GASTO CORRIENTE"/>
    <s v="INSTITUTO MUNICIPAL DE LA MUJER TLAJOMUL"/>
    <n v="4000"/>
    <s v="TRANSFERENCIAS, ASIGNACIONES, SUBSIDIOS Y OTRAS AYUDAS"/>
    <x v="102"/>
    <x v="102"/>
    <n v="0"/>
    <s v="SIN DESCRIPCIÓN PARA DESTINOS 00"/>
    <n v="5657837.1900000004"/>
    <n v="5657837.1900000004"/>
    <n v="5681037.1900000004"/>
    <n v="5635768.29"/>
    <n v="5635768.29"/>
    <n v="5635768.29"/>
    <n v="-22068.900000000373"/>
    <n v="0"/>
    <n v="0"/>
    <m/>
    <m/>
    <n v="5635768.29"/>
    <n v="5635768.29"/>
    <n v="4839231.05"/>
    <n v="5635768.29"/>
    <n v="4839231.05"/>
    <n v="796537.24000000022"/>
    <n v="5603702.6500000004"/>
    <n v="4839231.05"/>
    <n v="5603702.6500000004"/>
    <n v="5603702.6500000004"/>
    <n v="22068.9"/>
    <n v="22068.900000000373"/>
    <n v="0"/>
    <n v="0"/>
    <n v="0"/>
    <n v="23200"/>
    <n v="-23200"/>
    <n v="22068.900000000373"/>
  </r>
  <r>
    <s v="1.1-00-2204_22617012_2242510"/>
    <s v="1.1-00-22"/>
    <x v="1"/>
    <s v="1.3.4"/>
    <s v="FUNCIÓN PÚBLICA"/>
    <s v="M"/>
    <s v="Actividades de apoyo administrativo desarrolladas "/>
    <s v="04_22"/>
    <s v="TESORERÍA MUNICIPAL"/>
    <n v="6"/>
    <s v="GOBIERNO EFECTIVO"/>
    <n v="17"/>
    <s v="PROYECTO DE PRESUPUESTO"/>
    <s v="012_22"/>
    <s v="GASTO CORRIENTE"/>
    <s v="DIRECCIÓN GENERAL DE FINANZAS"/>
    <n v="4000"/>
    <s v="TRANSFERENCIAS, ASIGNACIONES, SUBSIDIOS Y OTRAS AYUDAS"/>
    <x v="103"/>
    <x v="103"/>
    <n v="0"/>
    <s v="SIN DESCRIPCIÓN PARA DESTINOS 00"/>
    <n v="7830000"/>
    <n v="7830000"/>
    <n v="5000000"/>
    <n v="4903335.08"/>
    <n v="4903335.08"/>
    <n v="6903335.0800000001"/>
    <n v="-926664.91999999993"/>
    <n v="2000000"/>
    <n v="2000000"/>
    <m/>
    <m/>
    <n v="6903335.0800000001"/>
    <n v="4903335.08"/>
    <n v="4839232.05"/>
    <n v="4903335.08"/>
    <n v="4839232.05"/>
    <n v="64103.030000000261"/>
    <n v="4903335.08"/>
    <n v="4839232.05"/>
    <n v="4903335.08"/>
    <n v="4903335.08"/>
    <n v="2926664.92"/>
    <n v="2926664.92"/>
    <n v="0"/>
    <n v="3480000"/>
    <n v="0"/>
    <n v="650000"/>
    <n v="2830000"/>
    <n v="2926664.92"/>
  </r>
  <r>
    <s v="1.1-00-2209_22840025_2243110"/>
    <s v="1.1-00-22"/>
    <x v="1"/>
    <s v="1.7.1"/>
    <s v="POLICÍA"/>
    <s v="E"/>
    <s v="Actividades del sector público, que realiza en for"/>
    <s v="09_22"/>
    <s v="COORDINACIÓN GENERAL DE DESARROLLO ECONÓMICO"/>
    <n v="8"/>
    <s v="DESARROLLO ECONÓMICO Y EMPLEO"/>
    <n v="40"/>
    <s v="APOYO A TRADICIONES"/>
    <s v="025_22"/>
    <s v="GASTO CORRIENTE"/>
    <s v="DIRECCIÓN GENERAL DE TURISMO Y PROMOCIÓN"/>
    <n v="4000"/>
    <s v="TRANSFERENCIAS, ASIGNACIONES, SUBSIDIOS Y OTRAS AYUDAS"/>
    <x v="104"/>
    <x v="104"/>
    <n v="0"/>
    <s v="SIN DESCRIPCIÓN PARA DESTINOS 00"/>
    <n v="0"/>
    <n v="0"/>
    <n v="400000"/>
    <n v="0"/>
    <n v="0"/>
    <n v="0"/>
    <n v="0"/>
    <n v="0"/>
    <n v="0"/>
    <m/>
    <m/>
    <n v="0"/>
    <n v="0"/>
    <n v="4839233.05"/>
    <n v="0"/>
    <n v="4839233.05"/>
    <n v="-4839233.05"/>
    <n v="0"/>
    <n v="4839233.05"/>
    <n v="0"/>
    <n v="0"/>
    <n v="0"/>
    <n v="0"/>
    <n v="0"/>
    <n v="0"/>
    <n v="0"/>
    <n v="400000"/>
    <n v="-400000"/>
    <n v="0"/>
  </r>
  <r>
    <s v="1.1-00-2209_22840025_2243111"/>
    <s v="1.1-00-22"/>
    <x v="1"/>
    <s v="1.7.1"/>
    <s v="POLICÍA"/>
    <s v="E"/>
    <s v="Actividades del sector público, que realiza en for"/>
    <s v="09_22"/>
    <s v="COORDINACIÓN GENERAL DE DESARROLLO ECONÓMICO"/>
    <n v="8"/>
    <s v="DESARROLLO ECONÓMICO Y EMPLEO"/>
    <n v="40"/>
    <s v="APOYO A TRADICIONES"/>
    <s v="025_22"/>
    <s v="GASTO CORRIENTE"/>
    <s v="DIRECCIÓN GENERAL DE TURISMO Y PROMOCIÓN"/>
    <n v="4000"/>
    <s v="TRANSFERENCIAS, ASIGNACIONES, SUBSIDIOS Y OTRAS AYUDAS"/>
    <x v="104"/>
    <x v="104"/>
    <n v="1"/>
    <s v="EXPOSICIONES ARTESANALES FORANEAS"/>
    <n v="125000"/>
    <n v="125000"/>
    <n v="0"/>
    <n v="0"/>
    <n v="0"/>
    <n v="125000"/>
    <n v="0"/>
    <n v="125000"/>
    <n v="125000"/>
    <m/>
    <m/>
    <n v="125000"/>
    <n v="0"/>
    <n v="4839234.05"/>
    <n v="0"/>
    <n v="4839234.05"/>
    <n v="-4839234.05"/>
    <n v="0"/>
    <n v="4839234.05"/>
    <n v="0"/>
    <n v="0"/>
    <n v="125000"/>
    <n v="125000"/>
    <n v="0"/>
    <n v="175000"/>
    <n v="0"/>
    <n v="50000"/>
    <n v="125000"/>
    <n v="125000"/>
  </r>
  <r>
    <s v="1.1-00-2209_22840025_2243112"/>
    <s v="1.1-00-22"/>
    <x v="1"/>
    <s v="1.7.1"/>
    <s v="POLICÍA"/>
    <s v="E"/>
    <s v="Actividades del sector público, que realiza en for"/>
    <s v="09_22"/>
    <s v="COORDINACIÓN GENERAL DE DESARROLLO ECONÓMICO"/>
    <n v="8"/>
    <s v="DESARROLLO ECONÓMICO Y EMPLEO"/>
    <n v="40"/>
    <s v="APOYO A TRADICIONES"/>
    <s v="025_22"/>
    <s v="GASTO CORRIENTE"/>
    <s v="DIRECCIÓN GENERAL DE TURISMO Y PROMOCIÓN"/>
    <n v="4000"/>
    <s v="TRANSFERENCIAS, ASIGNACIONES, SUBSIDIOS Y OTRAS AYUDAS"/>
    <x v="104"/>
    <x v="104"/>
    <n v="2"/>
    <s v="TECNIFICACIÓN DE TALLERES"/>
    <n v="125000"/>
    <n v="125000"/>
    <n v="0"/>
    <n v="0"/>
    <n v="0"/>
    <n v="125000"/>
    <n v="0"/>
    <n v="125000"/>
    <n v="125000"/>
    <m/>
    <m/>
    <n v="125000"/>
    <n v="0"/>
    <n v="4839235.05"/>
    <n v="0"/>
    <n v="4839235.05"/>
    <n v="-4839235.05"/>
    <n v="0"/>
    <n v="4839235.05"/>
    <n v="0"/>
    <n v="0"/>
    <n v="125000"/>
    <n v="125000"/>
    <n v="0"/>
    <n v="175000"/>
    <n v="0"/>
    <n v="50000"/>
    <n v="125000"/>
    <n v="125000"/>
  </r>
  <r>
    <s v="1.1-00-2209_22842026_2243110"/>
    <s v="1.1-00-22"/>
    <x v="1"/>
    <s v="3.1.1"/>
    <s v="ASUNTOS ECONÓMICOS Y COMERCIALES EN GENERAL"/>
    <s v="S"/>
    <s v="Definidos en el Presupuesto de Egresos y los que s"/>
    <s v="09_22"/>
    <s v="COORDINACIÓN GENERAL DE DESARROLLO ECONÓMICO"/>
    <n v="8"/>
    <s v="DESARROLLO ECONÓMICO Y EMPLEO"/>
    <n v="42"/>
    <s v="INDEMINIZACIÓN AL PRODUCTOR GANADERO"/>
    <s v="026_22"/>
    <s v="GASTO CORRIENTE"/>
    <s v="DIRECCÍON GENERAL DE DESARROLLO RURAL"/>
    <n v="4000"/>
    <s v="TRANSFERENCIAS, ASIGNACIONES, SUBSIDIOS Y OTRAS AYUDAS"/>
    <x v="104"/>
    <x v="104"/>
    <n v="0"/>
    <s v="SIN DESCRIPCIÓN PARA DESTINOS 00"/>
    <n v="100000"/>
    <n v="100000"/>
    <n v="100000"/>
    <n v="98500"/>
    <n v="98500"/>
    <n v="100000"/>
    <n v="0"/>
    <n v="1500"/>
    <n v="1500"/>
    <m/>
    <m/>
    <n v="100000"/>
    <n v="98500"/>
    <n v="4839236.05"/>
    <n v="98500"/>
    <n v="4839236.05"/>
    <n v="-4740736.05"/>
    <n v="98500"/>
    <n v="4839236.05"/>
    <n v="98500"/>
    <n v="98500"/>
    <n v="1500"/>
    <n v="1500"/>
    <n v="0"/>
    <n v="0"/>
    <n v="0"/>
    <n v="0"/>
    <n v="0"/>
    <n v="1500"/>
  </r>
  <r>
    <s v="1.1-00-2209_22843026_2243110"/>
    <s v="1.1-00-22"/>
    <x v="1"/>
    <s v="3.1.1"/>
    <s v="ASUNTOS ECONÓMICOS Y COMERCIALES EN GENERAL"/>
    <s v="S"/>
    <s v="Definidos en el Presupuesto de Egresos y los que s"/>
    <s v="09_22"/>
    <s v="COORDINACIÓN GENERAL DE DESARROLLO ECONÓMICO"/>
    <n v="8"/>
    <s v="DESARROLLO ECONÓMICO Y EMPLEO"/>
    <n v="43"/>
    <s v="CAL AGRÍCOLA"/>
    <s v="026_22"/>
    <s v="GASTO CORRIENTE"/>
    <s v="DIRECCÍON GENERAL DE DESARROLLO RURAL"/>
    <n v="4000"/>
    <s v="TRANSFERENCIAS, ASIGNACIONES, SUBSIDIOS Y OTRAS AYUDAS"/>
    <x v="104"/>
    <x v="104"/>
    <n v="0"/>
    <s v="SIN DESCRIPCIÓN PARA DESTINOS 00"/>
    <n v="1800000"/>
    <n v="1800000"/>
    <n v="1800000"/>
    <n v="1779360"/>
    <n v="1779360"/>
    <n v="1800000"/>
    <n v="0"/>
    <n v="20640"/>
    <n v="20640"/>
    <m/>
    <m/>
    <n v="1800000"/>
    <n v="1779360"/>
    <n v="4839237.05"/>
    <n v="1779360"/>
    <n v="4839237.05"/>
    <n v="-3059877.05"/>
    <n v="1779360"/>
    <n v="4839237.05"/>
    <n v="1779360"/>
    <n v="1779360"/>
    <n v="20640"/>
    <n v="20640"/>
    <n v="0"/>
    <n v="0"/>
    <n v="0"/>
    <n v="0"/>
    <n v="0"/>
    <n v="20640"/>
  </r>
  <r>
    <s v="1.1-00-2210_22445028_2244110"/>
    <s v="1.1-00-22"/>
    <x v="1"/>
    <s v="2.1.5"/>
    <s v="PROTECCIÓN DE LA DIVERSIDAD BIOLÓGICA Y DEL PAISAJE"/>
    <s v="R"/>
    <s v="Solamente actividades específicas, distintas a las"/>
    <s v="10_22"/>
    <s v="COORDINACIÓN GENERAL DE GESTIÓN INTEGRAL DE LA CIUDAD"/>
    <n v="4"/>
    <s v="CIUDAD SUSTENTABLE"/>
    <n v="45"/>
    <s v="POLITICA DE ECOLOGIA Y PROTECCIÓN AMBIENTAL"/>
    <s v="028_22"/>
    <s v="GASTO CORRIENTE"/>
    <s v="DIRECCIÓN DE ECOLOGÍA Y PROTECCIÓN AMBIE"/>
    <n v="4000"/>
    <s v="TRANSFERENCIAS, ASIGNACIONES, SUBSIDIOS Y OTRAS AYUDAS"/>
    <x v="105"/>
    <x v="105"/>
    <n v="0"/>
    <s v="SIN DESCRIPCIÓN PARA DESTINOS 00"/>
    <n v="450000"/>
    <n v="450000"/>
    <n v="0"/>
    <n v="166438.65"/>
    <n v="166438.65"/>
    <n v="450000"/>
    <n v="0"/>
    <n v="283561.34999999998"/>
    <n v="283561.34999999998"/>
    <m/>
    <m/>
    <n v="450000"/>
    <n v="166438.65"/>
    <n v="4839238.05"/>
    <n v="0"/>
    <n v="4839238.05"/>
    <n v="-4672799.3999999994"/>
    <n v="0"/>
    <n v="4839238.05"/>
    <n v="0"/>
    <n v="0"/>
    <n v="283561.34999999998"/>
    <n v="283561.34999999998"/>
    <n v="0"/>
    <n v="450000"/>
    <n v="0"/>
    <n v="0"/>
    <n v="450000"/>
    <n v="283561.34999999998"/>
  </r>
  <r>
    <s v="1.1-00-2202_2218006_2244110"/>
    <s v="1.1-00-22"/>
    <x v="1"/>
    <s v="1.3.4"/>
    <s v="FUNCIÓN PÚBLICA"/>
    <s v="S"/>
    <s v="Definidos en el Presupuesto de Egresos y los que s"/>
    <s v="02_22"/>
    <s v="SECRETARÍA GENERAL DEL AYUNTAMIENTO"/>
    <n v="1"/>
    <s v="CORRESPONSABILIDAD SOCIAL (TRANSVERSAL)"/>
    <n v="8"/>
    <s v="PROGRAMA DE ECONOMÍA SOLIDARIA TLAJOMULCO"/>
    <s v="006_22"/>
    <s v="GASTO CORRIENTE"/>
    <s v="DIRECCIÓN GENERAL DE CULTURA DE LA PAZ Y"/>
    <n v="4000"/>
    <s v="TRANSFERENCIAS, ASIGNACIONES, SUBSIDIOS Y OTRAS AYUDAS"/>
    <x v="105"/>
    <x v="105"/>
    <n v="0"/>
    <s v="SIN DESCRIPCIÓN PARA DESTINOS 00"/>
    <n v="4000000"/>
    <n v="4000000"/>
    <n v="4000000"/>
    <n v="3989444.28"/>
    <n v="3989444.28"/>
    <n v="4000000"/>
    <n v="0"/>
    <n v="10555.720000000205"/>
    <n v="10555.720000000205"/>
    <m/>
    <m/>
    <n v="4000000"/>
    <n v="3964666.68"/>
    <n v="4839239.05"/>
    <n v="3964666.68"/>
    <n v="4839239.05"/>
    <n v="-849794.77"/>
    <n v="3884666.68"/>
    <n v="4839239.05"/>
    <n v="3644666.68"/>
    <n v="3644666.68"/>
    <n v="35333.32"/>
    <n v="10555.720000000205"/>
    <n v="0"/>
    <n v="0"/>
    <n v="0"/>
    <n v="0"/>
    <n v="0"/>
    <n v="10555.720000000205"/>
  </r>
  <r>
    <s v="1.1-00-2206_22528015_2244110"/>
    <s v="1.1-00-22"/>
    <x v="1"/>
    <s v="2.7.1"/>
    <s v="OTROS ASUNTOS SOCIALES"/>
    <s v="S"/>
    <s v="Definidos en el Presupuesto de Egresos y los que s"/>
    <s v="06_22"/>
    <s v="COORDINACIÓN GENERAL DE CONSTRUCCIÓN DE COMUNIDAD"/>
    <n v="5"/>
    <s v="SOCIEDAD COHESIVA Y RESILENTE"/>
    <n v="28"/>
    <s v="MOCHILAS Y ÚTILES ESCOLARES"/>
    <s v="015_22"/>
    <s v="GASTO CORRIENTE"/>
    <s v="DIRECCIÓN GENERAL DE POLÍTICA SOCIAL"/>
    <n v="4000"/>
    <s v="TRANSFERENCIAS, ASIGNACIONES, SUBSIDIOS Y OTRAS AYUDAS"/>
    <x v="105"/>
    <x v="105"/>
    <n v="0"/>
    <s v="SIN DESCRIPCIÓN PARA DESTINOS 00"/>
    <n v="50566898.219999999"/>
    <n v="50566898.219999999"/>
    <n v="30000000"/>
    <n v="50079482.020000003"/>
    <n v="50079482.020000003"/>
    <n v="50079482.020000003"/>
    <n v="-487416.19999999553"/>
    <n v="0"/>
    <n v="0"/>
    <m/>
    <m/>
    <n v="50079482.020000003"/>
    <n v="50079482.020000003"/>
    <n v="4839240.05"/>
    <n v="50078755.990000002"/>
    <n v="4839240.05"/>
    <n v="45240241.970000006"/>
    <n v="49585432.600000001"/>
    <n v="4839240.05"/>
    <n v="49585432.600000001"/>
    <n v="49585432.600000001"/>
    <n v="487416.2"/>
    <n v="487416.19999999553"/>
    <n v="0"/>
    <n v="20566898.219999999"/>
    <n v="0"/>
    <n v="0"/>
    <n v="20566898.219999999"/>
    <n v="487416.19999999553"/>
  </r>
  <r>
    <s v="2.6-02-2207_22333020_2244110"/>
    <s v="2.6-02-22"/>
    <x v="8"/>
    <s v="1.3.4"/>
    <s v="FUNCIÓN PÚBLICA"/>
    <s v="K"/>
    <s v="Proyectos de inversión sujetos a registro en la Ca"/>
    <s v="07_22"/>
    <s v="GABINETE INTEGRAL DE INFRAESTRUCTURA Y SERVICIOS PÚBLICOS"/>
    <n v="3"/>
    <s v="INFRAESTRUCTURA Y SERVICIOS PÚBLICOS"/>
    <n v="33"/>
    <s v="OBRAS DE INFRAESTRUCTURA MUNICIPAL"/>
    <s v="020_22"/>
    <s v="GASTO CORRIENTE"/>
    <s v="DIRECCIÓN GENERAL DE OBRAS PÚBLICAS"/>
    <n v="4000"/>
    <s v="TRANSFERENCIAS, ASIGNACIONES, SUBSIDIOS Y OTRAS AYUDAS"/>
    <x v="105"/>
    <x v="105"/>
    <n v="0"/>
    <s v="SIN DESCRIPCIÓN PARA DESTINOS 00"/>
    <n v="0"/>
    <n v="0"/>
    <n v="0"/>
    <n v="730370"/>
    <n v="730370"/>
    <n v="950000"/>
    <n v="950000"/>
    <n v="219630"/>
    <n v="219630"/>
    <m/>
    <m/>
    <n v="950000"/>
    <n v="730370"/>
    <n v="4839241.05"/>
    <n v="730370"/>
    <n v="4839241.05"/>
    <n v="-4108871.05"/>
    <n v="730370"/>
    <n v="4839241.05"/>
    <n v="730370"/>
    <n v="0"/>
    <n v="-730370"/>
    <n v="-730370"/>
    <n v="0"/>
    <n v="0"/>
    <n v="0"/>
    <n v="0"/>
    <n v="0"/>
    <n v="-730370"/>
  </r>
  <r>
    <s v="1.1-00-2208_22737023_2244110"/>
    <s v="1.1-00-22"/>
    <x v="1"/>
    <s v="1.7.1"/>
    <s v="POLICÍA"/>
    <s v="R"/>
    <s v="Solamente actividades específicas, distintas a las"/>
    <s v="08_22"/>
    <s v="COMISARÍA DE LA POLICÍA PREVENTIVA MUNICIPAL"/>
    <n v="7"/>
    <s v="SEGURIDAD CIUDADANA"/>
    <n v="37"/>
    <s v="EQUIPAMIENTO"/>
    <s v="023_22"/>
    <s v="GASTO CORRIENTE"/>
    <s v="DESPACHO DE LA COMISARÍA DE LA POLICÍA P"/>
    <n v="4000"/>
    <s v="TRANSFERENCIAS, ASIGNACIONES, SUBSIDIOS Y OTRAS AYUDAS"/>
    <x v="105"/>
    <x v="105"/>
    <n v="0"/>
    <s v="SIN DESCRIPCIÓN PARA DESTINOS 00"/>
    <n v="0"/>
    <n v="0"/>
    <n v="2000000"/>
    <n v="0"/>
    <n v="0"/>
    <n v="0"/>
    <n v="0"/>
    <n v="0"/>
    <n v="0"/>
    <m/>
    <m/>
    <n v="0"/>
    <n v="0"/>
    <n v="4839242.05"/>
    <n v="0"/>
    <n v="4839242.05"/>
    <n v="-4839242.05"/>
    <n v="0"/>
    <n v="4839242.05"/>
    <n v="0"/>
    <n v="0"/>
    <n v="0"/>
    <n v="0"/>
    <n v="0"/>
    <n v="0"/>
    <n v="0"/>
    <n v="2000000"/>
    <n v="-2000000"/>
    <n v="0"/>
  </r>
  <r>
    <s v="1.1-00-2209_22840025_2244113"/>
    <s v="1.1-00-22"/>
    <x v="1"/>
    <s v="1.7.1"/>
    <s v="POLICÍA"/>
    <s v="E"/>
    <s v="Actividades del sector público, que realiza en for"/>
    <s v="09_22"/>
    <s v="COORDINACIÓN GENERAL DE DESARROLLO ECONÓMICO"/>
    <n v="8"/>
    <s v="DESARROLLO ECONÓMICO Y EMPLEO"/>
    <n v="40"/>
    <s v="APOYO A TRADICIONES"/>
    <s v="025_22"/>
    <s v="GASTO CORRIENTE"/>
    <s v="DIRECCIÓN GENERAL DE TURISMO Y PROMOCIÓN"/>
    <n v="4000"/>
    <s v="TRANSFERENCIAS, ASIGNACIONES, SUBSIDIOS Y OTRAS AYUDAS"/>
    <x v="105"/>
    <x v="105"/>
    <n v="3"/>
    <s v="APOYO A LAS TRADICIONES (XAYACATES)"/>
    <n v="50000"/>
    <n v="50000"/>
    <n v="0"/>
    <n v="50000"/>
    <n v="50000"/>
    <n v="50000"/>
    <n v="0"/>
    <n v="0"/>
    <n v="0"/>
    <m/>
    <m/>
    <n v="50000"/>
    <n v="50000"/>
    <n v="4839243.05"/>
    <n v="50000"/>
    <n v="4839243.05"/>
    <n v="-4789243.05"/>
    <n v="50000"/>
    <n v="4839243.05"/>
    <n v="50000"/>
    <n v="50000"/>
    <n v="0"/>
    <n v="0"/>
    <n v="0"/>
    <n v="50000"/>
    <n v="0"/>
    <n v="0"/>
    <n v="50000"/>
    <n v="0"/>
  </r>
  <r>
    <s v="1.1-00-2201_2211001_2244110"/>
    <s v="1.1-00-22"/>
    <x v="1"/>
    <s v="1.3.4"/>
    <s v="FUNCIÓN PÚBLICA"/>
    <s v="E"/>
    <s v="Actividades del sector público, que realiza en for"/>
    <s v="01_22"/>
    <s v="PRESIDENCIA"/>
    <n v="1"/>
    <s v="CORRESPONSABILIDAD SOCIAL (TRANSVERSAL)"/>
    <n v="1"/>
    <s v="APOYO ECONÓMICO A PERSONAS FÍSICAS, ASOCIACIONES E INSTITUCIONES SIN FINES DE LUCRO"/>
    <s v="001_22"/>
    <s v="GASTO CORRIENTE"/>
    <s v="SECRETARÍA PARTICULAR"/>
    <n v="4000"/>
    <s v="TRANSFERENCIAS, ASIGNACIONES, SUBSIDIOS Y OTRAS AYUDAS"/>
    <x v="105"/>
    <x v="105"/>
    <n v="0"/>
    <s v="SIN DESCRIPCIÓN PARA DESTINOS 00"/>
    <n v="1295000"/>
    <n v="1295000"/>
    <n v="1000000"/>
    <n v="2264985.56"/>
    <n v="2264985.56"/>
    <n v="2800000"/>
    <n v="1505000"/>
    <n v="535014.43999999994"/>
    <n v="535014.43999999994"/>
    <m/>
    <m/>
    <n v="2800000"/>
    <n v="2264985.56"/>
    <n v="4839244.05"/>
    <n v="2264985.56"/>
    <n v="4839244.05"/>
    <n v="-2574258.4899999998"/>
    <n v="2183485.56"/>
    <n v="4839244.05"/>
    <n v="2139485.56"/>
    <n v="2059485.56"/>
    <n v="-969985.56"/>
    <n v="-969985.56"/>
    <n v="0"/>
    <n v="575000"/>
    <n v="0"/>
    <n v="280000"/>
    <n v="295000"/>
    <n v="-969985.56"/>
  </r>
  <r>
    <s v="1.1-00-2202_22110007_2244110"/>
    <s v="1.1-00-22"/>
    <x v="1"/>
    <s v="2.2.7"/>
    <s v="DESARROLLO REGIONAL"/>
    <s v="S"/>
    <s v="Definidos en el Presupuesto de Egresos y los que s"/>
    <s v="02_22"/>
    <s v="SECRETARÍA GENERAL DEL AYUNTAMIENTO"/>
    <n v="1"/>
    <s v="CORRESPONSABILIDAD SOCIAL (TRANSVERSAL)"/>
    <n v="10"/>
    <s v="POLÍTICA DE VIVIENDA"/>
    <s v="007_22"/>
    <s v="GASTO CORRIENTE"/>
    <s v="DIRECCIÓN DE VIVIENDA"/>
    <n v="4000"/>
    <s v="TRANSFERENCIAS, ASIGNACIONES, SUBSIDIOS Y OTRAS AYUDAS"/>
    <x v="105"/>
    <x v="105"/>
    <n v="0"/>
    <s v="SIN DESCRIPCIÓN PARA DESTINOS 00"/>
    <n v="1700000"/>
    <n v="1700000"/>
    <n v="2000000"/>
    <n v="2307727.4300000002"/>
    <n v="2307727.4300000002"/>
    <n v="2307727.4300000002"/>
    <n v="607727.43000000017"/>
    <n v="0"/>
    <n v="0"/>
    <m/>
    <m/>
    <n v="2307727.4300000002"/>
    <n v="2307727.4300000002"/>
    <n v="4839245.05"/>
    <n v="2307727.4300000002"/>
    <n v="4839245.05"/>
    <n v="-2531517.6199999996"/>
    <n v="1623012.32"/>
    <n v="4839245.05"/>
    <n v="1603812.32"/>
    <n v="1603812.32"/>
    <n v="-607727.43000000005"/>
    <n v="-607727.43000000017"/>
    <n v="0"/>
    <n v="0"/>
    <n v="0"/>
    <n v="300000"/>
    <n v="-300000"/>
    <n v="-607727.43000000017"/>
  </r>
  <r>
    <s v="1.1-00-2202_22110007_2244111"/>
    <s v="1.1-00-22"/>
    <x v="1"/>
    <s v="2.2.7"/>
    <s v="DESARROLLO REGIONAL"/>
    <s v="S"/>
    <s v="Definidos en el Presupuesto de Egresos y los que s"/>
    <s v="02_22"/>
    <s v="SECRETARÍA GENERAL DEL AYUNTAMIENTO"/>
    <n v="1"/>
    <s v="CORRESPONSABILIDAD SOCIAL (TRANSVERSAL)"/>
    <n v="10"/>
    <s v="POLÍTICA DE VIVIENDA"/>
    <s v="007_22"/>
    <s v="GASTO CORRIENTE"/>
    <s v="DIRECCIÓN DE VIVIENDA"/>
    <n v="4000"/>
    <s v="TRANSFERENCIAS, ASIGNACIONES, SUBSIDIOS Y OTRAS AYUDAS"/>
    <x v="105"/>
    <x v="105"/>
    <n v="1"/>
    <s v="VIVIENDA PROTEGIDA"/>
    <n v="500000"/>
    <n v="500000"/>
    <n v="0"/>
    <n v="0"/>
    <n v="0"/>
    <n v="0"/>
    <n v="-500000"/>
    <n v="0"/>
    <n v="0"/>
    <m/>
    <m/>
    <n v="0"/>
    <n v="0"/>
    <n v="4839246.05"/>
    <n v="0"/>
    <n v="4839246.05"/>
    <n v="-4839246.05"/>
    <n v="0"/>
    <n v="4839246.05"/>
    <n v="0"/>
    <n v="0"/>
    <n v="500000"/>
    <n v="500000"/>
    <n v="0"/>
    <n v="500000"/>
    <n v="0"/>
    <n v="0"/>
    <n v="500000"/>
    <n v="500000"/>
  </r>
  <r>
    <s v="1.1-00-2206_22523014_2244110"/>
    <s v="1.1-00-22"/>
    <x v="1"/>
    <s v="2.7.1"/>
    <s v="OTROS ASUNTOS SOCIALES"/>
    <s v="S"/>
    <s v="Definidos en el Presupuesto de Egresos y los que s"/>
    <s v="06_22"/>
    <s v="COORDINACIÓN GENERAL DE CONSTRUCCIÓN DE COMUNIDAD"/>
    <n v="5"/>
    <s v="SOCIEDAD COHESIVA Y RESILENTE"/>
    <n v="23"/>
    <s v="APOYO A LAS ESTANCIAS INFANTILES"/>
    <s v="014_22"/>
    <s v="GASTO CORRIENTE"/>
    <s v="DESPACHO DE LA COORDINACIÓN GENERAL DE C"/>
    <n v="4000"/>
    <s v="TRANSFERENCIAS, ASIGNACIONES, SUBSIDIOS Y OTRAS AYUDAS"/>
    <x v="105"/>
    <x v="105"/>
    <n v="0"/>
    <s v="SIN DESCRIPCIÓN PARA DESTINOS 00"/>
    <n v="1000000"/>
    <n v="1000000"/>
    <n v="1000000"/>
    <n v="532213.78"/>
    <n v="525711.27"/>
    <n v="1000000"/>
    <n v="0"/>
    <n v="467786.22"/>
    <n v="474288.73"/>
    <m/>
    <m/>
    <n v="1000000"/>
    <n v="532213.78"/>
    <n v="4839247.05"/>
    <n v="532213.78"/>
    <n v="4839247.05"/>
    <n v="-4313535.7799999993"/>
    <n v="491910.98"/>
    <n v="4839247.05"/>
    <n v="282910.98"/>
    <n v="282910.98"/>
    <n v="474288.73"/>
    <n v="474288.73"/>
    <n v="0"/>
    <n v="0"/>
    <n v="0"/>
    <n v="0"/>
    <n v="0"/>
    <n v="467786.22"/>
  </r>
  <r>
    <s v="1.1-00-2206_22525014_2244110"/>
    <s v="1.1-00-22"/>
    <x v="1"/>
    <s v="2.7.1"/>
    <s v="OTROS ASUNTOS SOCIALES"/>
    <s v="S"/>
    <s v="Definidos en el Presupuesto de Egresos y los que s"/>
    <s v="06_22"/>
    <s v="COORDINACIÓN GENERAL DE CONSTRUCCIÓN DE COMUNIDAD"/>
    <n v="5"/>
    <s v="SOCIEDAD COHESIVA Y RESILENTE"/>
    <n v="25"/>
    <s v="APOYO A LAS AGENCIAS Y DELEGACIONES DEL MUNICIPIO"/>
    <s v="014_22"/>
    <s v="GASTO CORRIENTE"/>
    <s v="DESPACHO DE LA COORDINACIÓN GENERAL DE C"/>
    <n v="4000"/>
    <s v="TRANSFERENCIAS, ASIGNACIONES, SUBSIDIOS Y OTRAS AYUDAS"/>
    <x v="105"/>
    <x v="105"/>
    <n v="0"/>
    <s v="SIN DESCRIPCIÓN PARA DESTINOS 00"/>
    <n v="3365000"/>
    <n v="3365000"/>
    <n v="4000000"/>
    <n v="1094994.72"/>
    <n v="1094994.72"/>
    <n v="0"/>
    <n v="-3365000"/>
    <n v="-1094994.72"/>
    <n v="-1094994.72"/>
    <m/>
    <m/>
    <n v="0"/>
    <n v="1094994.72"/>
    <n v="4839248.05"/>
    <n v="1094994.72"/>
    <n v="4839248.05"/>
    <n v="-3744253.33"/>
    <n v="1094994.72"/>
    <n v="4839248.05"/>
    <n v="1094994.72"/>
    <n v="1094994.72"/>
    <n v="2270005.2799999998"/>
    <n v="2270005.2800000003"/>
    <n v="0"/>
    <n v="0"/>
    <n v="0"/>
    <n v="635000"/>
    <n v="-635000"/>
    <n v="2270005.2800000003"/>
  </r>
  <r>
    <s v="1.1-00-2206_22526015_2244110"/>
    <s v="1.1-00-22"/>
    <x v="1"/>
    <s v="2.7.1"/>
    <s v="OTROS ASUNTOS SOCIALES"/>
    <s v="S"/>
    <s v="Definidos en el Presupuesto de Egresos y los que s"/>
    <s v="06_22"/>
    <s v="COORDINACIÓN GENERAL DE CONSTRUCCIÓN DE COMUNIDAD"/>
    <n v="5"/>
    <s v="SOCIEDAD COHESIVA Y RESILENTE"/>
    <n v="26"/>
    <s v="UNIFORMES ESCOLARES"/>
    <s v="015_22"/>
    <s v="GASTO CORRIENTE"/>
    <s v="DIRECCIÓN GENERAL DE POLÍTICA SOCIAL"/>
    <n v="4000"/>
    <s v="TRANSFERENCIAS, ASIGNACIONES, SUBSIDIOS Y OTRAS AYUDAS"/>
    <x v="105"/>
    <x v="105"/>
    <n v="0"/>
    <s v="SIN DESCRIPCIÓN PARA DESTINOS 00"/>
    <n v="10733101.779999999"/>
    <n v="10733101.779999999"/>
    <n v="30000000"/>
    <n v="10733101.779999999"/>
    <n v="10733101.779999999"/>
    <n v="10733101.779999999"/>
    <n v="0"/>
    <n v="0"/>
    <n v="0"/>
    <m/>
    <m/>
    <n v="10733101.779999999"/>
    <n v="10733101.779999999"/>
    <n v="4839249.05"/>
    <n v="10733101.779999999"/>
    <n v="4839249.05"/>
    <n v="5893852.7299999995"/>
    <n v="10733101.779999999"/>
    <n v="4839249.05"/>
    <n v="10733101.779999999"/>
    <n v="10733101.779999999"/>
    <n v="0"/>
    <n v="0"/>
    <n v="0"/>
    <n v="0"/>
    <n v="0"/>
    <n v="19266898.219999999"/>
    <n v="-19266898.219999999"/>
    <n v="0"/>
  </r>
  <r>
    <s v="1.1-00-2206_22527015_2244110"/>
    <s v="1.1-00-22"/>
    <x v="1"/>
    <s v="2.7.1"/>
    <s v="OTROS ASUNTOS SOCIALES"/>
    <s v="S"/>
    <s v="Definidos en el Presupuesto de Egresos y los que s"/>
    <s v="06_22"/>
    <s v="COORDINACIÓN GENERAL DE CONSTRUCCIÓN DE COMUNIDAD"/>
    <n v="5"/>
    <s v="SOCIEDAD COHESIVA Y RESILENTE"/>
    <n v="27"/>
    <s v="BECAS  A ESTUDIANTES"/>
    <s v="015_22"/>
    <s v="GASTO CORRIENTE"/>
    <s v="DIRECCIÓN GENERAL DE POLÍTICA SOCIAL"/>
    <n v="4000"/>
    <s v="TRANSFERENCIAS, ASIGNACIONES, SUBSIDIOS Y OTRAS AYUDAS"/>
    <x v="105"/>
    <x v="105"/>
    <n v="0"/>
    <s v="SIN DESCRIPCIÓN PARA DESTINOS 00"/>
    <n v="10000000"/>
    <n v="10000000"/>
    <n v="10000000"/>
    <n v="9933000"/>
    <n v="9933000"/>
    <n v="10000000"/>
    <n v="-67000"/>
    <n v="67000"/>
    <n v="0"/>
    <m/>
    <m/>
    <n v="10000000"/>
    <n v="9933000"/>
    <n v="4839250.05"/>
    <n v="9933000"/>
    <n v="4839250.05"/>
    <n v="5093749.95"/>
    <n v="9933000"/>
    <n v="4839250.05"/>
    <n v="9933000"/>
    <n v="9933000"/>
    <n v="67000"/>
    <n v="67000"/>
    <n v="0"/>
    <n v="0"/>
    <n v="0"/>
    <n v="0"/>
    <n v="0"/>
    <n v="67000"/>
  </r>
  <r>
    <s v="1.1-00-2206_22524014_2244210"/>
    <s v="1.1-00-22"/>
    <x v="1"/>
    <s v="2.5.6"/>
    <s v="OTRO SERVICIOS EDUCATIVOS Y ACTIVIDADES INHERENTES"/>
    <s v="S"/>
    <s v="Definidos en el Presupuesto de Egresos y los que s"/>
    <s v="06_22"/>
    <s v="COORDINACIÓN GENERAL DE CONSTRUCCIÓN DE COMUNIDAD"/>
    <n v="5"/>
    <s v="SOCIEDAD COHESIVA Y RESILENTE"/>
    <n v="24"/>
    <s v="PROGRAMA ABC Y REZAGO EDUCATIVO"/>
    <s v="014_22"/>
    <s v="GASTO CORRIENTE"/>
    <s v="DESPACHO DE LA COORDINACIÓN GENERAL DE C"/>
    <n v="4000"/>
    <s v="TRANSFERENCIAS, ASIGNACIONES, SUBSIDIOS Y OTRAS AYUDAS"/>
    <x v="106"/>
    <x v="106"/>
    <n v="0"/>
    <s v="SIN DESCRIPCIÓN PARA DESTINOS 00"/>
    <n v="200000"/>
    <n v="200000"/>
    <n v="200000"/>
    <n v="166470"/>
    <n v="166470"/>
    <n v="200000"/>
    <n v="0"/>
    <n v="33530"/>
    <n v="33530"/>
    <m/>
    <m/>
    <n v="200000"/>
    <n v="166470"/>
    <n v="4839251.05"/>
    <n v="166470"/>
    <n v="4839251.05"/>
    <n v="-4672781.05"/>
    <n v="166470"/>
    <n v="4839251.05"/>
    <n v="166470"/>
    <n v="50870"/>
    <n v="33530"/>
    <n v="33530"/>
    <n v="0"/>
    <n v="0"/>
    <n v="0"/>
    <n v="0"/>
    <n v="0"/>
    <n v="33530"/>
  </r>
  <r>
    <s v="1.1-00-2206_22522014_2244310"/>
    <s v="1.1-00-22"/>
    <x v="1"/>
    <s v="2.5.6"/>
    <s v="OTRO SERVICIOS EDUCATIVOS Y ACTIVIDADES INHERENTES"/>
    <s v="S"/>
    <s v="Definidos en el Presupuesto de Egresos y los que s"/>
    <s v="06_22"/>
    <s v="COORDINACIÓN GENERAL DE CONSTRUCCIÓN DE COMUNIDAD"/>
    <n v="5"/>
    <s v="SOCIEDAD COHESIVA Y RESILENTE"/>
    <n v="22"/>
    <s v="APOYO A INSTITUCIONES EDUCATIVAS"/>
    <s v="014_22"/>
    <s v="GASTO CORRIENTE"/>
    <s v="DESPACHO DE LA COORDINACIÓN GENERAL DE C"/>
    <n v="4000"/>
    <s v="TRANSFERENCIAS, ASIGNACIONES, SUBSIDIOS Y OTRAS AYUDAS"/>
    <x v="107"/>
    <x v="107"/>
    <n v="0"/>
    <s v="SIN DESCRIPCIÓN PARA DESTINOS 00"/>
    <n v="3800000"/>
    <n v="3800000"/>
    <n v="3745600"/>
    <n v="3356945"/>
    <n v="3356945"/>
    <n v="3800000"/>
    <n v="0"/>
    <n v="443055"/>
    <n v="443055"/>
    <m/>
    <m/>
    <n v="3800000"/>
    <n v="3356945"/>
    <n v="4839252.05"/>
    <n v="3356945"/>
    <n v="4839252.05"/>
    <n v="-1482307.0499999998"/>
    <n v="3018235"/>
    <n v="4839252.05"/>
    <n v="2679525"/>
    <n v="2679525"/>
    <n v="443055"/>
    <n v="443055"/>
    <n v="0"/>
    <n v="54400"/>
    <n v="0"/>
    <n v="0"/>
    <n v="54400"/>
    <n v="443055"/>
  </r>
  <r>
    <s v="1.1-00-2206_22522014_2244311"/>
    <s v="1.1-00-22"/>
    <x v="1"/>
    <s v="2.5.6"/>
    <s v="OTRO SERVICIOS EDUCATIVOS Y ACTIVIDADES INHERENTES"/>
    <s v="S"/>
    <s v="Definidos en el Presupuesto de Egresos y los que s"/>
    <s v="06_22"/>
    <s v="COORDINACIÓN GENERAL DE CONSTRUCCIÓN DE COMUNIDAD"/>
    <n v="5"/>
    <s v="SOCIEDAD COHESIVA Y RESILENTE"/>
    <n v="22"/>
    <s v="APOYO A INSTITUCIONES EDUCATIVAS"/>
    <s v="014_22"/>
    <s v="GASTO CORRIENTE"/>
    <s v="DESPACHO DE LA COORDINACIÓN GENERAL DE C"/>
    <n v="4000"/>
    <s v="TRANSFERENCIAS, ASIGNACIONES, SUBSIDIOS Y OTRAS AYUDAS"/>
    <x v="107"/>
    <x v="107"/>
    <n v="1"/>
    <s v="MALLA SOMBRA"/>
    <n v="0"/>
    <n v="0"/>
    <n v="1054400"/>
    <n v="0"/>
    <n v="0"/>
    <n v="0"/>
    <n v="0"/>
    <n v="0"/>
    <n v="0"/>
    <m/>
    <m/>
    <n v="0"/>
    <n v="0"/>
    <n v="4839253.05"/>
    <n v="0"/>
    <n v="4839253.05"/>
    <n v="-4839253.05"/>
    <n v="0"/>
    <n v="4839253.05"/>
    <n v="0"/>
    <n v="0"/>
    <n v="0"/>
    <n v="0"/>
    <n v="0"/>
    <n v="0"/>
    <n v="0"/>
    <n v="1054400"/>
    <n v="-1054400"/>
    <n v="0"/>
  </r>
  <r>
    <s v="1.1-00-2204_22617012_22445120"/>
    <s v="1.1-00-22"/>
    <x v="1"/>
    <s v="1.3.4"/>
    <s v="FUNCIÓN PÚBLICA"/>
    <s v="M"/>
    <s v="Actividades de apoyo administrativo desarrolladas "/>
    <s v="04_22"/>
    <s v="TESORERÍA MUNICIPAL"/>
    <n v="6"/>
    <s v="GOBIERNO EFECTIVO"/>
    <n v="17"/>
    <s v="PROYECTO DE PRESUPUESTO"/>
    <s v="012_22"/>
    <s v="GASTO CORRIENTE"/>
    <s v="DIRECCIÓN GENERAL DE FINANZAS"/>
    <n v="4000"/>
    <s v="TRANSFERENCIAS, ASIGNACIONES, SUBSIDIOS Y OTRAS AYUDAS"/>
    <x v="108"/>
    <x v="108"/>
    <n v="20"/>
    <s v="CENTRO DE INTEGRACIÓN JUVENIL JALISCO"/>
    <n v="0"/>
    <n v="0"/>
    <n v="0"/>
    <n v="1412755.06"/>
    <n v="1412755.06"/>
    <n v="1412755.06"/>
    <n v="1412755.06"/>
    <n v="0"/>
    <n v="0"/>
    <m/>
    <m/>
    <n v="1412755.06"/>
    <n v="1412755.06"/>
    <n v="4839254.05"/>
    <n v="1412755.06"/>
    <n v="4839254.05"/>
    <n v="-3426498.9899999998"/>
    <n v="1412755.06"/>
    <n v="4839254.05"/>
    <n v="1412755.06"/>
    <n v="1412755.06"/>
    <n v="-1412755.06"/>
    <n v="-1412755.06"/>
    <n v="0"/>
    <n v="0"/>
    <n v="0"/>
    <n v="0"/>
    <n v="0"/>
    <n v="-1412755.06"/>
  </r>
  <r>
    <s v="1.1-00-2202_2216005_2244510"/>
    <s v="1.1-00-22"/>
    <x v="1"/>
    <s v="1.3.4"/>
    <s v="FUNCIÓN PÚBLICA"/>
    <s v="R"/>
    <s v="Solamente actividades específicas, distintas a las"/>
    <s v="02_22"/>
    <s v="SECRETARÍA GENERAL DEL AYUNTAMIENTO"/>
    <n v="1"/>
    <s v="CORRESPONSABILIDAD SOCIAL (TRANSVERSAL)"/>
    <n v="6"/>
    <s v="APOYO A INSTITUCIONES"/>
    <s v="005_22"/>
    <s v="GASTO CORRIENTE"/>
    <s v="DIRECCIÓN DE LA SECRETARÍA GENERAL"/>
    <n v="4000"/>
    <s v="TRANSFERENCIAS, ASIGNACIONES, SUBSIDIOS Y OTRAS AYUDAS"/>
    <x v="108"/>
    <x v="108"/>
    <n v="0"/>
    <s v="SIN DESCRIPCIÓN PARA DESTINOS 00"/>
    <n v="240000"/>
    <n v="240000"/>
    <n v="500000"/>
    <n v="300000"/>
    <n v="300000"/>
    <n v="300000"/>
    <n v="60000"/>
    <n v="0"/>
    <n v="0"/>
    <m/>
    <m/>
    <n v="300000"/>
    <n v="300000"/>
    <n v="4839255.05"/>
    <n v="300000"/>
    <n v="4839255.05"/>
    <n v="-4539255.05"/>
    <n v="300000"/>
    <n v="4839255.05"/>
    <n v="300000"/>
    <n v="300000"/>
    <n v="-60000"/>
    <n v="-60000"/>
    <n v="0"/>
    <n v="0"/>
    <n v="0"/>
    <n v="260000"/>
    <n v="-260000"/>
    <n v="-60000"/>
  </r>
  <r>
    <s v="1.1-00-2202_2216005_22445113"/>
    <s v="1.1-00-22"/>
    <x v="1"/>
    <s v="1.3.4"/>
    <s v="FUNCIÓN PÚBLICA"/>
    <s v="R"/>
    <s v="Solamente actividades específicas, distintas a las"/>
    <s v="02_22"/>
    <s v="SECRETARÍA GENERAL DEL AYUNTAMIENTO"/>
    <n v="1"/>
    <s v="CORRESPONSABILIDAD SOCIAL (TRANSVERSAL)"/>
    <n v="6"/>
    <s v="APOYO A INSTITUCIONES"/>
    <s v="005_22"/>
    <s v="GASTO CORRIENTE"/>
    <s v="DIRECCIÓN DE LA SECRETARÍA GENERAL"/>
    <n v="4000"/>
    <s v="TRANSFERENCIAS, ASIGNACIONES, SUBSIDIOS Y OTRAS AYUDAS"/>
    <x v="108"/>
    <x v="108"/>
    <n v="13"/>
    <s v="CLAD"/>
    <n v="210000"/>
    <n v="210000"/>
    <n v="0"/>
    <n v="201247.66"/>
    <n v="201247.66"/>
    <n v="210000"/>
    <n v="0"/>
    <n v="8752.3399999999965"/>
    <n v="8752.3399999999965"/>
    <m/>
    <m/>
    <n v="210000"/>
    <n v="201247.66"/>
    <n v="4839256.05"/>
    <n v="201247.66"/>
    <n v="4839256.05"/>
    <n v="-4638008.3899999997"/>
    <n v="201247.66"/>
    <n v="4839256.05"/>
    <n v="201247.66"/>
    <n v="201247.66"/>
    <n v="8752.34"/>
    <n v="8752.3399999999965"/>
    <n v="0"/>
    <n v="210000"/>
    <n v="0"/>
    <n v="0"/>
    <n v="210000"/>
    <n v="8752.3399999999965"/>
  </r>
  <r>
    <s v="1.1-00-2202_2216005_22445114"/>
    <s v="1.1-00-22"/>
    <x v="1"/>
    <s v="1.3.4"/>
    <s v="FUNCIÓN PÚBLICA"/>
    <s v="R"/>
    <s v="Solamente actividades específicas, distintas a las"/>
    <s v="02_22"/>
    <s v="SECRETARÍA GENERAL DEL AYUNTAMIENTO"/>
    <n v="1"/>
    <s v="CORRESPONSABILIDAD SOCIAL (TRANSVERSAL)"/>
    <n v="6"/>
    <s v="APOYO A INSTITUCIONES"/>
    <s v="005_22"/>
    <s v="GASTO CORRIENTE"/>
    <s v="DIRECCIÓN DE LA SECRETARÍA GENERAL"/>
    <n v="4000"/>
    <s v="TRANSFERENCIAS, ASIGNACIONES, SUBSIDIOS Y OTRAS AYUDAS"/>
    <x v="108"/>
    <x v="108"/>
    <n v="14"/>
    <s v="FESTIVAL PAPIROLAS 2022"/>
    <n v="50000"/>
    <n v="50000"/>
    <n v="0"/>
    <n v="50000"/>
    <n v="50000"/>
    <n v="50000"/>
    <n v="0"/>
    <n v="0"/>
    <n v="0"/>
    <m/>
    <m/>
    <n v="50000"/>
    <n v="50000"/>
    <n v="4839257.05"/>
    <n v="50000"/>
    <n v="4839257.05"/>
    <n v="-4789257.05"/>
    <n v="50000"/>
    <n v="4839257.05"/>
    <n v="50000"/>
    <n v="50000"/>
    <n v="0"/>
    <n v="0"/>
    <n v="0"/>
    <n v="50000"/>
    <n v="0"/>
    <n v="0"/>
    <n v="50000"/>
    <n v="0"/>
  </r>
  <r>
    <s v="1.1-00-2202_2216005_22445118"/>
    <s v="1.1-00-22"/>
    <x v="1"/>
    <s v="1.3.4"/>
    <s v="FUNCIÓN PÚBLICA"/>
    <s v="R"/>
    <s v="Solamente actividades específicas, distintas a las"/>
    <s v="02_22"/>
    <s v="SECRETARÍA GENERAL DEL AYUNTAMIENTO"/>
    <n v="1"/>
    <s v="CORRESPONSABILIDAD SOCIAL (TRANSVERSAL)"/>
    <n v="6"/>
    <s v="APOYO A INSTITUCIONES"/>
    <s v="005_22"/>
    <s v="GASTO CORRIENTE"/>
    <s v="DIRECCIÓN DE LA SECRETARÍA GENERAL"/>
    <n v="4000"/>
    <s v="TRANSFERENCIAS, ASIGNACIONES, SUBSIDIOS Y OTRAS AYUDAS"/>
    <x v="108"/>
    <x v="108"/>
    <n v="18"/>
    <s v="ASOCIACIÓN DE JALISCIENSES UNIDOS EN ACCIÓN"/>
    <n v="0"/>
    <n v="0"/>
    <n v="0"/>
    <n v="99999.09"/>
    <n v="99999.09"/>
    <n v="99999.09"/>
    <n v="99999.09"/>
    <n v="0"/>
    <n v="0"/>
    <m/>
    <m/>
    <n v="99999.09"/>
    <n v="99999.09"/>
    <n v="4839258.05"/>
    <n v="99999.09"/>
    <n v="4839258.05"/>
    <n v="-4739258.96"/>
    <n v="99999.09"/>
    <n v="4839258.05"/>
    <n v="99999.09"/>
    <n v="99999.09"/>
    <n v="-99999.09"/>
    <n v="-99999.09"/>
    <n v="0"/>
    <n v="0"/>
    <n v="0"/>
    <n v="0"/>
    <n v="0"/>
    <n v="-99999.09"/>
  </r>
  <r>
    <s v="1.1-00-2201_2211001_2244510"/>
    <s v="1.1-00-22"/>
    <x v="1"/>
    <s v="1.3.4"/>
    <s v="FUNCIÓN PÚBLICA"/>
    <s v="E"/>
    <s v="Actividades del sector público, que realiza en for"/>
    <s v="01_22"/>
    <s v="PRESIDENCIA"/>
    <n v="1"/>
    <s v="CORRESPONSABILIDAD SOCIAL (TRANSVERSAL)"/>
    <n v="1"/>
    <s v="APOYO ECONÓMICO A PERSONAS FÍSICAS, ASOCIACIONES E INSTITUCIONES SIN FINES DE LUCRO"/>
    <s v="001_22"/>
    <s v="GASTO CORRIENTE"/>
    <s v="SECRETARÍA PARTICULAR"/>
    <n v="4000"/>
    <s v="TRANSFERENCIAS, ASIGNACIONES, SUBSIDIOS Y OTRAS AYUDAS"/>
    <x v="108"/>
    <x v="108"/>
    <n v="0"/>
    <s v="SIN DESCRIPCIÓN PARA DESTINOS 00"/>
    <n v="475000"/>
    <n v="475000"/>
    <n v="0"/>
    <n v="409000"/>
    <n v="409000"/>
    <n v="475000"/>
    <n v="0"/>
    <n v="66000"/>
    <n v="66000"/>
    <m/>
    <m/>
    <n v="475000"/>
    <n v="409000"/>
    <n v="4839259.05"/>
    <n v="409000"/>
    <n v="4839259.05"/>
    <n v="-4430259.05"/>
    <n v="409000"/>
    <n v="4839259.05"/>
    <n v="409000"/>
    <n v="409000"/>
    <n v="66000"/>
    <n v="66000"/>
    <n v="0"/>
    <n v="500000"/>
    <n v="0"/>
    <n v="25000"/>
    <n v="475000"/>
    <n v="66000"/>
  </r>
  <r>
    <s v="1.1-00-2201_2211001_2244511"/>
    <s v="1.1-00-22"/>
    <x v="1"/>
    <s v="1.3.4"/>
    <s v="FUNCIÓN PÚBLICA"/>
    <s v="E"/>
    <s v="Actividades del sector público, que realiza en for"/>
    <s v="01_22"/>
    <s v="PRESIDENCIA"/>
    <n v="1"/>
    <s v="CORRESPONSABILIDAD SOCIAL (TRANSVERSAL)"/>
    <n v="1"/>
    <s v="APOYO ECONÓMICO A PERSONAS FÍSICAS, ASOCIACIONES E INSTITUCIONES SIN FINES DE LUCRO"/>
    <s v="001_22"/>
    <s v="GASTO CORRIENTE"/>
    <s v="SECRETARÍA PARTICULAR"/>
    <n v="4000"/>
    <s v="TRANSFERENCIAS, ASIGNACIONES, SUBSIDIOS Y OTRAS AYUDAS"/>
    <x v="108"/>
    <x v="108"/>
    <n v="1"/>
    <s v="ALDEA PASITOS"/>
    <n v="180000"/>
    <n v="180000"/>
    <n v="0"/>
    <n v="165000"/>
    <n v="165000"/>
    <n v="180000"/>
    <n v="0"/>
    <n v="15000"/>
    <n v="15000"/>
    <m/>
    <m/>
    <n v="180000"/>
    <n v="165000"/>
    <n v="4839260.05"/>
    <n v="165000"/>
    <n v="4839260.05"/>
    <n v="-4674260.05"/>
    <n v="150000"/>
    <n v="4839260.05"/>
    <n v="135000"/>
    <n v="135000"/>
    <n v="15000"/>
    <n v="15000"/>
    <n v="0"/>
    <n v="180000"/>
    <n v="0"/>
    <n v="0"/>
    <n v="180000"/>
    <n v="15000"/>
  </r>
  <r>
    <s v="1.1-00-2201_2211001_2244511"/>
    <s v="1.1-00-22"/>
    <x v="1"/>
    <s v="1.3.4"/>
    <s v="FUNCIÓN PÚBLICA"/>
    <s v="E"/>
    <s v="Actividades del sector público, que realiza en for"/>
    <s v="01_22"/>
    <s v="PRESIDENCIA"/>
    <n v="1"/>
    <s v="CORRESPONSABILIDAD SOCIAL (TRANSVERSAL)"/>
    <n v="1"/>
    <s v="APOYO ECONÓMICO A PERSONAS FÍSICAS, ASOCIACIONES E INSTITUCIONES SIN FINES DE LUCRO"/>
    <s v="001_22"/>
    <s v="GASTO CORRIENTE"/>
    <s v="SECRETARÍA PARTICULAR"/>
    <n v="4000"/>
    <s v="TRANSFERENCIAS, ASIGNACIONES, SUBSIDIOS Y OTRAS AYUDAS"/>
    <x v="108"/>
    <x v="108"/>
    <n v="1"/>
    <s v="FESTIVAL DEL CINE EN GUADALAJARA"/>
    <n v="300000"/>
    <n v="300000"/>
    <n v="0"/>
    <n v="300000"/>
    <n v="300000"/>
    <n v="300000"/>
    <n v="0"/>
    <n v="0"/>
    <n v="0"/>
    <m/>
    <m/>
    <n v="300000"/>
    <n v="300000"/>
    <n v="4839261.05"/>
    <n v="300000"/>
    <n v="4839261.05"/>
    <n v="-4539261.05"/>
    <n v="300000"/>
    <n v="4839261.05"/>
    <n v="300000"/>
    <n v="300000"/>
    <n v="0"/>
    <n v="0"/>
    <n v="0"/>
    <n v="300000"/>
    <n v="0"/>
    <n v="0"/>
    <n v="300000"/>
    <n v="0"/>
  </r>
  <r>
    <s v="1.1-00-2201_2211001_2244511"/>
    <s v="1.1-00-22"/>
    <x v="1"/>
    <s v="1.3.4"/>
    <s v="FUNCIÓN PÚBLICA"/>
    <s v="E"/>
    <s v="Actividades del sector público, que realiza en for"/>
    <s v="01_22"/>
    <s v="PRESIDENCIA"/>
    <n v="1"/>
    <s v="CORRESPONSABILIDAD SOCIAL (TRANSVERSAL)"/>
    <n v="1"/>
    <s v="APOYO ECONÓMICO A PERSONAS FÍSICAS, ASOCIACIONES E INSTITUCIONES SIN FINES DE LUCRO"/>
    <s v="001_22"/>
    <s v="GASTO CORRIENTE"/>
    <s v="SECRETARÍA PARTICULAR"/>
    <n v="4000"/>
    <s v="TRANSFERENCIAS, ASIGNACIONES, SUBSIDIOS Y OTRAS AYUDAS"/>
    <x v="108"/>
    <x v="108"/>
    <n v="1"/>
    <s v="TELETON"/>
    <n v="1000000"/>
    <n v="1000000"/>
    <n v="937200"/>
    <n v="0"/>
    <n v="0"/>
    <n v="1000000"/>
    <n v="0"/>
    <n v="1000000"/>
    <n v="1000000"/>
    <m/>
    <m/>
    <n v="1000000"/>
    <n v="0"/>
    <n v="4839262.05"/>
    <n v="0"/>
    <n v="4839262.05"/>
    <n v="-4839262.05"/>
    <n v="0"/>
    <n v="4839262.05"/>
    <n v="0"/>
    <n v="0"/>
    <n v="1000000"/>
    <n v="1000000"/>
    <n v="0"/>
    <n v="62800"/>
    <n v="0"/>
    <n v="0"/>
    <n v="62800"/>
    <n v="1000000"/>
  </r>
  <r>
    <s v="1.1-00-2201_2211001_2244512"/>
    <s v="1.1-00-22"/>
    <x v="1"/>
    <s v="1.3.4"/>
    <s v="FUNCIÓN PÚBLICA"/>
    <s v="E"/>
    <s v="Actividades del sector público, que realiza en for"/>
    <s v="01_22"/>
    <s v="PRESIDENCIA"/>
    <n v="1"/>
    <s v="CORRESPONSABILIDAD SOCIAL (TRANSVERSAL)"/>
    <n v="1"/>
    <s v="APOYO ECONÓMICO A PERSONAS FÍSICAS, ASOCIACIONES E INSTITUCIONES SIN FINES DE LUCRO"/>
    <s v="001_22"/>
    <s v="GASTO CORRIENTE"/>
    <s v="SECRETARÍA PARTICULAR"/>
    <n v="4000"/>
    <s v="TRANSFERENCIAS, ASIGNACIONES, SUBSIDIOS Y OTRAS AYUDAS"/>
    <x v="108"/>
    <x v="108"/>
    <n v="2"/>
    <s v="ONU"/>
    <n v="1000000"/>
    <n v="1000000"/>
    <n v="1062800"/>
    <n v="0"/>
    <n v="0"/>
    <n v="0"/>
    <n v="-1000000"/>
    <n v="0"/>
    <n v="0"/>
    <m/>
    <m/>
    <n v="0"/>
    <n v="0"/>
    <n v="4839263.05"/>
    <n v="0"/>
    <n v="4839263.05"/>
    <n v="-4839263.05"/>
    <n v="0"/>
    <n v="4839263.05"/>
    <n v="0"/>
    <n v="0"/>
    <n v="1000000"/>
    <n v="1000000"/>
    <n v="0"/>
    <n v="0"/>
    <n v="0"/>
    <n v="62800"/>
    <n v="-62800"/>
    <n v="1000000"/>
  </r>
  <r>
    <s v="1.1-00-2201_2211001_2244513"/>
    <s v="1.1-00-22"/>
    <x v="1"/>
    <s v="1.3.4"/>
    <s v="FUNCIÓN PÚBLICA"/>
    <s v="E"/>
    <s v="Actividades del sector público, que realiza en for"/>
    <s v="01_22"/>
    <s v="PRESIDENCIA"/>
    <n v="1"/>
    <s v="CORRESPONSABILIDAD SOCIAL (TRANSVERSAL)"/>
    <n v="1"/>
    <s v="APOYO ECONÓMICO A PERSONAS FÍSICAS, ASOCIACIONES E INSTITUCIONES SIN FINES DE LUCRO"/>
    <s v="001_22"/>
    <s v="GASTO CORRIENTE"/>
    <s v="SECRETARÍA PARTICULAR"/>
    <n v="4000"/>
    <s v="TRANSFERENCIAS, ASIGNACIONES, SUBSIDIOS Y OTRAS AYUDAS"/>
    <x v="108"/>
    <x v="108"/>
    <n v="3"/>
    <s v="MÉXICO DANZA"/>
    <n v="70000"/>
    <n v="70000"/>
    <n v="0"/>
    <n v="70000"/>
    <n v="70000"/>
    <n v="70000"/>
    <n v="0"/>
    <n v="0"/>
    <n v="0"/>
    <m/>
    <m/>
    <n v="70000"/>
    <n v="70000"/>
    <n v="4839264.05"/>
    <n v="70000"/>
    <n v="4839264.05"/>
    <n v="-4769264.05"/>
    <n v="70000"/>
    <n v="4839264.05"/>
    <n v="70000"/>
    <n v="70000"/>
    <n v="0"/>
    <n v="0"/>
    <n v="0"/>
    <n v="70000"/>
    <n v="0"/>
    <n v="0"/>
    <n v="70000"/>
    <n v="0"/>
  </r>
  <r>
    <s v="1.1-00-2206_22525014_2244510"/>
    <s v="1.1-00-22"/>
    <x v="1"/>
    <s v="2.7.1"/>
    <s v="OTROS ASUNTOS SOCIALES"/>
    <s v="S"/>
    <s v="Definidos en el Presupuesto de Egresos y los que s"/>
    <s v="06_22"/>
    <s v="COORDINACIÓN GENERAL DE CONSTRUCCIÓN DE COMUNIDAD"/>
    <n v="5"/>
    <s v="SOCIEDAD COHESIVA Y RESILENTE"/>
    <n v="25"/>
    <s v="APOYO A LAS AGENCIAS Y DELEGACIONES DEL MUNICIPIO"/>
    <s v="014_22"/>
    <s v="GASTO CORRIENTE"/>
    <s v="DESPACHO DE LA COORDINACIÓN GENERAL DE C"/>
    <n v="4000"/>
    <s v="TRANSFERENCIAS, ASIGNACIONES, SUBSIDIOS Y OTRAS AYUDAS"/>
    <x v="108"/>
    <x v="108"/>
    <n v="0"/>
    <s v="SIN DESCRIPCIÓN PARA DESTINOS 00"/>
    <n v="0"/>
    <n v="0"/>
    <n v="0"/>
    <n v="8491453.8699999992"/>
    <n v="8491453.8699999992"/>
    <n v="0"/>
    <n v="8491453.8699999992"/>
    <n v="-8491453.8699999992"/>
    <n v="0"/>
    <m/>
    <m/>
    <n v="0"/>
    <n v="8491453.8699999992"/>
    <n v="4839265.05"/>
    <n v="8491453.8699999992"/>
    <n v="4839265.05"/>
    <n v="3652188.8199999994"/>
    <n v="8491453.8699999992"/>
    <n v="4839265.05"/>
    <n v="8491453.8699999992"/>
    <n v="8491453.8699999992"/>
    <n v="-8491453.8699999992"/>
    <n v="-8491453.8699999992"/>
    <n v="0"/>
    <n v="0"/>
    <n v="0"/>
    <n v="0"/>
    <n v="0"/>
    <n v="-8491453.8699999992"/>
  </r>
  <r>
    <s v="1.1-00-2206_22525014_22445119"/>
    <s v="1.1-00-22"/>
    <x v="1"/>
    <s v="2.7.1"/>
    <s v="OTROS ASUNTOS SOCIALES"/>
    <s v="S"/>
    <s v="Definidos en el Presupuesto de Egresos y los que s"/>
    <s v="06_22"/>
    <s v="COORDINACIÓN GENERAL DE CONSTRUCCIÓN DE COMUNIDAD"/>
    <n v="5"/>
    <s v="SOCIEDAD COHESIVA Y RESILENTE"/>
    <n v="25"/>
    <s v="APOYO A LAS AGENCIAS Y DELEGACIONES DEL MUNICIPIO"/>
    <s v="014_22"/>
    <s v="GASTO CORRIENTE"/>
    <s v="DESPACHO DE LA COORDINACIÓN GENERAL DE C"/>
    <n v="4000"/>
    <s v="TRANSFERENCIAS, ASIGNACIONES, SUBSIDIOS Y OTRAS AYUDAS"/>
    <x v="108"/>
    <x v="108"/>
    <n v="19"/>
    <s v="RECONSTRUCCIÓN DEL TEJIDO SOCIAL"/>
    <n v="0"/>
    <n v="0"/>
    <n v="0"/>
    <n v="0"/>
    <n v="0"/>
    <n v="10000000"/>
    <n v="0"/>
    <n v="10000000"/>
    <n v="0"/>
    <m/>
    <m/>
    <n v="10000000"/>
    <n v="0"/>
    <n v="4839266.05"/>
    <n v="0"/>
    <n v="4839266.05"/>
    <n v="-4839266.05"/>
    <n v="0"/>
    <n v="4839266.05"/>
    <n v="0"/>
    <n v="0"/>
    <n v="0"/>
    <n v="0"/>
    <n v="0"/>
    <n v="0"/>
    <n v="0"/>
    <n v="0"/>
    <n v="0"/>
    <n v="0"/>
  </r>
  <r>
    <s v="1.1-00-2202_2215005_2244811"/>
    <s v="1.1-00-22"/>
    <x v="1"/>
    <s v="1.3.4"/>
    <s v="FUNCIÓN PÚBLICA"/>
    <s v="O"/>
    <s v="Actividades que realizan la función pública o cont"/>
    <s v="02_22"/>
    <s v="SECRETARÍA GENERAL DEL AYUNTAMIENTO"/>
    <n v="1"/>
    <s v="CORRESPONSABILIDAD SOCIAL (TRANSVERSAL)"/>
    <n v="5"/>
    <s v="APOYO A INSTITUCIONES"/>
    <s v="005_22"/>
    <s v="GASTO CORRIENTE"/>
    <s v="DIRECCIÓN DE LA SECRETARÍA GENERAL"/>
    <n v="4000"/>
    <s v="TRANSFERENCIAS, ASIGNACIONES, SUBSIDIOS Y OTRAS AYUDAS"/>
    <x v="109"/>
    <x v="109"/>
    <n v="1"/>
    <s v="FOEDEN"/>
    <n v="500000"/>
    <n v="500000"/>
    <n v="500000"/>
    <n v="0"/>
    <n v="0"/>
    <n v="500000"/>
    <n v="0"/>
    <n v="500000"/>
    <n v="500000"/>
    <m/>
    <m/>
    <n v="500000"/>
    <n v="0"/>
    <n v="4839267.05"/>
    <n v="0"/>
    <n v="4839267.05"/>
    <n v="-4839267.05"/>
    <n v="0"/>
    <n v="4839267.05"/>
    <n v="0"/>
    <n v="0"/>
    <n v="500000"/>
    <n v="500000"/>
    <n v="0"/>
    <n v="0"/>
    <n v="0"/>
    <n v="0"/>
    <n v="0"/>
    <n v="500000"/>
  </r>
  <r>
    <s v="1.1-00-2205_22619013_2251110"/>
    <s v="1.1-00-22"/>
    <x v="1"/>
    <s v="1.3.4"/>
    <s v="FUNCIÓN PÚBLICA"/>
    <s v="E"/>
    <s v="Actividades del sector público, que realiza en for"/>
    <s v="05_22"/>
    <s v="OFICIALÍA MAYOR"/>
    <n v="6"/>
    <s v="GOBIERNO EFECTIVO"/>
    <n v="19"/>
    <s v="BIENES ADQUIRIDOS"/>
    <s v="013_22"/>
    <s v="GASTO CAPITAL"/>
    <s v="DIRECCIÓN GENERAL DE ADMINISTRACIÓN"/>
    <n v="5000"/>
    <s v="BIENES MUEBLES, INMUEBLES E INTANGIBLES"/>
    <x v="110"/>
    <x v="110"/>
    <n v="0"/>
    <s v="SIN DESCRIPCIÓN PARA DESTINOS 00"/>
    <n v="49135.28"/>
    <n v="49135.28"/>
    <n v="0"/>
    <n v="1913478.23"/>
    <n v="1913478.23"/>
    <n v="1913478.23"/>
    <n v="1864342.95"/>
    <n v="0"/>
    <n v="0"/>
    <m/>
    <m/>
    <n v="1913478.23"/>
    <n v="1906245.4"/>
    <n v="4839268.05"/>
    <n v="1906245.4"/>
    <n v="4839268.05"/>
    <n v="-2925789.82"/>
    <n v="49135.28"/>
    <n v="4839268.05"/>
    <n v="49135.28"/>
    <n v="49135.28"/>
    <n v="-1857110.12"/>
    <n v="-1864342.95"/>
    <n v="0"/>
    <n v="49135.28"/>
    <n v="0"/>
    <n v="0"/>
    <n v="49135.28"/>
    <n v="-1864342.95"/>
  </r>
  <r>
    <s v="2.6-05-2208_22737023_2251110"/>
    <s v="2.6-05-22"/>
    <x v="2"/>
    <s v="1.7.1"/>
    <s v="POLICÍA"/>
    <s v="R"/>
    <s v="Solamente actividades específicas, distintas a las"/>
    <s v="08_22"/>
    <s v="COMISARÍA DE LA POLICÍA PREVENTIVA MUNICIPAL"/>
    <n v="7"/>
    <s v="SEGURIDAD CIUDADANA"/>
    <n v="37"/>
    <s v="EQUIPAMIENTO"/>
    <s v="023_22"/>
    <s v="GASTO CAPITAL"/>
    <s v="DESPACHO DE LA COMISARÍA DE LA POLICÍA P"/>
    <n v="5000"/>
    <s v="BIENES MUEBLES, INMUEBLES E INTANGIBLES"/>
    <x v="110"/>
    <x v="110"/>
    <n v="0"/>
    <s v="SIN DESCRIPCIÓN PARA DESTINOS 00"/>
    <n v="0"/>
    <n v="0"/>
    <n v="0"/>
    <n v="5999.83"/>
    <n v="5999.83"/>
    <n v="5999.83"/>
    <n v="5999.83"/>
    <n v="0"/>
    <n v="0"/>
    <m/>
    <m/>
    <n v="5999.83"/>
    <n v="5999.83"/>
    <n v="4839269.05"/>
    <n v="5999.83"/>
    <n v="4839269.05"/>
    <n v="-4833269.22"/>
    <n v="0"/>
    <n v="4839269.05"/>
    <n v="0"/>
    <n v="0"/>
    <n v="-5999.83"/>
    <n v="-5999.83"/>
    <n v="0"/>
    <n v="0"/>
    <n v="0"/>
    <n v="0"/>
    <n v="0"/>
    <n v="-5999.83"/>
  </r>
  <r>
    <s v="1.1-00-2206_22529016_2251110"/>
    <s v="1.1-00-22"/>
    <x v="1"/>
    <s v="2.4.2"/>
    <s v="CULTURA"/>
    <s v="R"/>
    <s v="Solamente actividades específicas, distintas a las"/>
    <s v="06_22"/>
    <s v="COORDINACIÓN GENERAL DE CONSTRUCCIÓN DE COMUNIDAD"/>
    <n v="5"/>
    <s v="SOCIEDAD COHESIVA Y RESILENTE"/>
    <n v="29"/>
    <s v="POLITICA CULTURAL DE TLAJOMULCO DE ZUÑIGA"/>
    <s v="016_22"/>
    <s v="GASTO CAPITAL"/>
    <s v="DIRECCIÓN GENERAL DE CULTURA"/>
    <n v="5000"/>
    <s v="BIENES MUEBLES, INMUEBLES E INTANGIBLES"/>
    <x v="110"/>
    <x v="110"/>
    <n v="0"/>
    <s v="SIN DESCRIPCIÓN PARA DESTINOS 00"/>
    <n v="87000"/>
    <n v="87000"/>
    <n v="0"/>
    <n v="130265.68"/>
    <n v="130265.68"/>
    <n v="130265.68"/>
    <n v="43265.679999999993"/>
    <n v="0"/>
    <n v="0"/>
    <m/>
    <m/>
    <n v="130265.68"/>
    <n v="130265.68"/>
    <n v="4839270.05"/>
    <n v="130265.68"/>
    <n v="4839270.05"/>
    <n v="-4709004.37"/>
    <n v="130265.68"/>
    <n v="4839270.05"/>
    <n v="130265.68"/>
    <n v="130265.68"/>
    <n v="-43265.68"/>
    <n v="-43265.679999999993"/>
    <n v="0"/>
    <n v="87000"/>
    <n v="0"/>
    <n v="0"/>
    <n v="87000"/>
    <n v="-43265.679999999993"/>
  </r>
  <r>
    <s v="1.1-00-2209_22839024_2251110"/>
    <s v="1.1-00-22"/>
    <x v="1"/>
    <s v="3.1.1"/>
    <s v="ASUNTOS ECONÓMICOS Y COMERCIALES EN GENERAL"/>
    <s v="E"/>
    <s v="Actividades del sector público, que realiza en for"/>
    <s v="09_22"/>
    <s v="COORDINACIÓN GENERAL DE DESARROLLO ECONÓMICO"/>
    <n v="8"/>
    <s v="DESARROLLO ECONÓMICO Y EMPLEO"/>
    <n v="39"/>
    <s v="ADMINISTRACIÓN CENTRAL DE LA COORDINACIÓN GENERAL DE DESARROLLO ECONÓMICO"/>
    <s v="024_22"/>
    <s v="GASTO CAPITAL"/>
    <s v="DESPACHO DE LA COORDINACIÓN GENERAL DE D"/>
    <n v="5000"/>
    <s v="BIENES MUEBLES, INMUEBLES E INTANGIBLES"/>
    <x v="110"/>
    <x v="110"/>
    <n v="0"/>
    <s v="SIN DESCRIPCIÓN PARA DESTINOS 00"/>
    <n v="0"/>
    <n v="0"/>
    <n v="0"/>
    <n v="0"/>
    <n v="0"/>
    <n v="0"/>
    <n v="0"/>
    <n v="0"/>
    <n v="0"/>
    <m/>
    <m/>
    <n v="0"/>
    <n v="0"/>
    <n v="4839271.05"/>
    <n v="0"/>
    <n v="4839271.05"/>
    <n v="-4839271.05"/>
    <n v="0"/>
    <n v="4839271.05"/>
    <n v="0"/>
    <n v="0"/>
    <n v="0"/>
    <n v="0"/>
    <n v="0"/>
    <n v="0"/>
    <n v="0"/>
    <n v="0"/>
    <n v="0"/>
    <n v="0"/>
  </r>
  <r>
    <s v="1.1-00-2201_2252002_2251110"/>
    <s v="1.1-00-22"/>
    <x v="1"/>
    <s v="1.3.4"/>
    <s v="FUNCIÓN PÚBLICA"/>
    <s v="E"/>
    <s v="Actividades del sector público, que realiza en for"/>
    <s v="01_22"/>
    <s v="PRESIDENCIA"/>
    <n v="5"/>
    <s v="SOCIEDAD COHESIVA Y RESILENTE"/>
    <n v="2"/>
    <s v="ATENCIÓN A EVENTOS DEL GOBIERNO MUNICIPAL  Y AGENDA GUBERNAMENTAL"/>
    <s v="002_22"/>
    <s v="GASTO CAPITAL"/>
    <s v="DIRECCIÓN GENERAL DE RELACIONES PÚBLICAS"/>
    <n v="5000"/>
    <s v="BIENES MUEBLES, INMUEBLES E INTANGIBLES"/>
    <x v="110"/>
    <x v="110"/>
    <n v="0"/>
    <s v="SIN DESCRIPCIÓN PARA DESTINOS 00"/>
    <n v="0"/>
    <n v="0"/>
    <n v="0"/>
    <n v="24650"/>
    <n v="24650"/>
    <n v="24650"/>
    <n v="24650"/>
    <n v="0"/>
    <n v="0"/>
    <m/>
    <m/>
    <n v="24650"/>
    <n v="24650"/>
    <n v="4839272.05"/>
    <n v="24650"/>
    <n v="4839272.05"/>
    <n v="-4814622.05"/>
    <n v="24650"/>
    <n v="4839272.05"/>
    <n v="24650"/>
    <n v="24650"/>
    <n v="-24650"/>
    <n v="-24650"/>
    <n v="0"/>
    <n v="0"/>
    <n v="0"/>
    <n v="0"/>
    <n v="0"/>
    <n v="-24650"/>
  </r>
  <r>
    <s v="1.1-00-2209_22839024_2251210"/>
    <s v="1.1-00-22"/>
    <x v="1"/>
    <s v="3.1.1"/>
    <s v="ASUNTOS ECONÓMICOS Y COMERCIALES EN GENERAL"/>
    <s v="E"/>
    <s v="Actividades del sector público, que realiza en for"/>
    <s v="09_22"/>
    <s v="COORDINACIÓN GENERAL DE DESARROLLO ECONÓMICO"/>
    <n v="8"/>
    <s v="DESARROLLO ECONÓMICO Y EMPLEO"/>
    <n v="39"/>
    <s v="ADMINISTRACIÓN CENTRAL DE LA COORDINACIÓN GENERAL DE DESARROLLO ECONÓMICO"/>
    <s v="024_22"/>
    <s v="GASTO CAPITAL"/>
    <s v="DESPACHO DE LA COORDINACIÓN GENERAL DE D"/>
    <n v="5000"/>
    <s v="BIENES MUEBLES, INMUEBLES E INTANGIBLES"/>
    <x v="111"/>
    <x v="111"/>
    <n v="0"/>
    <s v="SIN DESCRIPCIÓN PARA DESTINOS 00"/>
    <n v="0"/>
    <n v="0"/>
    <n v="0"/>
    <n v="0"/>
    <n v="0"/>
    <n v="0"/>
    <n v="0"/>
    <n v="0"/>
    <n v="0"/>
    <m/>
    <m/>
    <n v="0"/>
    <n v="0"/>
    <n v="4839273.05"/>
    <n v="0"/>
    <n v="4839273.05"/>
    <n v="-4839273.05"/>
    <n v="0"/>
    <n v="4839273.05"/>
    <n v="0"/>
    <n v="0"/>
    <n v="0"/>
    <n v="0"/>
    <n v="0"/>
    <n v="0"/>
    <n v="0"/>
    <n v="0"/>
    <n v="0"/>
    <n v="0"/>
  </r>
  <r>
    <s v="1.1-00-2205_22619013_2251210"/>
    <s v="1.1-00-22"/>
    <x v="1"/>
    <s v="1.3.4"/>
    <s v="FUNCIÓN PÚBLICA"/>
    <s v="E"/>
    <s v="Actividades del sector público, que realiza en for"/>
    <s v="05_22"/>
    <s v="OFICIALÍA MAYOR"/>
    <n v="6"/>
    <s v="GOBIERNO EFECTIVO"/>
    <n v="19"/>
    <s v="BIENES ADQUIRIDOS"/>
    <s v="013_22"/>
    <s v="GASTO CAPITAL"/>
    <s v="DIRECCIÓN GENERAL DE ADMINISTRACIÓN"/>
    <n v="5000"/>
    <s v="BIENES MUEBLES, INMUEBLES E INTANGIBLES"/>
    <x v="111"/>
    <x v="111"/>
    <n v="0"/>
    <s v="SIN DESCRIPCIÓN PARA DESTINOS 00"/>
    <n v="0"/>
    <n v="0"/>
    <n v="0"/>
    <n v="284229"/>
    <n v="284229"/>
    <n v="284229"/>
    <n v="284229"/>
    <n v="0"/>
    <n v="0"/>
    <m/>
    <m/>
    <n v="284229"/>
    <n v="284229"/>
    <n v="4839274.05"/>
    <n v="284229"/>
    <n v="4839274.05"/>
    <n v="-4555045.05"/>
    <n v="0"/>
    <n v="4839274.05"/>
    <n v="0"/>
    <n v="0"/>
    <n v="-284229"/>
    <n v="-284229"/>
    <n v="0"/>
    <n v="0"/>
    <n v="0"/>
    <n v="0"/>
    <n v="0"/>
    <n v="-284229"/>
  </r>
  <r>
    <s v="1.1-00-2211_22646029_2251510"/>
    <s v="1.1-00-22"/>
    <x v="1"/>
    <s v="3.8.2"/>
    <s v="DESARROLLO TECNOLÓGICO"/>
    <s v="E"/>
    <s v="Actividades del sector público, que realiza en for"/>
    <s v="11_22"/>
    <s v="COORDINACIÓN GENERAL DE GOBIERNO INTELIGENTE E INNOVACIÓN GUBERNAMENTAL"/>
    <n v="6"/>
    <s v="GOBIERNO EFECTIVO"/>
    <n v="46"/>
    <s v="INFRAESTRUCTURA TECNOLOGICA ENTREGADA"/>
    <s v="029_22"/>
    <s v="GASTO CAPITAL"/>
    <s v="DIRECCIÓN DE INFRAESTRUCTURA DE TECNOLOG"/>
    <n v="5000"/>
    <s v="BIENES MUEBLES, INMUEBLES E INTANGIBLES"/>
    <x v="112"/>
    <x v="112"/>
    <n v="0"/>
    <s v="SIN DESCRIPCIÓN PARA DESTINOS 00"/>
    <n v="8329316.0800000001"/>
    <n v="8329316.0800000001"/>
    <n v="0"/>
    <n v="8566830.3100000005"/>
    <n v="8566830.3100000005"/>
    <n v="8566830.3100000005"/>
    <n v="237514.23000000045"/>
    <n v="0"/>
    <n v="0"/>
    <m/>
    <m/>
    <n v="8566830.3100000005"/>
    <n v="8477510.3100000005"/>
    <n v="4839275.05"/>
    <n v="8467796.4700000007"/>
    <n v="4839275.05"/>
    <n v="3727555.2600000007"/>
    <n v="8197894.0099999998"/>
    <n v="4839275.05"/>
    <n v="8188125.2599999998"/>
    <n v="8188125.2599999998"/>
    <n v="-148194.23000000001"/>
    <n v="-237514.23000000045"/>
    <n v="0"/>
    <n v="8411916.0800000001"/>
    <n v="0"/>
    <n v="82600"/>
    <n v="8329316.0800000001"/>
    <n v="-237514.23000000045"/>
  </r>
  <r>
    <s v="2.6-05-2208_22737023_2251510"/>
    <s v="2.6-05-22"/>
    <x v="2"/>
    <s v="1.7.1"/>
    <s v="POLICÍA"/>
    <s v="R"/>
    <s v="Solamente actividades específicas, distintas a las"/>
    <s v="08_22"/>
    <s v="COMISARÍA DE LA POLICÍA PREVENTIVA MUNICIPAL"/>
    <n v="7"/>
    <s v="SEGURIDAD CIUDADANA"/>
    <n v="37"/>
    <s v="EQUIPAMIENTO"/>
    <s v="023_22"/>
    <s v="GASTO CAPITAL"/>
    <s v="DESPACHO DE LA COMISARÍA DE LA POLICÍA P"/>
    <n v="5000"/>
    <s v="BIENES MUEBLES, INMUEBLES E INTANGIBLES"/>
    <x v="112"/>
    <x v="112"/>
    <n v="0"/>
    <s v="SIN DESCRIPCIÓN PARA DESTINOS 00"/>
    <n v="0"/>
    <n v="0"/>
    <n v="0"/>
    <n v="43842.38"/>
    <n v="43842.38"/>
    <n v="43842.38"/>
    <n v="48149.08"/>
    <n v="0"/>
    <n v="4306.7000000000044"/>
    <m/>
    <m/>
    <n v="43842.38"/>
    <n v="37342.379999999997"/>
    <n v="4839276.05"/>
    <n v="22149.08"/>
    <n v="4839276.05"/>
    <n v="-4795433.67"/>
    <n v="0"/>
    <n v="4839276.05"/>
    <n v="0"/>
    <n v="0"/>
    <n v="-37342.379999999997"/>
    <n v="-43842.38"/>
    <n v="0"/>
    <n v="0"/>
    <n v="0"/>
    <n v="0"/>
    <n v="0"/>
    <n v="-43842.38"/>
  </r>
  <r>
    <s v="2.5-01-2211_22646029_2251510"/>
    <s v="2.5-01-22"/>
    <x v="17"/>
    <s v="3.8.2"/>
    <s v="DESARROLLO TECNOLÓGICO"/>
    <s v="E"/>
    <s v="Actividades del sector público, que realiza en for"/>
    <s v="11_22"/>
    <s v="COORDINACIÓN GENERAL DE GOBIERNO INTELIGENTE E INNOVACIÓN GUBERNAMENTAL"/>
    <n v="6"/>
    <s v="GOBIERNO EFECTIVO"/>
    <n v="46"/>
    <s v="INFRAESTRUCTURA TECNOLOGICA ENTREGADA"/>
    <s v="029_22"/>
    <s v="GASTO CAPITAL"/>
    <s v="DIRECCIÓN DE INFRAESTRUCTURA DE TECNOLOG"/>
    <n v="5000"/>
    <s v="BIENES MUEBLES, INMUEBLES E INTANGIBLES"/>
    <x v="112"/>
    <x v="112"/>
    <n v="0"/>
    <s v="SIN DESCRIPCIÓN PARA DESTINOS 00"/>
    <n v="4629627.3"/>
    <n v="4629627.3"/>
    <n v="0"/>
    <n v="1152889.2"/>
    <n v="1152889.2"/>
    <n v="1152889.2"/>
    <n v="-3476738.0999999996"/>
    <n v="0"/>
    <n v="0"/>
    <m/>
    <m/>
    <n v="1152889.2"/>
    <n v="797929.2"/>
    <n v="4839277.05"/>
    <n v="797929.2"/>
    <n v="4839277.05"/>
    <n v="-3686387.8499999996"/>
    <n v="0"/>
    <n v="4839277.05"/>
    <n v="0"/>
    <n v="0"/>
    <n v="3831698.1"/>
    <n v="3476738.0999999996"/>
    <n v="4699627.3"/>
    <n v="0"/>
    <n v="0"/>
    <n v="70000"/>
    <n v="4629627.3"/>
    <n v="3476738.0999999996"/>
  </r>
  <r>
    <s v="2.5-01-2211_22647030_2251510"/>
    <s v="2.5-01-22"/>
    <x v="17"/>
    <s v="3.8.2"/>
    <s v="DESARROLLO TECNOLÓGICO"/>
    <s v="E"/>
    <s v="Actividades del sector público, que realiza en for"/>
    <s v="11_22"/>
    <s v="COORDINACIÓN GENERAL DE GOBIERNO INTELIGENTE E INNOVACIÓN GUBERNAMENTAL"/>
    <n v="6"/>
    <s v="GOBIERNO EFECTIVO"/>
    <n v="47"/>
    <s v="SISTEMAS INFORMATICOS MODERNIZADOS RECIBIDOS"/>
    <s v="030_22"/>
    <s v="GASTO CAPITAL"/>
    <s v="DIRECCIÓN DE DESARROLLO DE SISTEMAS"/>
    <n v="5000"/>
    <s v="BIENES MUEBLES, INMUEBLES E INTANGIBLES"/>
    <x v="112"/>
    <x v="112"/>
    <n v="0"/>
    <s v="SIN DESCRIPCIÓN PARA DESTINOS 00"/>
    <n v="0"/>
    <n v="0"/>
    <n v="0"/>
    <n v="0"/>
    <n v="0"/>
    <n v="0"/>
    <n v="0"/>
    <n v="0"/>
    <n v="0"/>
    <m/>
    <m/>
    <n v="0"/>
    <n v="0"/>
    <n v="4839278.05"/>
    <n v="0"/>
    <n v="4839278.05"/>
    <n v="-4839278.05"/>
    <n v="0"/>
    <n v="4839278.05"/>
    <n v="0"/>
    <n v="0"/>
    <n v="0"/>
    <n v="0"/>
    <n v="0"/>
    <n v="0"/>
    <n v="0"/>
    <n v="0"/>
    <n v="0"/>
    <n v="0"/>
  </r>
  <r>
    <s v="2.6-10-2211_22646029_2251510"/>
    <s v="2.6-10-22"/>
    <x v="18"/>
    <s v="3.8.2"/>
    <s v="DESARROLLO TECNOLÓGICO"/>
    <s v="E"/>
    <s v="Actividades del sector público, que realiza en for"/>
    <s v="11_22"/>
    <s v="COORDINACIÓN GENERAL DE GOBIERNO INTELIGENTE E INNOVACIÓN GUBERNAMENTAL"/>
    <n v="6"/>
    <s v="GOBIERNO EFECTIVO"/>
    <n v="46"/>
    <s v="INFRAESTRUCTURA TECNOLOGICA ENTREGADA"/>
    <s v="029_22"/>
    <s v="GASTO CAPITAL"/>
    <s v="DIRECCIÓN DE INFRAESTRUCTURA DE TECNOLOG"/>
    <n v="5000"/>
    <s v="BIENES MUEBLES, INMUEBLES E INTANGIBLES"/>
    <x v="112"/>
    <x v="112"/>
    <n v="0"/>
    <s v="SIN DESCRIPCIÓN PARA DESTINOS 00"/>
    <n v="0"/>
    <n v="0"/>
    <n v="0"/>
    <n v="1063130.72"/>
    <n v="1063130.72"/>
    <n v="1063130.72"/>
    <n v="1063130.72"/>
    <n v="0"/>
    <n v="0"/>
    <m/>
    <m/>
    <n v="1063130.72"/>
    <n v="1063130.72"/>
    <n v="4839279.05"/>
    <n v="1063130.72"/>
    <n v="4839279.05"/>
    <n v="-3776148.33"/>
    <n v="0"/>
    <n v="4839279.05"/>
    <n v="0"/>
    <n v="0"/>
    <n v="-1063130.72"/>
    <n v="-1063130.72"/>
    <n v="0"/>
    <n v="0"/>
    <n v="0"/>
    <n v="0"/>
    <n v="0"/>
    <n v="-1063130.72"/>
  </r>
  <r>
    <s v="1.6-06-2211_22646029_2251510"/>
    <s v="1.6-06-22"/>
    <x v="19"/>
    <s v="3.8.2"/>
    <s v="DESARROLLO TECNOLÓGICO"/>
    <s v="E"/>
    <s v="Actividades del sector público, que realiza en for"/>
    <s v="11_22"/>
    <s v="COORDINACIÓN GENERAL DE GOBIERNO INTELIGENTE E INNOVACIÓN GUBERNAMENTAL"/>
    <n v="6"/>
    <s v="GOBIERNO EFECTIVO"/>
    <n v="46"/>
    <s v="INFRAESTRUCTURA TECNOLOGICA ENTREGADA"/>
    <s v="029_22"/>
    <s v="GASTO CAPITAL"/>
    <s v="DIRECCIÓN DE INFRAESTRUCTURA DE TECNOLOG"/>
    <n v="5000"/>
    <s v="BIENES MUEBLES, INMUEBLES E INTANGIBLES"/>
    <x v="112"/>
    <x v="112"/>
    <n v="0"/>
    <s v="SIN DESCRIPCIÓN PARA DESTINOS 00"/>
    <n v="0"/>
    <n v="0"/>
    <n v="0"/>
    <n v="394181.92"/>
    <n v="394181.92"/>
    <n v="394181.92"/>
    <n v="394181.92"/>
    <n v="0"/>
    <n v="0"/>
    <m/>
    <m/>
    <n v="394181.92"/>
    <n v="394181.92"/>
    <n v="4839280.05"/>
    <n v="394181.92"/>
    <n v="4839280.05"/>
    <n v="-4445098.13"/>
    <n v="0"/>
    <n v="4839280.05"/>
    <n v="0"/>
    <n v="0"/>
    <n v="-394181.92"/>
    <n v="-394181.92"/>
    <n v="0"/>
    <n v="0"/>
    <n v="0"/>
    <n v="0"/>
    <n v="0"/>
    <n v="-394181.92"/>
  </r>
  <r>
    <s v="1.1-00-2211_22647030_2251510"/>
    <s v="1.1-00-22"/>
    <x v="1"/>
    <s v="3.8.2"/>
    <s v="DESARROLLO TECNOLÓGICO"/>
    <s v="E"/>
    <s v="Actividades del sector público, que realiza en for"/>
    <s v="11_22"/>
    <s v="COORDINACIÓN GENERAL DE GOBIERNO INTELIGENTE E INNOVACIÓN GUBERNAMENTAL"/>
    <n v="6"/>
    <s v="GOBIERNO EFECTIVO"/>
    <n v="47"/>
    <s v="SISTEMAS INFORMATICOS MODERNIZADOS RECIBIDOS"/>
    <s v="030_22"/>
    <s v="GASTO CAPITAL"/>
    <s v="DIRECCIÓN DE DESARROLLO DE SISTEMAS"/>
    <n v="5000"/>
    <s v="BIENES MUEBLES, INMUEBLES E INTANGIBLES"/>
    <x v="112"/>
    <x v="112"/>
    <n v="0"/>
    <s v="SIN DESCRIPCIÓN PARA DESTINOS 00"/>
    <n v="0"/>
    <n v="0"/>
    <n v="0"/>
    <n v="318072"/>
    <n v="318072"/>
    <n v="318072"/>
    <n v="318072"/>
    <n v="0"/>
    <n v="0"/>
    <m/>
    <m/>
    <n v="318072"/>
    <n v="318072"/>
    <n v="4839281.05"/>
    <n v="318072"/>
    <n v="4839281.05"/>
    <n v="-4521209.05"/>
    <n v="0"/>
    <n v="4839281.05"/>
    <n v="0"/>
    <n v="0"/>
    <n v="-318072"/>
    <n v="-318072"/>
    <n v="0"/>
    <n v="0"/>
    <n v="0"/>
    <n v="0"/>
    <n v="0"/>
    <n v="-318072"/>
  </r>
  <r>
    <s v="1.1-00-2205_22619013_2251910"/>
    <s v="1.1-00-22"/>
    <x v="1"/>
    <s v="1.3.4"/>
    <s v="FUNCIÓN PÚBLICA"/>
    <s v="E"/>
    <s v="Actividades del sector público, que realiza en for"/>
    <s v="05_22"/>
    <s v="OFICIALÍA MAYOR"/>
    <n v="6"/>
    <s v="GOBIERNO EFECTIVO"/>
    <n v="19"/>
    <s v="BIENES ADQUIRIDOS"/>
    <s v="013_22"/>
    <s v="GASTO CAPITAL"/>
    <s v="DIRECCIÓN GENERAL DE ADMINISTRACIÓN"/>
    <n v="5000"/>
    <s v="BIENES MUEBLES, INMUEBLES E INTANGIBLES"/>
    <x v="113"/>
    <x v="113"/>
    <n v="0"/>
    <s v="SIN DESCRIPCIÓN PARA DESTINOS 00"/>
    <n v="8129.28"/>
    <n v="8129.28"/>
    <n v="0"/>
    <n v="211810.55"/>
    <n v="211810.55"/>
    <n v="211810.55"/>
    <n v="203681.27"/>
    <n v="0"/>
    <n v="0"/>
    <m/>
    <m/>
    <n v="211810.55"/>
    <n v="200111.38"/>
    <n v="4839282.05"/>
    <n v="154381.5"/>
    <n v="4839282.05"/>
    <n v="-4627471.5"/>
    <n v="8129.28"/>
    <n v="4839282.05"/>
    <n v="8129.28"/>
    <n v="8129.28"/>
    <n v="-191982.1"/>
    <n v="-203681.27"/>
    <n v="0"/>
    <n v="8129.28"/>
    <n v="0"/>
    <n v="0"/>
    <n v="8129.28"/>
    <n v="-203681.27"/>
  </r>
  <r>
    <s v="2.6-10-2205_22619013_2251910"/>
    <s v="2.6-10-22"/>
    <x v="18"/>
    <s v="1.3.4"/>
    <s v="FUNCIÓN PÚBLICA"/>
    <s v="E"/>
    <s v="Actividades del sector público, que realiza en for"/>
    <s v="05_22"/>
    <s v="OFICIALÍA MAYOR"/>
    <n v="6"/>
    <s v="GOBIERNO EFECTIVO"/>
    <n v="19"/>
    <s v="BIENES ADQUIRIDOS"/>
    <s v="013_22"/>
    <s v="GASTO CAPITAL"/>
    <s v="DIRECCIÓN GENERAL DE ADMINISTRACIÓN"/>
    <n v="5000"/>
    <s v="BIENES MUEBLES, INMUEBLES E INTANGIBLES"/>
    <x v="113"/>
    <x v="113"/>
    <n v="0"/>
    <s v="SIN DESCRIPCIÓN PARA DESTINOS 00"/>
    <n v="0"/>
    <n v="0"/>
    <n v="0"/>
    <n v="37624.6"/>
    <n v="37624.6"/>
    <n v="37624.6"/>
    <n v="37624.6"/>
    <n v="0"/>
    <n v="0"/>
    <m/>
    <m/>
    <n v="37624.6"/>
    <n v="37624.6"/>
    <n v="4839283.05"/>
    <n v="37624.6"/>
    <n v="4839283.05"/>
    <n v="-4801658.45"/>
    <n v="37624.6"/>
    <n v="4839283.05"/>
    <n v="37624.6"/>
    <n v="37624.6"/>
    <n v="-37624.6"/>
    <n v="-37624.6"/>
    <n v="0"/>
    <n v="0"/>
    <n v="0"/>
    <n v="0"/>
    <n v="0"/>
    <n v="-37624.6"/>
  </r>
  <r>
    <s v="1.6-06-2205_22619013_2251910"/>
    <s v="1.6-06-22"/>
    <x v="19"/>
    <s v="1.3.4"/>
    <s v="FUNCIÓN PÚBLICA"/>
    <s v="E"/>
    <s v="Actividades del sector público, que realiza en for"/>
    <s v="05_22"/>
    <s v="OFICIALÍA MAYOR"/>
    <n v="6"/>
    <s v="GOBIERNO EFECTIVO"/>
    <n v="19"/>
    <s v="BIENES ADQUIRIDOS"/>
    <s v="013_22"/>
    <s v="GASTO CAPITAL"/>
    <s v="DIRECCIÓN GENERAL DE ADMINISTRACIÓN"/>
    <n v="5000"/>
    <s v="BIENES MUEBLES, INMUEBLES E INTANGIBLES"/>
    <x v="113"/>
    <x v="113"/>
    <n v="0"/>
    <s v="SIN DESCRIPCIÓN PARA DESTINOS 00"/>
    <n v="0"/>
    <n v="0"/>
    <n v="0"/>
    <n v="83931.8"/>
    <n v="83931.8"/>
    <n v="83931.8"/>
    <n v="83931.8"/>
    <n v="0"/>
    <n v="0"/>
    <m/>
    <m/>
    <n v="83931.8"/>
    <n v="83931.8"/>
    <n v="4839284.05"/>
    <n v="83931.8"/>
    <n v="4839284.05"/>
    <n v="-4755352.25"/>
    <n v="83931.8"/>
    <n v="4839284.05"/>
    <n v="83931.8"/>
    <n v="83931.8"/>
    <n v="-83931.8"/>
    <n v="-83931.8"/>
    <n v="0"/>
    <n v="0"/>
    <n v="0"/>
    <n v="0"/>
    <n v="0"/>
    <n v="-83931.8"/>
  </r>
  <r>
    <s v="1.1-00-2211_22646029_2251910"/>
    <s v="1.1-00-22"/>
    <x v="1"/>
    <s v="3.8.2"/>
    <s v="DESARROLLO TECNOLÓGICO"/>
    <s v="E"/>
    <s v="Actividades del sector público, que realiza en for"/>
    <s v="11_22"/>
    <s v="COORDINACIÓN GENERAL DE GOBIERNO INTELIGENTE E INNOVACIÓN GUBERNAMENTAL"/>
    <n v="6"/>
    <s v="GOBIERNO EFECTIVO"/>
    <n v="46"/>
    <s v="INFRAESTRUCTURA TECNOLOGICA ENTREGADA"/>
    <s v="029_22"/>
    <s v="GASTO CAPITAL"/>
    <s v="DIRECCIÓN DE INFRAESTRUCTURA DE TECNOLOG"/>
    <n v="5000"/>
    <s v="BIENES MUEBLES, INMUEBLES E INTANGIBLES"/>
    <x v="113"/>
    <x v="113"/>
    <n v="0"/>
    <s v="SIN DESCRIPCIÓN PARA DESTINOS 00"/>
    <n v="0"/>
    <n v="0"/>
    <n v="0"/>
    <n v="3224.8"/>
    <n v="3224.8"/>
    <n v="3224.8"/>
    <n v="3224.8"/>
    <n v="0"/>
    <n v="0"/>
    <m/>
    <m/>
    <n v="3224.8"/>
    <n v="3224.8"/>
    <n v="4839285.05"/>
    <n v="3224.8"/>
    <n v="4839285.05"/>
    <n v="-4836060.25"/>
    <n v="3224.8"/>
    <n v="4839285.05"/>
    <n v="0"/>
    <n v="0"/>
    <n v="-3224.8"/>
    <n v="-3224.8"/>
    <n v="0"/>
    <n v="0"/>
    <n v="0"/>
    <n v="0"/>
    <n v="0"/>
    <n v="-3224.8"/>
  </r>
  <r>
    <s v="1.1-00-2206_22529016_2251910"/>
    <s v="1.1-00-22"/>
    <x v="1"/>
    <s v="2.4.2"/>
    <s v="CULTURA"/>
    <s v="R"/>
    <s v="Solamente actividades específicas, distintas a las"/>
    <s v="06_22"/>
    <s v="COORDINACIÓN GENERAL DE CONSTRUCCIÓN DE COMUNIDAD"/>
    <n v="5"/>
    <s v="SOCIEDAD COHESIVA Y RESILENTE"/>
    <n v="29"/>
    <s v="POLITICA CULTURAL DE TLAJOMULCO DE ZUÑIGA"/>
    <s v="016_22"/>
    <s v="GASTO CAPITAL"/>
    <s v="DIRECCIÓN GENERAL DE CULTURA"/>
    <n v="5000"/>
    <s v="BIENES MUEBLES, INMUEBLES E INTANGIBLES"/>
    <x v="113"/>
    <x v="113"/>
    <n v="0"/>
    <s v="SIN DESCRIPCIÓN PARA DESTINOS 00"/>
    <n v="73987"/>
    <n v="73987"/>
    <n v="0"/>
    <n v="46400"/>
    <n v="46400"/>
    <n v="73987"/>
    <n v="0"/>
    <n v="27587"/>
    <n v="27587"/>
    <m/>
    <m/>
    <n v="73987"/>
    <n v="46400"/>
    <n v="4839286.05"/>
    <n v="46400"/>
    <n v="4839286.05"/>
    <n v="-4792886.05"/>
    <n v="46400"/>
    <n v="4839286.05"/>
    <n v="46400"/>
    <n v="46400"/>
    <n v="27587"/>
    <n v="27587"/>
    <n v="0"/>
    <n v="78887"/>
    <n v="0"/>
    <n v="4900"/>
    <n v="73987"/>
    <n v="27587"/>
  </r>
  <r>
    <s v="1.1-00-2211_22647030_2252110"/>
    <s v="1.1-00-22"/>
    <x v="1"/>
    <s v="3.8.2"/>
    <s v="DESARROLLO TECNOLÓGICO"/>
    <s v="E"/>
    <s v="Actividades del sector público, que realiza en for"/>
    <s v="11_22"/>
    <s v="COORDINACIÓN GENERAL DE GOBIERNO INTELIGENTE E INNOVACIÓN GUBERNAMENTAL"/>
    <n v="6"/>
    <s v="GOBIERNO EFECTIVO"/>
    <n v="47"/>
    <s v="SISTEMAS INFORMATICOS MODERNIZADOS RECIBIDOS"/>
    <s v="030_22"/>
    <s v="GASTO CAPITAL"/>
    <s v="DIRECCIÓN DE DESARROLLO DE SISTEMAS"/>
    <n v="5000"/>
    <s v="BIENES MUEBLES, INMUEBLES E INTANGIBLES"/>
    <x v="114"/>
    <x v="114"/>
    <n v="0"/>
    <s v="SIN DESCRIPCIÓN PARA DESTINOS 00"/>
    <n v="519998.16"/>
    <n v="519998.16"/>
    <n v="0"/>
    <n v="714902.59"/>
    <n v="714902.59"/>
    <n v="714902.59"/>
    <n v="194904.43"/>
    <n v="0"/>
    <n v="0"/>
    <m/>
    <m/>
    <n v="714902.59"/>
    <n v="675462.6"/>
    <n v="4839287.05"/>
    <n v="675462.6"/>
    <n v="4839287.05"/>
    <n v="-4124384.46"/>
    <n v="675462.6"/>
    <n v="4839287.05"/>
    <n v="235462.6"/>
    <n v="235462.6"/>
    <n v="-155464.44"/>
    <n v="-194904.43"/>
    <n v="0"/>
    <n v="519998.16"/>
    <n v="0"/>
    <n v="0"/>
    <n v="519998.16"/>
    <n v="-194904.43"/>
  </r>
  <r>
    <s v="2.5-01-2211_22646029_2252110"/>
    <s v="2.5-01-22"/>
    <x v="17"/>
    <s v="3.8.2"/>
    <s v="DESARROLLO TECNOLÓGICO"/>
    <s v="E"/>
    <s v="Actividades del sector público, que realiza en for"/>
    <s v="11_22"/>
    <s v="COORDINACIÓN GENERAL DE GOBIERNO INTELIGENTE E INNOVACIÓN GUBERNAMENTAL"/>
    <n v="6"/>
    <s v="GOBIERNO EFECTIVO"/>
    <n v="46"/>
    <s v="INFRAESTRUCTURA TECNOLOGICA ENTREGADA"/>
    <s v="029_22"/>
    <s v="GASTO CAPITAL"/>
    <s v="DIRECCIÓN DE INFRAESTRUCTURA DE TECNOLOG"/>
    <n v="5000"/>
    <s v="BIENES MUEBLES, INMUEBLES E INTANGIBLES"/>
    <x v="114"/>
    <x v="114"/>
    <n v="0"/>
    <s v="SIN DESCRIPCIÓN PARA DESTINOS 00"/>
    <n v="70000"/>
    <n v="70000"/>
    <n v="0"/>
    <n v="36563.199999999997"/>
    <n v="36563.199999999997"/>
    <n v="36563.199999999997"/>
    <n v="-33436.800000000003"/>
    <n v="0"/>
    <n v="0"/>
    <m/>
    <m/>
    <n v="36563.199999999997"/>
    <n v="36563.199999999997"/>
    <n v="4839288.05"/>
    <n v="36563.199999999997"/>
    <n v="4839288.05"/>
    <n v="-4802724.8499999996"/>
    <n v="36563.199999999997"/>
    <n v="4839288.05"/>
    <n v="36563.199999999997"/>
    <n v="36563.199999999997"/>
    <n v="33436.800000000003"/>
    <n v="33436.800000000003"/>
    <n v="0"/>
    <n v="70000"/>
    <n v="0"/>
    <n v="0"/>
    <n v="70000"/>
    <n v="33436.800000000003"/>
  </r>
  <r>
    <s v="1.1-00-2209_22839024_2252110"/>
    <s v="1.1-00-22"/>
    <x v="1"/>
    <s v="3.1.1"/>
    <s v="ASUNTOS ECONÓMICOS Y COMERCIALES EN GENERAL"/>
    <s v="E"/>
    <s v="Actividades del sector público, que realiza en for"/>
    <s v="09_22"/>
    <s v="COORDINACIÓN GENERAL DE DESARROLLO ECONÓMICO"/>
    <n v="8"/>
    <s v="DESARROLLO ECONÓMICO Y EMPLEO"/>
    <n v="39"/>
    <s v="ADMINISTRACIÓN CENTRAL DE LA COORDINACIÓN GENERAL DE DESARROLLO ECONÓMICO"/>
    <s v="024_22"/>
    <s v="GASTO CAPITAL"/>
    <s v="DESPACHO DE LA COORDINACIÓN GENERAL DE D"/>
    <n v="5000"/>
    <s v="BIENES MUEBLES, INMUEBLES E INTANGIBLES"/>
    <x v="114"/>
    <x v="114"/>
    <n v="0"/>
    <s v="SIN DESCRIPCIÓN PARA DESTINOS 00"/>
    <n v="0"/>
    <n v="0"/>
    <n v="0"/>
    <n v="0"/>
    <n v="0"/>
    <n v="0"/>
    <n v="0"/>
    <n v="0"/>
    <n v="0"/>
    <m/>
    <m/>
    <n v="0"/>
    <n v="0"/>
    <n v="4839289.05"/>
    <n v="0"/>
    <n v="4839289.05"/>
    <n v="-4839289.05"/>
    <n v="0"/>
    <n v="4839289.05"/>
    <n v="0"/>
    <n v="0"/>
    <n v="0"/>
    <n v="0"/>
    <n v="0"/>
    <n v="0"/>
    <n v="0"/>
    <n v="0"/>
    <n v="0"/>
    <n v="0"/>
  </r>
  <r>
    <s v="1.1-00-2211_22646029_2252310"/>
    <s v="1.1-00-22"/>
    <x v="1"/>
    <s v="3.8.2"/>
    <s v="DESARROLLO TECNOLÓGICO"/>
    <s v="E"/>
    <s v="Actividades del sector público, que realiza en for"/>
    <s v="11_22"/>
    <s v="COORDINACIÓN GENERAL DE GOBIERNO INTELIGENTE E INNOVACIÓN GUBERNAMENTAL"/>
    <n v="6"/>
    <s v="GOBIERNO EFECTIVO"/>
    <n v="46"/>
    <s v="INFRAESTRUCTURA TECNOLOGICA ENTREGADA"/>
    <s v="029_22"/>
    <s v="GASTO CAPITAL"/>
    <s v="DIRECCIÓN DE INFRAESTRUCTURA DE TECNOLOG"/>
    <n v="5000"/>
    <s v="BIENES MUEBLES, INMUEBLES E INTANGIBLES"/>
    <x v="115"/>
    <x v="115"/>
    <n v="0"/>
    <s v="SIN DESCRIPCIÓN PARA DESTINOS 00"/>
    <n v="243249.68"/>
    <n v="243249.68"/>
    <n v="0"/>
    <n v="243249.68"/>
    <n v="243249.68"/>
    <n v="243249.68"/>
    <n v="0"/>
    <n v="0"/>
    <n v="0"/>
    <m/>
    <m/>
    <n v="243249.68"/>
    <n v="243249.68"/>
    <n v="4839290.05"/>
    <n v="243249.68"/>
    <n v="4839290.05"/>
    <n v="-4596040.37"/>
    <n v="243249.68"/>
    <n v="4839290.05"/>
    <n v="243249.68"/>
    <n v="243249.68"/>
    <n v="0"/>
    <n v="0"/>
    <n v="0"/>
    <n v="248000"/>
    <n v="0"/>
    <n v="4750.32"/>
    <n v="243249.68"/>
    <n v="0"/>
  </r>
  <r>
    <s v="1.1-00-2202_2219006_2252910"/>
    <s v="1.1-00-22"/>
    <x v="1"/>
    <s v="1.3.4"/>
    <s v="FUNCIÓN PÚBLICA"/>
    <s v="R"/>
    <s v="Solamente actividades específicas, distintas a las"/>
    <s v="02_22"/>
    <s v="SECRETARÍA GENERAL DEL AYUNTAMIENTO"/>
    <n v="1"/>
    <s v="CORRESPONSABILIDAD SOCIAL (TRANSVERSAL)"/>
    <n v="9"/>
    <s v="ACTAS DE INSTALACIÓN DE MESAS DE PAZ"/>
    <s v="006_22"/>
    <s v="GASTO CAPITAL"/>
    <s v="DIRECCIÓN GENERAL DE CULTURA DE LA PAZ Y"/>
    <n v="5000"/>
    <s v="BIENES MUEBLES, INMUEBLES E INTANGIBLES"/>
    <x v="116"/>
    <x v="116"/>
    <n v="0"/>
    <s v="SIN DESCRIPCIÓN PARA DESTINOS 00"/>
    <n v="0"/>
    <n v="0"/>
    <n v="0"/>
    <n v="0"/>
    <n v="0"/>
    <n v="0"/>
    <n v="0"/>
    <n v="0"/>
    <n v="0"/>
    <m/>
    <m/>
    <n v="0"/>
    <n v="0"/>
    <n v="4839291.05"/>
    <n v="0"/>
    <n v="4839291.05"/>
    <n v="-4839291.05"/>
    <n v="0"/>
    <n v="4839291.05"/>
    <n v="0"/>
    <n v="0"/>
    <n v="0"/>
    <n v="0"/>
    <n v="0"/>
    <n v="0"/>
    <n v="0"/>
    <n v="0"/>
    <n v="0"/>
    <n v="0"/>
  </r>
  <r>
    <s v="1.1-00-2205_22619013_2252910"/>
    <s v="1.1-00-22"/>
    <x v="1"/>
    <s v="1.3.4"/>
    <s v="FUNCIÓN PÚBLICA"/>
    <s v="E"/>
    <s v="Actividades del sector público, que realiza en for"/>
    <s v="05_22"/>
    <s v="OFICIALÍA MAYOR"/>
    <n v="6"/>
    <s v="GOBIERNO EFECTIVO"/>
    <n v="19"/>
    <s v="BIENES ADQUIRIDOS"/>
    <s v="013_22"/>
    <s v="GASTO CAPITAL"/>
    <s v="DIRECCIÓN GENERAL DE ADMINISTRACIÓN"/>
    <n v="5000"/>
    <s v="BIENES MUEBLES, INMUEBLES E INTANGIBLES"/>
    <x v="116"/>
    <x v="116"/>
    <n v="0"/>
    <s v="SIN DESCRIPCIÓN PARA DESTINOS 00"/>
    <n v="0"/>
    <n v="0"/>
    <n v="0"/>
    <n v="15760.92"/>
    <n v="15760.92"/>
    <n v="15760.92"/>
    <n v="15760.92"/>
    <n v="0"/>
    <n v="0"/>
    <m/>
    <m/>
    <n v="15760.92"/>
    <n v="15760.92"/>
    <n v="4839292.05"/>
    <n v="15760.92"/>
    <n v="4839292.05"/>
    <n v="-4823531.13"/>
    <n v="15760.92"/>
    <n v="4839292.05"/>
    <n v="15760.92"/>
    <n v="15760.92"/>
    <n v="-15760.92"/>
    <n v="-15760.92"/>
    <n v="0"/>
    <n v="0"/>
    <n v="0"/>
    <n v="0"/>
    <n v="0"/>
    <n v="-15760.92"/>
  </r>
  <r>
    <s v="1.1-00-2217_22453036_2253110"/>
    <s v="1.1-00-22"/>
    <x v="1"/>
    <s v="2.1.5"/>
    <s v="PROTECCIÓN DE LA DIVERSIDAD BIOLÓGICA Y DEL PAISAJE"/>
    <s v="R"/>
    <s v="Solamente actividades específicas, distintas a las"/>
    <s v="17_22"/>
    <s v="UNIDAD DE ACOPIO Y SALUD ANIMAL MUNICIPAL"/>
    <n v="4"/>
    <s v="CIUDAD SUSTENTABLE"/>
    <n v="53"/>
    <s v="CONTROL DE FELINOS, CANINOS Y VIDA SILVESTRE EN EL MUNICIPIO"/>
    <s v="036_22"/>
    <s v="GASTO CAPITAL"/>
    <s v="UNIDAD DE ACOPIO Y SALUD ANIMAL MUNICIPA"/>
    <n v="5000"/>
    <s v="BIENES MUEBLES, INMUEBLES E INTANGIBLES"/>
    <x v="117"/>
    <x v="117"/>
    <n v="0"/>
    <s v="SIN DESCRIPCIÓN PARA DESTINOS 00"/>
    <n v="47133.84"/>
    <n v="47133.84"/>
    <n v="0"/>
    <n v="54392.4"/>
    <n v="54392.4"/>
    <n v="54392.4"/>
    <n v="7258.5600000000049"/>
    <n v="0"/>
    <n v="0"/>
    <m/>
    <m/>
    <n v="54392.4"/>
    <n v="20126"/>
    <n v="4839293.05"/>
    <n v="20126"/>
    <n v="4839293.05"/>
    <n v="-4784900.6499999994"/>
    <n v="20126"/>
    <n v="4839293.05"/>
    <n v="20126"/>
    <n v="0"/>
    <n v="27007.84"/>
    <n v="-7258.5600000000049"/>
    <n v="0"/>
    <n v="49733.84"/>
    <n v="0"/>
    <n v="2600"/>
    <n v="47133.84"/>
    <n v="-7258.5600000000049"/>
  </r>
  <r>
    <s v="1.1-00-2207_22331018_2253110"/>
    <s v="1.1-00-22"/>
    <x v="1"/>
    <s v="1.3.4"/>
    <s v="FUNCIÓN PÚBLICA"/>
    <s v="E"/>
    <s v="Actividades del sector público, que realiza en for"/>
    <s v="07_22"/>
    <s v="GABINETE INTEGRAL DE INFRAESTRUCTURA Y SERVICIOS PÚBLICOS"/>
    <n v="3"/>
    <s v="INFRAESTRUCTURA Y SERVICIOS PÚBLICOS"/>
    <n v="31"/>
    <s v="SERVICIOS MÉDICOS DE CALIDAD"/>
    <s v="018_22"/>
    <s v="GASTO CAPITAL"/>
    <s v="DIRECCIÓN GENERAL DE SALUD PÚBLICA"/>
    <n v="5000"/>
    <s v="BIENES MUEBLES, INMUEBLES E INTANGIBLES"/>
    <x v="117"/>
    <x v="117"/>
    <n v="0"/>
    <s v="SIN DESCRIPCIÓN PARA DESTINOS 00"/>
    <n v="0"/>
    <n v="0"/>
    <n v="0"/>
    <n v="206643.85"/>
    <n v="206643.85"/>
    <n v="206643.85"/>
    <n v="206643.85"/>
    <n v="0"/>
    <n v="0"/>
    <m/>
    <m/>
    <n v="206643.85"/>
    <n v="206643.85"/>
    <n v="4839294.05"/>
    <n v="206643.85"/>
    <n v="4839294.05"/>
    <n v="-4632650.2"/>
    <n v="206643.85"/>
    <n v="4839294.05"/>
    <n v="206643.85"/>
    <n v="137808"/>
    <n v="-206643.85"/>
    <n v="-206643.85"/>
    <n v="0"/>
    <n v="0"/>
    <n v="0"/>
    <n v="0"/>
    <n v="0"/>
    <n v="-206643.85"/>
  </r>
  <r>
    <s v="1.1-00-2217_22453036_2253210"/>
    <s v="1.1-00-22"/>
    <x v="1"/>
    <s v="2.1.5"/>
    <s v="PROTECCIÓN DE LA DIVERSIDAD BIOLÓGICA Y DEL PAISAJE"/>
    <s v="R"/>
    <s v="Solamente actividades específicas, distintas a las"/>
    <s v="17_22"/>
    <s v="UNIDAD DE ACOPIO Y SALUD ANIMAL MUNICIPAL"/>
    <n v="4"/>
    <s v="CIUDAD SUSTENTABLE"/>
    <n v="53"/>
    <s v="CONTROL DE FELINOS, CANINOS Y VIDA SILVESTRE EN EL MUNICIPIO"/>
    <s v="036_22"/>
    <s v="GASTO CAPITAL"/>
    <s v="UNIDAD DE ACOPIO Y SALUD ANIMAL MUNICIPA"/>
    <n v="5000"/>
    <s v="BIENES MUEBLES, INMUEBLES E INTANGIBLES"/>
    <x v="118"/>
    <x v="118"/>
    <n v="0"/>
    <s v="SIN DESCRIPCIÓN PARA DESTINOS 00"/>
    <n v="2600"/>
    <n v="2600"/>
    <n v="0"/>
    <n v="0"/>
    <n v="2552"/>
    <n v="2600"/>
    <n v="0"/>
    <n v="2600"/>
    <n v="48"/>
    <m/>
    <m/>
    <n v="2600"/>
    <n v="0"/>
    <n v="4839295.05"/>
    <n v="0"/>
    <n v="4839295.05"/>
    <n v="-4836743.05"/>
    <n v="0"/>
    <n v="4839295.05"/>
    <n v="0"/>
    <n v="0"/>
    <n v="2600"/>
    <n v="48"/>
    <n v="0"/>
    <n v="2600"/>
    <n v="0"/>
    <n v="0"/>
    <n v="2600"/>
    <n v="2600"/>
  </r>
  <r>
    <s v="2.6-10-2205_22619013_2254910"/>
    <s v="2.6-10-22"/>
    <x v="18"/>
    <s v="1.3.4"/>
    <s v="FUNCIÓN PÚBLICA"/>
    <s v="E"/>
    <s v="Actividades del sector público, que realiza en for"/>
    <s v="05_22"/>
    <s v="OFICIALÍA MAYOR"/>
    <n v="6"/>
    <s v="GOBIERNO EFECTIVO"/>
    <n v="19"/>
    <s v="BIENES ADQUIRIDOS"/>
    <s v="013_22"/>
    <s v="GASTO CAPITAL"/>
    <s v="DIRECCIÓN GENERAL DE ADMINISTRACIÓN"/>
    <n v="5000"/>
    <s v="BIENES MUEBLES, INMUEBLES E INTANGIBLES"/>
    <x v="119"/>
    <x v="119"/>
    <n v="0"/>
    <s v="SIN DESCRIPCIÓN PARA DESTINOS 00"/>
    <n v="0"/>
    <n v="0"/>
    <n v="0"/>
    <n v="797469.84"/>
    <n v="797469.84"/>
    <n v="797469.84"/>
    <n v="797469.84"/>
    <n v="0"/>
    <n v="0"/>
    <m/>
    <m/>
    <n v="797469.84"/>
    <n v="797469.84"/>
    <n v="4839296.05"/>
    <n v="797469.84"/>
    <n v="4839296.05"/>
    <n v="-4041826.21"/>
    <n v="797469.84"/>
    <n v="4839296.05"/>
    <n v="797469.84"/>
    <n v="797469.84"/>
    <n v="-797469.84"/>
    <n v="-797469.84"/>
    <n v="0"/>
    <n v="0"/>
    <n v="0"/>
    <n v="0"/>
    <n v="0"/>
    <n v="-797469.84"/>
  </r>
  <r>
    <s v="1.6-06-2205_22619013_2254910"/>
    <s v="1.6-06-22"/>
    <x v="19"/>
    <s v="1.3.4"/>
    <s v="FUNCIÓN PÚBLICA"/>
    <s v="E"/>
    <s v="Actividades del sector público, que realiza en for"/>
    <s v="05_22"/>
    <s v="OFICIALÍA MAYOR"/>
    <n v="6"/>
    <s v="GOBIERNO EFECTIVO"/>
    <n v="19"/>
    <s v="BIENES ADQUIRIDOS"/>
    <s v="013_22"/>
    <s v="GASTO CAPITAL"/>
    <s v="DIRECCIÓN GENERAL DE ADMINISTRACIÓN"/>
    <n v="5000"/>
    <s v="BIENES MUEBLES, INMUEBLES E INTANGIBLES"/>
    <x v="119"/>
    <x v="119"/>
    <n v="0"/>
    <s v="SIN DESCRIPCIÓN PARA DESTINOS 00"/>
    <n v="0"/>
    <n v="0"/>
    <n v="0"/>
    <n v="357486.48"/>
    <n v="357486.48"/>
    <n v="381903.15"/>
    <n v="381903.15"/>
    <n v="24416.670000000042"/>
    <n v="24416.670000000042"/>
    <m/>
    <m/>
    <n v="381903.15"/>
    <n v="357486.48"/>
    <n v="4839297.05"/>
    <n v="357486.48"/>
    <n v="4839297.05"/>
    <n v="-4481810.57"/>
    <n v="357486.48"/>
    <n v="4839297.05"/>
    <n v="357486.48"/>
    <n v="357486.48"/>
    <n v="-357486.48"/>
    <n v="-357486.48"/>
    <n v="0"/>
    <n v="0"/>
    <n v="0"/>
    <n v="0"/>
    <n v="0"/>
    <n v="-357486.48"/>
  </r>
  <r>
    <s v="1.1-00-2207_22230017_2256110"/>
    <s v="1.1-00-22"/>
    <x v="1"/>
    <s v="2.2.7"/>
    <s v="DESARROLLO REGIONAL"/>
    <s v="E"/>
    <s v="Actividades del sector público, que realiza en for"/>
    <s v="07_22"/>
    <s v="GABINETE INTEGRAL DE INFRAESTRUCTURA Y SERVICIOS PÚBLICOS"/>
    <n v="2"/>
    <s v="GESTIÓN INTEGRAL DEL AGUA"/>
    <n v="30"/>
    <s v="SUMINISTRO DE AGUA"/>
    <s v="017_22"/>
    <s v="GASTO CAPITAL"/>
    <s v="DIRECCIÓN GENERAL DE AGUA POTABLE Y SANE"/>
    <n v="5000"/>
    <s v="BIENES MUEBLES, INMUEBLES E INTANGIBLES"/>
    <x v="120"/>
    <x v="120"/>
    <n v="0"/>
    <s v="SIN DESCRIPCIÓN PARA DESTINOS 00"/>
    <n v="0"/>
    <n v="0"/>
    <n v="0"/>
    <n v="160544"/>
    <n v="160544"/>
    <n v="160544"/>
    <n v="160544"/>
    <n v="0"/>
    <n v="0"/>
    <m/>
    <m/>
    <n v="160544"/>
    <n v="160544"/>
    <n v="4839298.05"/>
    <n v="0"/>
    <n v="4839298.05"/>
    <n v="-4678754.05"/>
    <n v="0"/>
    <n v="4839298.05"/>
    <n v="0"/>
    <n v="0"/>
    <n v="-160544"/>
    <n v="-160544"/>
    <n v="0"/>
    <n v="0"/>
    <n v="0"/>
    <n v="0"/>
    <n v="0"/>
    <n v="-160544"/>
  </r>
  <r>
    <s v="1.1-00-2207_22332019_2256110"/>
    <s v="1.1-00-22"/>
    <x v="1"/>
    <s v="1.3.4"/>
    <s v="FUNCIÓN PÚBLICA"/>
    <s v="E"/>
    <s v="Actividades del sector público, que realiza en for"/>
    <s v="07_22"/>
    <s v="GABINETE INTEGRAL DE INFRAESTRUCTURA Y SERVICIOS PÚBLICOS"/>
    <n v="3"/>
    <s v="INFRAESTRUCTURA Y SERVICIOS PÚBLICOS"/>
    <n v="32"/>
    <s v="SERVICIO DE MANTENIMIENTO EN LOS ESPACIOS PÚBLICOS"/>
    <s v="019_22"/>
    <s v="GASTO CAPITAL"/>
    <s v="DIRECCIÓN ADMINISTRATIVA DE INFRAESTRUCT"/>
    <n v="5000"/>
    <s v="BIENES MUEBLES, INMUEBLES E INTANGIBLES"/>
    <x v="120"/>
    <x v="120"/>
    <n v="0"/>
    <s v="SIN DESCRIPCIÓN PARA DESTINOS 00"/>
    <n v="200000"/>
    <n v="200000"/>
    <n v="200000"/>
    <n v="227913.61"/>
    <n v="227913.61"/>
    <n v="227913.61"/>
    <n v="27913.609999999986"/>
    <n v="0"/>
    <n v="0"/>
    <m/>
    <m/>
    <n v="227913.61"/>
    <n v="143706.89000000001"/>
    <n v="4839299.05"/>
    <n v="143706.89000000001"/>
    <n v="4839299.05"/>
    <n v="-4611385.4399999995"/>
    <n v="143706.89000000001"/>
    <n v="4839299.05"/>
    <n v="143706.89000000001"/>
    <n v="143706.89000000001"/>
    <n v="56293.11"/>
    <n v="-27913.609999999986"/>
    <n v="0"/>
    <n v="0"/>
    <n v="0"/>
    <n v="0"/>
    <n v="0"/>
    <n v="-27913.609999999986"/>
  </r>
  <r>
    <s v="1.1-00-2205_22619013_2256110"/>
    <s v="1.1-00-22"/>
    <x v="1"/>
    <s v="1.3.4"/>
    <s v="FUNCIÓN PÚBLICA"/>
    <s v="E"/>
    <s v="Actividades del sector público, que realiza en for"/>
    <s v="05_22"/>
    <s v="OFICIALÍA MAYOR"/>
    <n v="6"/>
    <s v="GOBIERNO EFECTIVO"/>
    <n v="19"/>
    <s v="BIENES ADQUIRIDOS"/>
    <s v="013_22"/>
    <s v="GASTO CAPITAL"/>
    <s v="DIRECCIÓN GENERAL DE ADMINISTRACIÓN"/>
    <n v="5000"/>
    <s v="BIENES MUEBLES, INMUEBLES E INTANGIBLES"/>
    <x v="120"/>
    <x v="120"/>
    <n v="0"/>
    <s v="SIN DESCRIPCIÓN PARA DESTINOS 00"/>
    <n v="2280"/>
    <n v="2280"/>
    <n v="0"/>
    <n v="2280"/>
    <n v="2280"/>
    <n v="2280"/>
    <n v="0"/>
    <n v="0"/>
    <n v="0"/>
    <m/>
    <m/>
    <n v="2280"/>
    <n v="2280"/>
    <n v="4839300.05"/>
    <n v="2280"/>
    <n v="4839300.05"/>
    <n v="-4837020.05"/>
    <n v="2280"/>
    <n v="4839300.05"/>
    <n v="2280"/>
    <n v="2280"/>
    <n v="0"/>
    <n v="0"/>
    <n v="0"/>
    <n v="2280"/>
    <n v="0"/>
    <n v="0"/>
    <n v="2280"/>
    <n v="0"/>
  </r>
  <r>
    <s v="1.1-00-2207_22230017_2256210"/>
    <s v="1.1-00-22"/>
    <x v="1"/>
    <s v="2.2.7"/>
    <s v="DESARROLLO REGIONAL"/>
    <s v="E"/>
    <s v="Actividades del sector público, que realiza en for"/>
    <s v="07_22"/>
    <s v="GABINETE INTEGRAL DE INFRAESTRUCTURA Y SERVICIOS PÚBLICOS"/>
    <n v="2"/>
    <s v="GESTIÓN INTEGRAL DEL AGUA"/>
    <n v="30"/>
    <s v="SUMINISTRO DE AGUA"/>
    <s v="017_22"/>
    <s v="GASTO CAPITAL"/>
    <s v="DIRECCIÓN GENERAL DE AGUA POTABLE Y SANE"/>
    <n v="5000"/>
    <s v="BIENES MUEBLES, INMUEBLES E INTANGIBLES"/>
    <x v="121"/>
    <x v="121"/>
    <n v="0"/>
    <s v="SIN DESCRIPCIÓN PARA DESTINOS 00"/>
    <n v="0"/>
    <n v="0"/>
    <n v="0"/>
    <n v="0"/>
    <n v="0"/>
    <n v="0"/>
    <n v="0"/>
    <n v="0"/>
    <n v="0"/>
    <m/>
    <m/>
    <n v="0"/>
    <n v="0"/>
    <n v="4839301.05"/>
    <n v="0"/>
    <n v="4839301.05"/>
    <n v="-4839301.05"/>
    <n v="0"/>
    <n v="4839301.05"/>
    <n v="0"/>
    <n v="0"/>
    <n v="0"/>
    <n v="0"/>
    <n v="0"/>
    <n v="0"/>
    <n v="0"/>
    <n v="0"/>
    <n v="0"/>
    <n v="0"/>
  </r>
  <r>
    <s v="1.1-00-2205_22619013_2256410"/>
    <s v="1.1-00-22"/>
    <x v="1"/>
    <s v="1.3.4"/>
    <s v="FUNCIÓN PÚBLICA"/>
    <s v="E"/>
    <s v="Actividades del sector público, que realiza en for"/>
    <s v="05_22"/>
    <s v="OFICIALÍA MAYOR"/>
    <n v="6"/>
    <s v="GOBIERNO EFECTIVO"/>
    <n v="19"/>
    <s v="BIENES ADQUIRIDOS"/>
    <s v="013_22"/>
    <s v="GASTO CAPITAL"/>
    <s v="DIRECCIÓN GENERAL DE ADMINISTRACIÓN"/>
    <n v="5000"/>
    <s v="BIENES MUEBLES, INMUEBLES E INTANGIBLES"/>
    <x v="122"/>
    <x v="122"/>
    <n v="0"/>
    <s v="SIN DESCRIPCIÓN PARA DESTINOS 00"/>
    <n v="0"/>
    <n v="0"/>
    <n v="0"/>
    <n v="0"/>
    <n v="0"/>
    <n v="0"/>
    <n v="0"/>
    <n v="0"/>
    <n v="0"/>
    <m/>
    <m/>
    <n v="0"/>
    <n v="0"/>
    <n v="4839302.05"/>
    <n v="0"/>
    <n v="4839302.05"/>
    <n v="-4839302.05"/>
    <n v="0"/>
    <n v="4839302.05"/>
    <n v="0"/>
    <n v="0"/>
    <n v="0"/>
    <n v="0"/>
    <n v="0"/>
    <n v="0"/>
    <n v="0"/>
    <n v="0"/>
    <n v="0"/>
    <n v="0"/>
  </r>
  <r>
    <s v="1.1-00-2211_22646029_2256510"/>
    <s v="1.1-00-22"/>
    <x v="1"/>
    <s v="3.8.2"/>
    <s v="DESARROLLO TECNOLÓGICO"/>
    <s v="E"/>
    <s v="Actividades del sector público, que realiza en for"/>
    <s v="11_22"/>
    <s v="COORDINACIÓN GENERAL DE GOBIERNO INTELIGENTE E INNOVACIÓN GUBERNAMENTAL"/>
    <n v="6"/>
    <s v="GOBIERNO EFECTIVO"/>
    <n v="46"/>
    <s v="INFRAESTRUCTURA TECNOLOGICA ENTREGADA"/>
    <s v="029_22"/>
    <s v="GASTO CAPITAL"/>
    <s v="DIRECCIÓN DE INFRAESTRUCTURA DE TECNOLOG"/>
    <n v="5000"/>
    <s v="BIENES MUEBLES, INMUEBLES E INTANGIBLES"/>
    <x v="123"/>
    <x v="123"/>
    <n v="0"/>
    <s v="SIN DESCRIPCIÓN PARA DESTINOS 00"/>
    <n v="219072.16"/>
    <n v="219072.16"/>
    <n v="0"/>
    <n v="245643.95"/>
    <n v="245643.95"/>
    <n v="245643.95"/>
    <n v="26571.790000000008"/>
    <n v="0"/>
    <n v="0"/>
    <m/>
    <m/>
    <n v="245643.95"/>
    <n v="245643.95"/>
    <n v="4839303.05"/>
    <n v="245643.95"/>
    <n v="4839303.05"/>
    <n v="-4593659.0999999996"/>
    <n v="173611.76"/>
    <n v="4839303.05"/>
    <n v="149472.16"/>
    <n v="149472.16"/>
    <n v="-26571.79"/>
    <n v="-26571.790000000008"/>
    <n v="0"/>
    <n v="230000"/>
    <n v="0"/>
    <n v="10927.84"/>
    <n v="219072.16"/>
    <n v="-26571.790000000008"/>
  </r>
  <r>
    <s v="1.1-00-2202_22312008_2256510"/>
    <s v="1.1-00-22"/>
    <x v="1"/>
    <s v="1.7.2"/>
    <s v="PROTECCIÓN CIVIL"/>
    <s v="R"/>
    <s v="Solamente actividades específicas, distintas a las"/>
    <s v="02_22"/>
    <s v="SECRETARÍA GENERAL DEL AYUNTAMIENTO"/>
    <n v="3"/>
    <s v="INFRAESTRUCTURA Y SERVICIOS PÚBLICOS"/>
    <n v="12"/>
    <s v="EQUIPOS DE PROTECCIÓN  Y HERRAMIENTA MANUAL"/>
    <s v="008_22"/>
    <s v="GASTO CAPITAL"/>
    <s v="DIRECCIÓN GENERAL ADJUNTA DE PROTECCIÓN"/>
    <n v="5000"/>
    <s v="BIENES MUEBLES, INMUEBLES E INTANGIBLES"/>
    <x v="123"/>
    <x v="123"/>
    <n v="0"/>
    <s v="SIN DESCRIPCIÓN PARA DESTINOS 00"/>
    <n v="100000"/>
    <n v="100000"/>
    <n v="100000"/>
    <n v="98159.86"/>
    <n v="98159.86"/>
    <n v="100000"/>
    <n v="0"/>
    <n v="1840.1399999999994"/>
    <n v="1840.1399999999994"/>
    <m/>
    <m/>
    <n v="100000"/>
    <n v="98159.86"/>
    <n v="4839304.05"/>
    <n v="98159.87"/>
    <n v="4839304.05"/>
    <n v="-4741144.1899999995"/>
    <n v="98159.87"/>
    <n v="4839304.05"/>
    <n v="98159.87"/>
    <n v="98159.87"/>
    <n v="1840.14"/>
    <n v="1840.1399999999994"/>
    <n v="0"/>
    <n v="0"/>
    <n v="0"/>
    <n v="0"/>
    <n v="0"/>
    <n v="1840.1399999999994"/>
  </r>
  <r>
    <s v="1.1-00-2207_22332019_2256710"/>
    <s v="1.1-00-22"/>
    <x v="1"/>
    <s v="1.3.4"/>
    <s v="FUNCIÓN PÚBLICA"/>
    <s v="E"/>
    <s v="Actividades del sector público, que realiza en for"/>
    <s v="07_22"/>
    <s v="GABINETE INTEGRAL DE INFRAESTRUCTURA Y SERVICIOS PÚBLICOS"/>
    <n v="3"/>
    <s v="INFRAESTRUCTURA Y SERVICIOS PÚBLICOS"/>
    <n v="32"/>
    <s v="SERVICIO DE MANTENIMIENTO EN LOS ESPACIOS PÚBLICOS"/>
    <s v="019_22"/>
    <s v="GASTO CAPITAL"/>
    <s v="DIRECCIÓN ADMINISTRATIVA DE INFRAESTRUCT"/>
    <n v="5000"/>
    <s v="BIENES MUEBLES, INMUEBLES E INTANGIBLES"/>
    <x v="124"/>
    <x v="124"/>
    <n v="0"/>
    <s v="SIN DESCRIPCIÓN PARA DESTINOS 00"/>
    <n v="1000000"/>
    <n v="1000000"/>
    <n v="1000000"/>
    <n v="2241549.13"/>
    <n v="2241549.13"/>
    <n v="2241549.13"/>
    <n v="1241549.1299999999"/>
    <n v="0"/>
    <n v="0"/>
    <m/>
    <m/>
    <n v="2241549.13"/>
    <n v="2241549.13"/>
    <n v="4839305.05"/>
    <n v="1334429.1299999999"/>
    <n v="4839305.05"/>
    <n v="-2597755.92"/>
    <n v="1334429.1299999999"/>
    <n v="4839305.05"/>
    <n v="1334429.1299999999"/>
    <n v="1334429.1299999999"/>
    <n v="-1241549.1299999999"/>
    <n v="-1241549.1299999999"/>
    <n v="0"/>
    <n v="0"/>
    <n v="0"/>
    <n v="0"/>
    <n v="0"/>
    <n v="-1241549.1299999999"/>
  </r>
  <r>
    <s v="1.1-00-2202_2219006_2256710"/>
    <s v="1.1-00-22"/>
    <x v="1"/>
    <s v="1.3.4"/>
    <s v="FUNCIÓN PÚBLICA"/>
    <s v="R"/>
    <s v="Solamente actividades específicas, distintas a las"/>
    <s v="02_22"/>
    <s v="SECRETARÍA GENERAL DEL AYUNTAMIENTO"/>
    <n v="1"/>
    <s v="CORRESPONSABILIDAD SOCIAL (TRANSVERSAL)"/>
    <n v="9"/>
    <s v="ACTAS DE INSTALACIÓN DE MESAS DE PAZ"/>
    <s v="006_22"/>
    <s v="GASTO CAPITAL"/>
    <s v="DIRECCIÓN GENERAL DE CULTURA DE LA PAZ Y"/>
    <n v="5000"/>
    <s v="BIENES MUEBLES, INMUEBLES E INTANGIBLES"/>
    <x v="124"/>
    <x v="124"/>
    <n v="0"/>
    <s v="SIN DESCRIPCIÓN PARA DESTINOS 00"/>
    <n v="38172.14"/>
    <n v="38172.14"/>
    <n v="0"/>
    <n v="34451.33"/>
    <n v="34451.33"/>
    <n v="38172.14"/>
    <n v="0"/>
    <n v="3720.8099999999977"/>
    <n v="3720.8099999999977"/>
    <m/>
    <m/>
    <n v="38172.14"/>
    <n v="34451.33"/>
    <n v="4839306.05"/>
    <n v="30728.52"/>
    <n v="4839306.05"/>
    <n v="-4804854.72"/>
    <n v="27249.68"/>
    <n v="4839306.05"/>
    <n v="27249.68"/>
    <n v="27249.68"/>
    <n v="3720.81"/>
    <n v="3720.8099999999977"/>
    <n v="0"/>
    <n v="38172.14"/>
    <n v="0"/>
    <n v="0"/>
    <n v="38172.14"/>
    <n v="3720.8099999999977"/>
  </r>
  <r>
    <s v="1.1-00-2206_22522014_2256710"/>
    <s v="1.1-00-22"/>
    <x v="1"/>
    <s v="2.5.6"/>
    <s v="OTRO SERVICIOS EDUCATIVOS Y ACTIVIDADES INHERENTES"/>
    <s v="S"/>
    <s v="Definidos en el Presupuesto de Egresos y los que s"/>
    <s v="06_22"/>
    <s v="COORDINACIÓN GENERAL DE CONSTRUCCIÓN DE COMUNIDAD"/>
    <n v="5"/>
    <s v="SOCIEDAD COHESIVA Y RESILENTE"/>
    <n v="22"/>
    <s v="APOYO A INSTITUCIONES EDUCATIVAS"/>
    <s v="014_22"/>
    <s v="GASTO CAPITAL"/>
    <s v="DESPACHO DE LA COORDINACIÓN GENERAL DE C"/>
    <n v="5000"/>
    <s v="BIENES MUEBLES, INMUEBLES E INTANGIBLES"/>
    <x v="124"/>
    <x v="124"/>
    <n v="0"/>
    <s v="SIN DESCRIPCIÓN PARA DESTINOS 00"/>
    <n v="213133"/>
    <n v="213133"/>
    <n v="0"/>
    <n v="196870.39999999999"/>
    <n v="196870.39999999999"/>
    <n v="213133"/>
    <n v="0"/>
    <n v="16262.600000000006"/>
    <n v="16262.600000000006"/>
    <m/>
    <m/>
    <n v="213133"/>
    <n v="196870.39999999999"/>
    <n v="4839307.05"/>
    <n v="196870.39999999999"/>
    <n v="4839307.05"/>
    <n v="-4642436.6499999994"/>
    <n v="196870.39999999999"/>
    <n v="4839307.05"/>
    <n v="196870.39999999999"/>
    <n v="196870.39999999999"/>
    <n v="16262.6"/>
    <n v="16262.600000000006"/>
    <n v="0"/>
    <n v="379020"/>
    <n v="0"/>
    <n v="165887"/>
    <n v="213133"/>
    <n v="16262.600000000006"/>
  </r>
  <r>
    <s v="2.5-02-2211_22647030_2256910"/>
    <s v="2.5-02-22"/>
    <x v="9"/>
    <s v="3.8.2"/>
    <s v="DESARROLLO TECNOLÓGICO"/>
    <s v="E"/>
    <s v="Actividades del sector público, que realiza en for"/>
    <s v="11_22"/>
    <s v="COORDINACIÓN GENERAL DE GOBIERNO INTELIGENTE E INNOVACIÓN GUBERNAMENTAL"/>
    <n v="6"/>
    <s v="GOBIERNO EFECTIVO"/>
    <n v="47"/>
    <s v="SISTEMAS INFORMATICOS MODERNIZADOS RECIBIDOS"/>
    <s v="030_22"/>
    <s v="GASTO CAPITAL"/>
    <s v="DIRECCIÓN DE DESARROLLO DE SISTEMAS"/>
    <n v="5000"/>
    <s v="BIENES MUEBLES, INMUEBLES E INTANGIBLES"/>
    <x v="125"/>
    <x v="125"/>
    <n v="0"/>
    <s v="SIN DESCRIPCIÓN PARA DESTINOS 00"/>
    <n v="52155749.090000004"/>
    <n v="52155749.090000004"/>
    <n v="20500000"/>
    <n v="52155746"/>
    <n v="52155746"/>
    <n v="52155746"/>
    <n v="-3.0900000035762787"/>
    <n v="0"/>
    <n v="0"/>
    <m/>
    <m/>
    <n v="52155746"/>
    <n v="52155746"/>
    <n v="4839308.05"/>
    <n v="52155746"/>
    <n v="4839308.05"/>
    <n v="47316437.950000003"/>
    <n v="0"/>
    <n v="4839308.05"/>
    <n v="0"/>
    <n v="0"/>
    <n v="3.09"/>
    <n v="3.0900000035762787"/>
    <n v="31655749.09"/>
    <n v="0"/>
    <n v="0"/>
    <n v="0"/>
    <n v="31655749.09"/>
    <n v="3.0900000035762787"/>
  </r>
  <r>
    <s v="1.1-00-2211_22647030_2256910"/>
    <s v="1.1-00-22"/>
    <x v="1"/>
    <s v="3.8.2"/>
    <s v="DESARROLLO TECNOLÓGICO"/>
    <s v="E"/>
    <s v="Actividades del sector público, que realiza en for"/>
    <s v="11_22"/>
    <s v="COORDINACIÓN GENERAL DE GOBIERNO INTELIGENTE E INNOVACIÓN GUBERNAMENTAL"/>
    <n v="6"/>
    <s v="GOBIERNO EFECTIVO"/>
    <n v="47"/>
    <s v="SISTEMAS INFORMATICOS MODERNIZADOS RECIBIDOS"/>
    <s v="030_22"/>
    <s v="GASTO CAPITAL"/>
    <s v="DIRECCIÓN DE DESARROLLO DE SISTEMAS"/>
    <n v="5000"/>
    <s v="BIENES MUEBLES, INMUEBLES E INTANGIBLES"/>
    <x v="125"/>
    <x v="125"/>
    <n v="0"/>
    <s v="SIN DESCRIPCIÓN PARA DESTINOS 00"/>
    <n v="0"/>
    <n v="0"/>
    <n v="0"/>
    <n v="19078089.640000001"/>
    <n v="19078089.640000001"/>
    <n v="19078089.640000001"/>
    <n v="19078089.640000001"/>
    <n v="0"/>
    <n v="0"/>
    <m/>
    <m/>
    <n v="19078089.640000001"/>
    <n v="19078089.640000001"/>
    <n v="4839309.05"/>
    <n v="19078089.640000001"/>
    <n v="4839309.05"/>
    <n v="14238780.59"/>
    <n v="0"/>
    <n v="4839309.05"/>
    <n v="0"/>
    <n v="0"/>
    <n v="-19078089.640000001"/>
    <n v="-19078089.640000001"/>
    <n v="0"/>
    <n v="0"/>
    <n v="0"/>
    <n v="0"/>
    <n v="0"/>
    <n v="-19078089.640000001"/>
  </r>
  <r>
    <s v="1.1-00-2202_22312008_2256910"/>
    <s v="1.1-00-22"/>
    <x v="1"/>
    <s v="1.7.2"/>
    <s v="PROTECCIÓN CIVIL"/>
    <s v="R"/>
    <s v="Solamente actividades específicas, distintas a las"/>
    <s v="02_22"/>
    <s v="SECRETARÍA GENERAL DEL AYUNTAMIENTO"/>
    <n v="3"/>
    <s v="INFRAESTRUCTURA Y SERVICIOS PÚBLICOS"/>
    <n v="12"/>
    <s v="EQUIPOS DE PROTECCIÓN  Y HERRAMIENTA MANUAL"/>
    <s v="008_22"/>
    <s v="GASTO CAPITAL"/>
    <s v="DIRECCIÓN GENERAL ADJUNTA DE PROTECCIÓN"/>
    <n v="5000"/>
    <s v="BIENES MUEBLES, INMUEBLES E INTANGIBLES"/>
    <x v="125"/>
    <x v="125"/>
    <n v="0"/>
    <s v="SIN DESCRIPCIÓN PARA DESTINOS 00"/>
    <n v="500000"/>
    <n v="500000"/>
    <n v="500000"/>
    <n v="619543.36"/>
    <n v="619543.36"/>
    <n v="619543.36"/>
    <n v="119543.35999999999"/>
    <n v="0"/>
    <n v="0"/>
    <m/>
    <m/>
    <n v="619543.36"/>
    <n v="619543.36"/>
    <n v="4839310.05"/>
    <n v="619543.36"/>
    <n v="4839310.05"/>
    <n v="-4219766.6899999995"/>
    <n v="619543.36"/>
    <n v="4839310.05"/>
    <n v="619543.36"/>
    <n v="619543.36"/>
    <n v="-119543.36"/>
    <n v="-119543.35999999999"/>
    <n v="0"/>
    <n v="0"/>
    <n v="0"/>
    <n v="0"/>
    <n v="0"/>
    <n v="-119543.35999999999"/>
  </r>
  <r>
    <s v="100.14-1802_2217005_2258110"/>
    <s v="100.14-18"/>
    <x v="20"/>
    <s v="1.3.4"/>
    <s v="FUNCIÓN PÚBLICA"/>
    <s v="O"/>
    <s v="Actividades que realizan la función pública o cont"/>
    <s v="02_22"/>
    <s v="SECRETARÍA GENERAL DEL AYUNTAMIENTO"/>
    <n v="1"/>
    <s v="CORRESPONSABILIDAD SOCIAL (TRANSVERSAL)"/>
    <n v="7"/>
    <s v="CONDONACIÓN Y/O REDUCCIÓN DE SANCIONES"/>
    <s v="005_22"/>
    <s v="GASTO CAPITAL"/>
    <s v="DIRECCIÓN DE LA SECRETARÍA GENERAL"/>
    <n v="5000"/>
    <s v="BIENES MUEBLES, INMUEBLES E INTANGIBLES"/>
    <x v="126"/>
    <x v="126"/>
    <n v="0"/>
    <s v="SIN DESCRIPCIÓN PARA DESTINOS 00"/>
    <n v="0"/>
    <n v="0"/>
    <n v="0"/>
    <n v="5340057.5599999996"/>
    <n v="5340057.5599999996"/>
    <n v="10340057.560000001"/>
    <n v="5340057.5599999996"/>
    <n v="5000000.0000000009"/>
    <n v="0"/>
    <m/>
    <m/>
    <n v="10340057.560000001"/>
    <n v="5340057.5599999996"/>
    <n v="4839311.05"/>
    <n v="5340057.5599999996"/>
    <n v="4839311.05"/>
    <n v="500746.50999999978"/>
    <n v="5340057.5599999996"/>
    <n v="4839311.05"/>
    <n v="5340057.5599999996"/>
    <n v="5340057.5599999996"/>
    <n v="-5340057.5599999996"/>
    <n v="-5340057.5599999996"/>
    <n v="0"/>
    <n v="0"/>
    <n v="0"/>
    <n v="0"/>
    <n v="0"/>
    <n v="-5340057.5599999996"/>
  </r>
  <r>
    <s v="1.1-00-2204_22617012_2258110"/>
    <s v="1.1-00-22"/>
    <x v="1"/>
    <s v="1.3.4"/>
    <s v="FUNCIÓN PÚBLICA"/>
    <s v="M"/>
    <s v="Actividades de apoyo administrativo desarrolladas "/>
    <s v="04_22"/>
    <s v="TESORERÍA MUNICIPAL"/>
    <n v="6"/>
    <s v="GOBIERNO EFECTIVO"/>
    <n v="17"/>
    <s v="PROYECTO DE PRESUPUESTO"/>
    <s v="012_22"/>
    <s v="GASTO CAPITAL"/>
    <s v="DIRECCIÓN GENERAL DE FINANZAS"/>
    <n v="5000"/>
    <s v="BIENES MUEBLES, INMUEBLES E INTANGIBLES"/>
    <x v="126"/>
    <x v="126"/>
    <n v="0"/>
    <s v="SIN DESCRIPCIÓN PARA DESTINOS 00"/>
    <n v="1258837.02"/>
    <n v="1258837.02"/>
    <n v="0"/>
    <n v="1229130.02"/>
    <n v="1229130.02"/>
    <n v="1258837.02"/>
    <n v="0"/>
    <n v="29707"/>
    <n v="29707"/>
    <m/>
    <m/>
    <n v="1258837.02"/>
    <n v="1229130.02"/>
    <n v="4839312.05"/>
    <n v="1229130.02"/>
    <n v="4839312.05"/>
    <n v="-3610182.03"/>
    <n v="1229130.02"/>
    <n v="4839312.05"/>
    <n v="1229130.02"/>
    <n v="1229130.02"/>
    <n v="29707"/>
    <n v="29707"/>
    <n v="0"/>
    <n v="1258837.02"/>
    <n v="0"/>
    <n v="0"/>
    <n v="1258837.02"/>
    <n v="29707"/>
  </r>
  <r>
    <s v="1.1-00-2211_22647030_2259110"/>
    <s v="1.1-00-22"/>
    <x v="1"/>
    <s v="3.8.2"/>
    <s v="DESARROLLO TECNOLÓGICO"/>
    <s v="E"/>
    <s v="Actividades del sector público, que realiza en for"/>
    <s v="11_22"/>
    <s v="COORDINACIÓN GENERAL DE GOBIERNO INTELIGENTE E INNOVACIÓN GUBERNAMENTAL"/>
    <n v="6"/>
    <s v="GOBIERNO EFECTIVO"/>
    <n v="47"/>
    <s v="SISTEMAS INFORMATICOS MODERNIZADOS RECIBIDOS"/>
    <s v="030_22"/>
    <s v="GASTO CAPITAL"/>
    <s v="DIRECCIÓN DE DESARROLLO DE SISTEMAS"/>
    <n v="5000"/>
    <s v="BIENES MUEBLES, INMUEBLES E INTANGIBLES"/>
    <x v="127"/>
    <x v="127"/>
    <n v="0"/>
    <s v="SIN DESCRIPCIÓN PARA DESTINOS 00"/>
    <n v="6020779.5999999996"/>
    <n v="6020779.5999999996"/>
    <n v="2000000"/>
    <n v="6020779.5999999996"/>
    <n v="6020779.5999999996"/>
    <n v="6020779.5999999996"/>
    <n v="0"/>
    <n v="0"/>
    <n v="0"/>
    <m/>
    <m/>
    <n v="6020779.5999999996"/>
    <n v="6020779.5999999996"/>
    <n v="4839313.05"/>
    <n v="6020779.5599999996"/>
    <n v="4839313.05"/>
    <n v="1181466.5499999998"/>
    <n v="5017316.3"/>
    <n v="4839313.05"/>
    <n v="5017316.3"/>
    <n v="4515584.67"/>
    <n v="0"/>
    <n v="0"/>
    <n v="0"/>
    <n v="5191779.5999999996"/>
    <n v="0"/>
    <n v="1171000"/>
    <n v="4020779.6"/>
    <n v="0"/>
  </r>
  <r>
    <s v="1.1-00-2204_22616011_2259110"/>
    <s v="1.1-00-22"/>
    <x v="1"/>
    <s v="1.3.4"/>
    <s v="FUNCIÓN PÚBLICA"/>
    <s v="M"/>
    <s v="Actividades de apoyo administrativo desarrolladas "/>
    <s v="04_22"/>
    <s v="TESORERÍA MUNICIPAL"/>
    <n v="6"/>
    <s v="GOBIERNO EFECTIVO"/>
    <n v="16"/>
    <s v="DESPACHO DE LA TESORERÍA MUNICIPAL"/>
    <s v="011_22"/>
    <s v="GASTO CAPITAL"/>
    <s v="DIRECCIÓN DE PROCESOS ADMINISTRATIVOS Y"/>
    <n v="5000"/>
    <s v="BIENES MUEBLES, INMUEBLES E INTANGIBLES"/>
    <x v="127"/>
    <x v="127"/>
    <n v="0"/>
    <s v="SIN DESCRIPCIÓN PARA DESTINOS 00"/>
    <n v="4900"/>
    <n v="4900"/>
    <n v="0"/>
    <n v="0"/>
    <n v="0"/>
    <n v="4900"/>
    <n v="0"/>
    <n v="4900"/>
    <n v="4900"/>
    <m/>
    <m/>
    <n v="4900"/>
    <n v="0"/>
    <n v="4839314.05"/>
    <n v="0"/>
    <n v="4839314.05"/>
    <n v="-4839314.05"/>
    <n v="0"/>
    <n v="4839314.05"/>
    <n v="0"/>
    <n v="0"/>
    <n v="4900"/>
    <n v="4900"/>
    <n v="0"/>
    <n v="4900"/>
    <n v="0"/>
    <n v="0"/>
    <n v="4900"/>
    <n v="4900"/>
  </r>
  <r>
    <s v="1.1-00-2211_22647030_2259710"/>
    <s v="1.1-00-22"/>
    <x v="1"/>
    <s v="3.8.2"/>
    <s v="DESARROLLO TECNOLÓGICO"/>
    <s v="E"/>
    <s v="Actividades del sector público, que realiza en for"/>
    <s v="11_22"/>
    <s v="COORDINACIÓN GENERAL DE GOBIERNO INTELIGENTE E INNOVACIÓN GUBERNAMENTAL"/>
    <n v="6"/>
    <s v="GOBIERNO EFECTIVO"/>
    <n v="47"/>
    <s v="SISTEMAS INFORMATICOS MODERNIZADOS RECIBIDOS"/>
    <s v="030_22"/>
    <s v="GASTO CAPITAL"/>
    <s v="DIRECCIÓN DE DESARROLLO DE SISTEMAS"/>
    <n v="5000"/>
    <s v="BIENES MUEBLES, INMUEBLES E INTANGIBLES"/>
    <x v="128"/>
    <x v="128"/>
    <n v="0"/>
    <s v="SIN DESCRIPCIÓN PARA DESTINOS 00"/>
    <n v="659600"/>
    <n v="659600"/>
    <n v="200000"/>
    <n v="3541977.04"/>
    <n v="3541977.04"/>
    <n v="3541977.04"/>
    <n v="2882377.04"/>
    <n v="0"/>
    <n v="0"/>
    <m/>
    <m/>
    <n v="3541977.04"/>
    <n v="3541977.04"/>
    <n v="4839315.05"/>
    <n v="3541696.48"/>
    <n v="4839315.05"/>
    <n v="-1297338.0099999998"/>
    <n v="3541696.48"/>
    <n v="4839315.05"/>
    <n v="3541696.48"/>
    <n v="3213582.36"/>
    <n v="-2882377.04"/>
    <n v="-2882377.04"/>
    <n v="0"/>
    <n v="468600"/>
    <n v="0"/>
    <n v="9000"/>
    <n v="459600"/>
    <n v="-2882377.04"/>
  </r>
  <r>
    <s v="2.5-02-2207_22333020_2261210"/>
    <s v="2.5-02-22"/>
    <x v="9"/>
    <s v="1.3.4"/>
    <s v="FUNCIÓN PÚBLICA"/>
    <s v="K"/>
    <s v="Proyectos de inversión sujetos a registro en la Ca"/>
    <s v="07_22"/>
    <s v="GABINETE INTEGRAL DE INFRAESTRUCTURA Y SERVICIOS PÚBLICOS"/>
    <n v="3"/>
    <s v="INFRAESTRUCTURA Y SERVICIOS PÚBLICOS"/>
    <n v="33"/>
    <s v="OBRAS DE INFRAESTRUCTURA MUNICIPAL"/>
    <s v="020_22"/>
    <s v="GASTO CAPITAL"/>
    <s v="DIRECCIÓN GENERAL DE OBRAS PÚBLICAS"/>
    <n v="6000"/>
    <s v="INVERSION PUBLICA"/>
    <x v="129"/>
    <x v="129"/>
    <n v="0"/>
    <s v="SIN DESCRIPCIÓN PARA DESTINOS 00"/>
    <n v="48316818.299999997"/>
    <n v="48316818.299999997"/>
    <n v="60000000"/>
    <n v="41536864.770000003"/>
    <n v="41536864.770000003"/>
    <n v="48316818.299999997"/>
    <n v="0"/>
    <n v="6779953.5299999937"/>
    <n v="6779953.5299999937"/>
    <m/>
    <m/>
    <n v="48316818.299999997"/>
    <n v="41536864.770000003"/>
    <n v="4839316.05"/>
    <n v="12333560.18"/>
    <n v="4839316.05"/>
    <n v="36697548.720000006"/>
    <n v="12333560.18"/>
    <n v="4839316.05"/>
    <n v="12333560.18"/>
    <n v="12333560.18"/>
    <n v="6779953.5300000003"/>
    <n v="6779953.5299999937"/>
    <n v="0"/>
    <n v="38316818.299999997"/>
    <n v="0"/>
    <n v="50000000"/>
    <n v="-11683181.699999999"/>
    <n v="6779953.5299999937"/>
  </r>
  <r>
    <s v="1.1-00-2207_22333020_2261210"/>
    <s v="1.1-00-22"/>
    <x v="1"/>
    <s v="1.3.4"/>
    <s v="FUNCIÓN PÚBLICA"/>
    <s v="K"/>
    <s v="Proyectos de inversión sujetos a registro en la Ca"/>
    <s v="07_22"/>
    <s v="GABINETE INTEGRAL DE INFRAESTRUCTURA Y SERVICIOS PÚBLICOS"/>
    <n v="3"/>
    <s v="INFRAESTRUCTURA Y SERVICIOS PÚBLICOS"/>
    <n v="33"/>
    <s v="OBRAS DE INFRAESTRUCTURA MUNICIPAL"/>
    <s v="020_22"/>
    <s v="GASTO CAPITAL"/>
    <s v="DIRECCIÓN GENERAL DE OBRAS PÚBLICAS"/>
    <n v="6000"/>
    <s v="INVERSION PUBLICA"/>
    <x v="129"/>
    <x v="129"/>
    <n v="0"/>
    <s v="SIN DESCRIPCIÓN PARA DESTINOS 00"/>
    <n v="23040344.34"/>
    <n v="23040344.34"/>
    <n v="0"/>
    <n v="22096167.289999999"/>
    <n v="22096167.289999999"/>
    <n v="23040344.34"/>
    <n v="0"/>
    <n v="944177.05000000075"/>
    <n v="944177.05000000075"/>
    <m/>
    <m/>
    <n v="23040344.34"/>
    <n v="22096167.289999999"/>
    <n v="4839317.05"/>
    <n v="11668626.539999999"/>
    <n v="4839317.05"/>
    <n v="17256850.239999998"/>
    <n v="11668626.539999999"/>
    <n v="4839317.05"/>
    <n v="11668626.539999999"/>
    <n v="11637758.16"/>
    <n v="944177.05"/>
    <n v="944177.05000000075"/>
    <n v="0"/>
    <n v="80700000"/>
    <n v="0"/>
    <n v="57659655.659999996"/>
    <n v="23040344.34"/>
    <n v="944177.05000000075"/>
  </r>
  <r>
    <s v="1.1-00-2207_22334020_2261210"/>
    <s v="1.1-00-22"/>
    <x v="1"/>
    <s v="1.3.4"/>
    <s v="FUNCIÓN PÚBLICA"/>
    <s v="K"/>
    <s v="Proyectos de inversión sujetos a registro en la Ca"/>
    <s v="07_22"/>
    <s v="GABINETE INTEGRAL DE INFRAESTRUCTURA Y SERVICIOS PÚBLICOS"/>
    <n v="3"/>
    <s v="INFRAESTRUCTURA Y SERVICIOS PÚBLICOS"/>
    <n v="34"/>
    <s v="PRESUPUESTO PARTICIPATIVO"/>
    <s v="020_22"/>
    <s v="GASTO CAPITAL"/>
    <s v="DIRECCIÓN GENERAL DE OBRAS PÚBLICAS"/>
    <n v="6000"/>
    <s v="INVERSION PUBLICA"/>
    <x v="129"/>
    <x v="129"/>
    <n v="0"/>
    <s v="SIN DESCRIPCIÓN PARA DESTINOS 00"/>
    <n v="8000000"/>
    <n v="8000000"/>
    <n v="8000000"/>
    <n v="2999428.45"/>
    <n v="2999428.45"/>
    <n v="8000000"/>
    <n v="0"/>
    <n v="5000571.55"/>
    <n v="5000571.55"/>
    <m/>
    <m/>
    <n v="8000000"/>
    <n v="2999428.45"/>
    <n v="4839318.05"/>
    <n v="1777842.43"/>
    <n v="4839318.05"/>
    <n v="-1839889.5999999996"/>
    <n v="1777842.43"/>
    <n v="4839318.05"/>
    <n v="1777842.43"/>
    <n v="1777842.43"/>
    <n v="5000571.55"/>
    <n v="5000571.55"/>
    <n v="0"/>
    <n v="42000000"/>
    <n v="0"/>
    <n v="42000000"/>
    <n v="0"/>
    <n v="5000571.55"/>
  </r>
  <r>
    <s v="1.1-01-2207_22333020_2261210"/>
    <s v="1.1-01-22"/>
    <x v="21"/>
    <s v="1.3.4"/>
    <s v="FUNCIÓN PÚBLICA"/>
    <s v="K"/>
    <s v="Proyectos de inversión sujetos a registro en la Ca"/>
    <s v="07_22"/>
    <s v="GABINETE INTEGRAL DE INFRAESTRUCTURA Y SERVICIOS PÚBLICOS"/>
    <n v="3"/>
    <s v="INFRAESTRUCTURA Y SERVICIOS PÚBLICOS"/>
    <n v="33"/>
    <s v="OBRAS DE INFRAESTRUCTURA MUNICIPAL"/>
    <s v="020_22"/>
    <s v="GASTO CAPITAL"/>
    <s v="DIRECCIÓN GENERAL DE OBRAS PÚBLICAS"/>
    <n v="6000"/>
    <s v="INVERSION PUBLICA"/>
    <x v="129"/>
    <x v="129"/>
    <n v="0"/>
    <s v="SIN DESCRIPCIÓN PARA DESTINOS 00"/>
    <n v="8500000"/>
    <n v="8500000"/>
    <n v="0"/>
    <n v="0"/>
    <n v="0"/>
    <n v="5000000"/>
    <n v="-3500000"/>
    <n v="5000000"/>
    <n v="5000000"/>
    <m/>
    <m/>
    <n v="5000000"/>
    <n v="0"/>
    <n v="4839319.05"/>
    <n v="0"/>
    <n v="4839319.05"/>
    <n v="-4839319.05"/>
    <n v="0"/>
    <n v="4839319.05"/>
    <n v="0"/>
    <n v="0"/>
    <n v="8500000"/>
    <n v="8500000"/>
    <n v="158494"/>
    <n v="8341506"/>
    <n v="0"/>
    <n v="0"/>
    <n v="8500000"/>
    <n v="8500000"/>
  </r>
  <r>
    <s v="2.5-02-2207_22333020_2261310"/>
    <s v="2.5-02-22"/>
    <x v="9"/>
    <s v="1.3.4"/>
    <s v="FUNCIÓN PÚBLICA"/>
    <s v="K"/>
    <s v="Proyectos de inversión sujetos a registro en la Ca"/>
    <s v="07_22"/>
    <s v="GABINETE INTEGRAL DE INFRAESTRUCTURA Y SERVICIOS PÚBLICOS"/>
    <n v="3"/>
    <s v="INFRAESTRUCTURA Y SERVICIOS PÚBLICOS"/>
    <n v="33"/>
    <s v="OBRAS DE INFRAESTRUCTURA MUNICIPAL"/>
    <s v="020_22"/>
    <s v="GASTO CAPITAL"/>
    <s v="DIRECCIÓN GENERAL DE OBRAS PÚBLICAS"/>
    <n v="6000"/>
    <s v="INVERSION PUBLICA"/>
    <x v="130"/>
    <x v="130"/>
    <n v="0"/>
    <s v="SIN DESCRIPCIÓN PARA DESTINOS 00"/>
    <n v="20359186.359999999"/>
    <n v="20359186.359999999"/>
    <n v="0"/>
    <n v="12780885.07"/>
    <n v="12780885.07"/>
    <n v="20359186.359999999"/>
    <n v="0"/>
    <n v="7578301.2899999991"/>
    <n v="7578301.2899999991"/>
    <m/>
    <m/>
    <n v="20359186.359999999"/>
    <n v="12780885.07"/>
    <n v="4839320.05"/>
    <n v="7177139.4500000002"/>
    <n v="4839320.05"/>
    <n v="7941565.0200000005"/>
    <n v="7177139.4500000002"/>
    <n v="4839320.05"/>
    <n v="7177139.4500000002"/>
    <n v="7177139.4500000002"/>
    <n v="7578301.29"/>
    <n v="7578301.2899999991"/>
    <n v="48676004.659999996"/>
    <n v="10000000"/>
    <n v="0"/>
    <n v="38316818.299999997"/>
    <n v="20359186.359999999"/>
    <n v="7578301.2899999991"/>
  </r>
  <r>
    <s v="1.1-00-2207_22333020_2261310"/>
    <s v="1.1-00-22"/>
    <x v="1"/>
    <s v="1.3.4"/>
    <s v="FUNCIÓN PÚBLICA"/>
    <s v="K"/>
    <s v="Proyectos de inversión sujetos a registro en la Ca"/>
    <s v="07_22"/>
    <s v="GABINETE INTEGRAL DE INFRAESTRUCTURA Y SERVICIOS PÚBLICOS"/>
    <n v="3"/>
    <s v="INFRAESTRUCTURA Y SERVICIOS PÚBLICOS"/>
    <n v="33"/>
    <s v="OBRAS DE INFRAESTRUCTURA MUNICIPAL"/>
    <s v="020_22"/>
    <s v="GASTO CAPITAL"/>
    <s v="DIRECCIÓN GENERAL DE OBRAS PÚBLICAS"/>
    <n v="6000"/>
    <s v="INVERSION PUBLICA"/>
    <x v="130"/>
    <x v="130"/>
    <n v="0"/>
    <s v="SIN DESCRIPCIÓN PARA DESTINOS 00"/>
    <n v="40473094.810000002"/>
    <n v="40473094.810000002"/>
    <n v="0"/>
    <n v="34068676.93"/>
    <n v="34068676.93"/>
    <n v="41000000"/>
    <n v="0"/>
    <n v="6931323.0700000003"/>
    <n v="6404417.8800000027"/>
    <m/>
    <m/>
    <n v="41000000"/>
    <n v="34068676.93"/>
    <n v="4839321.05"/>
    <n v="26141919.440000001"/>
    <n v="4839321.05"/>
    <n v="29229355.879999999"/>
    <n v="26141919.440000001"/>
    <n v="4839321.05"/>
    <n v="26092760.449999999"/>
    <n v="25457098.530000001"/>
    <n v="6404417.8799999999"/>
    <n v="6404417.8800000027"/>
    <n v="0"/>
    <n v="40473094.810000002"/>
    <n v="0"/>
    <n v="0"/>
    <n v="40473094.810000002"/>
    <n v="6404417.8800000027"/>
  </r>
  <r>
    <s v="2.5-01-2207_22333020_2261310"/>
    <s v="2.5-01-22"/>
    <x v="17"/>
    <s v="1.3.4"/>
    <s v="FUNCIÓN PÚBLICA"/>
    <s v="K"/>
    <s v="Proyectos de inversión sujetos a registro en la Ca"/>
    <s v="07_22"/>
    <s v="GABINETE INTEGRAL DE INFRAESTRUCTURA Y SERVICIOS PÚBLICOS"/>
    <n v="3"/>
    <s v="INFRAESTRUCTURA Y SERVICIOS PÚBLICOS"/>
    <n v="33"/>
    <s v="OBRAS DE INFRAESTRUCTURA MUNICIPAL"/>
    <s v="020_22"/>
    <s v="GASTO CAPITAL"/>
    <s v="DIRECCIÓN GENERAL DE OBRAS PÚBLICAS"/>
    <n v="6000"/>
    <s v="INVERSION PUBLICA"/>
    <x v="130"/>
    <x v="130"/>
    <n v="0"/>
    <s v="SIN DESCRIPCIÓN PARA DESTINOS 00"/>
    <n v="89292918.700000003"/>
    <n v="89292918.700000003"/>
    <n v="48707951"/>
    <n v="62302658.07"/>
    <n v="62302658.07"/>
    <n v="94301929.449999973"/>
    <n v="3476738.099999994"/>
    <n v="31999271.379999973"/>
    <n v="30466998.729999997"/>
    <m/>
    <m/>
    <n v="94301929.449999973"/>
    <n v="62302658.07"/>
    <n v="4839322.05"/>
    <n v="21571655.27"/>
    <n v="4839322.05"/>
    <n v="57463336.020000003"/>
    <n v="21571655.27"/>
    <n v="4839322.05"/>
    <n v="21571655.27"/>
    <n v="21571655.27"/>
    <n v="26990260.629999999"/>
    <n v="26990260.630000003"/>
    <n v="40584967.700000003"/>
    <n v="0"/>
    <n v="0"/>
    <n v="0"/>
    <n v="40584967.700000003"/>
    <n v="26990260.630000003"/>
  </r>
  <r>
    <s v="1.5-03-2207_22333020_2261310"/>
    <s v="1.5-03-22"/>
    <x v="22"/>
    <s v="1.3.4"/>
    <s v="FUNCIÓN PÚBLICA"/>
    <s v="K"/>
    <s v="Proyectos de inversión sujetos a registro en la Ca"/>
    <s v="07_22"/>
    <s v="GABINETE INTEGRAL DE INFRAESTRUCTURA Y SERVICIOS PÚBLICOS"/>
    <n v="3"/>
    <s v="INFRAESTRUCTURA Y SERVICIOS PÚBLICOS"/>
    <n v="33"/>
    <s v="OBRAS DE INFRAESTRUCTURA MUNICIPAL"/>
    <s v="020_22"/>
    <s v="GASTO CAPITAL"/>
    <s v="DIRECCIÓN GENERAL DE OBRAS PÚBLICAS"/>
    <n v="6000"/>
    <s v="INVERSION PUBLICA"/>
    <x v="130"/>
    <x v="130"/>
    <n v="0"/>
    <s v="SIN DESCRIPCIÓN PARA DESTINOS 00"/>
    <n v="0"/>
    <n v="0"/>
    <n v="0"/>
    <n v="0"/>
    <n v="0"/>
    <n v="7400000"/>
    <n v="7400000"/>
    <n v="7400000"/>
    <n v="7400000"/>
    <m/>
    <m/>
    <n v="7400000"/>
    <n v="0"/>
    <n v="4839323.05"/>
    <n v="0"/>
    <n v="4839323.05"/>
    <n v="-4839323.05"/>
    <n v="0"/>
    <n v="4839323.05"/>
    <n v="0"/>
    <n v="0"/>
    <n v="0"/>
    <n v="0"/>
    <n v="0"/>
    <n v="0"/>
    <n v="0"/>
    <n v="0"/>
    <n v="0"/>
    <n v="0"/>
  </r>
  <r>
    <s v="2.5-03-2207_22333020_2261310"/>
    <s v="2.5-03-22"/>
    <x v="23"/>
    <s v="1.3.4"/>
    <s v="FUNCIÓN PÚBLICA"/>
    <s v="K"/>
    <s v="Proyectos de inversión sujetos a registro en la Ca"/>
    <s v="07_22"/>
    <s v="GABINETE INTEGRAL DE INFRAESTRUCTURA Y SERVICIOS PÚBLICOS"/>
    <n v="3"/>
    <s v="INFRAESTRUCTURA Y SERVICIOS PÚBLICOS"/>
    <n v="33"/>
    <s v="OBRAS DE INFRAESTRUCTURA MUNICIPAL"/>
    <s v="020_22"/>
    <s v="GASTO CAPITAL"/>
    <s v="DIRECCIÓN GENERAL DE OBRAS PÚBLICAS"/>
    <n v="6000"/>
    <s v="INVERSION PUBLICA"/>
    <x v="130"/>
    <x v="130"/>
    <n v="0"/>
    <s v="SIN DESCRIPCIÓN PARA DESTINOS 00"/>
    <n v="0"/>
    <n v="0"/>
    <n v="0"/>
    <n v="0"/>
    <n v="0"/>
    <n v="7400000"/>
    <n v="7400000"/>
    <n v="7400000"/>
    <n v="7400000"/>
    <m/>
    <m/>
    <n v="7400000"/>
    <n v="0"/>
    <n v="4839324.05"/>
    <n v="0"/>
    <n v="4839324.05"/>
    <n v="-4839324.05"/>
    <n v="0"/>
    <n v="4839324.05"/>
    <n v="0"/>
    <n v="0"/>
    <n v="0"/>
    <n v="0"/>
    <n v="0"/>
    <n v="0"/>
    <n v="0"/>
    <n v="0"/>
    <n v="0"/>
    <n v="0"/>
  </r>
  <r>
    <s v="2.5-02-2207_22333020_2261510"/>
    <s v="2.5-02-22"/>
    <x v="9"/>
    <s v="1.3.4"/>
    <s v="FUNCIÓN PÚBLICA"/>
    <s v="K"/>
    <s v="Proyectos de inversión sujetos a registro en la Ca"/>
    <s v="07_22"/>
    <s v="GABINETE INTEGRAL DE INFRAESTRUCTURA Y SERVICIOS PÚBLICOS"/>
    <n v="3"/>
    <s v="INFRAESTRUCTURA Y SERVICIOS PÚBLICOS"/>
    <n v="33"/>
    <s v="OBRAS DE INFRAESTRUCTURA MUNICIPAL"/>
    <s v="020_22"/>
    <s v="GASTO CAPITAL"/>
    <s v="DIRECCIÓN GENERAL DE OBRAS PÚBLICAS"/>
    <n v="6000"/>
    <s v="INVERSION PUBLICA"/>
    <x v="131"/>
    <x v="131"/>
    <n v="0"/>
    <s v="SIN DESCRIPCIÓN PARA DESTINOS 00"/>
    <n v="40000000"/>
    <n v="40000000"/>
    <n v="0"/>
    <n v="27164052.219999999"/>
    <n v="27164052.219999999"/>
    <n v="40000000"/>
    <n v="0"/>
    <n v="12835947.780000001"/>
    <n v="12835947.780000001"/>
    <m/>
    <m/>
    <n v="40000000"/>
    <n v="27164052.219999999"/>
    <n v="4839325.05"/>
    <n v="23191295.510000002"/>
    <n v="4839325.05"/>
    <n v="22324727.169999998"/>
    <n v="23191295.510000002"/>
    <n v="4839325.05"/>
    <n v="23191295.510000002"/>
    <n v="23191295.510000002"/>
    <n v="12835947.779999999"/>
    <n v="12835947.780000001"/>
    <n v="0"/>
    <n v="40000000"/>
    <n v="0"/>
    <n v="0"/>
    <n v="40000000"/>
    <n v="12835947.780000001"/>
  </r>
  <r>
    <s v="1.1-00-2207_22333020_2261510"/>
    <s v="1.1-00-22"/>
    <x v="1"/>
    <s v="1.3.4"/>
    <s v="FUNCIÓN PÚBLICA"/>
    <s v="K"/>
    <s v="Proyectos de inversión sujetos a registro en la Ca"/>
    <s v="07_22"/>
    <s v="GABINETE INTEGRAL DE INFRAESTRUCTURA Y SERVICIOS PÚBLICOS"/>
    <n v="3"/>
    <s v="INFRAESTRUCTURA Y SERVICIOS PÚBLICOS"/>
    <n v="33"/>
    <s v="OBRAS DE INFRAESTRUCTURA MUNICIPAL"/>
    <s v="020_22"/>
    <s v="GASTO CAPITAL"/>
    <s v="DIRECCIÓN GENERAL DE OBRAS PÚBLICAS"/>
    <n v="6000"/>
    <s v="INVERSION PUBLICA"/>
    <x v="131"/>
    <x v="131"/>
    <n v="0"/>
    <s v="SIN DESCRIPCIÓN PARA DESTINOS 00"/>
    <n v="36486560.850000001"/>
    <n v="36486560.850000001"/>
    <n v="0"/>
    <n v="32022478.510000002"/>
    <n v="32022478.510000002"/>
    <n v="36486560.850000001"/>
    <n v="0"/>
    <n v="4464082.34"/>
    <n v="4464082.34"/>
    <m/>
    <m/>
    <n v="36486560.850000001"/>
    <n v="32022478.510000002"/>
    <n v="4839326.05"/>
    <n v="19180261.27"/>
    <n v="4839326.05"/>
    <n v="27183152.460000001"/>
    <n v="19180261.27"/>
    <n v="4839326.05"/>
    <n v="19180261.27"/>
    <n v="19060924.510000002"/>
    <n v="4464082.34"/>
    <n v="4464082.34"/>
    <n v="0"/>
    <n v="38626216"/>
    <n v="0"/>
    <n v="2139655.15"/>
    <n v="36486560.850000001"/>
    <n v="4464082.34"/>
  </r>
  <r>
    <s v="1.1-00-2207_22333020_22615117"/>
    <s v="1.1-00-22"/>
    <x v="1"/>
    <s v="1.3.4"/>
    <s v="FUNCIÓN PÚBLICA"/>
    <s v="K"/>
    <s v="Proyectos de inversión sujetos a registro en la Ca"/>
    <s v="07_22"/>
    <s v="GABINETE INTEGRAL DE INFRAESTRUCTURA Y SERVICIOS PÚBLICOS"/>
    <n v="3"/>
    <s v="INFRAESTRUCTURA Y SERVICIOS PÚBLICOS"/>
    <n v="33"/>
    <s v="OBRAS DE INFRAESTRUCTURA MUNICIPAL"/>
    <s v="020_22"/>
    <s v="GASTO CAPITAL"/>
    <s v="DIRECCIÓN GENERAL DE OBRAS PÚBLICAS"/>
    <n v="6000"/>
    <s v="INVERSION PUBLICA"/>
    <x v="131"/>
    <x v="131"/>
    <n v="17"/>
    <s v="PUNTOS SEGUROS"/>
    <n v="0"/>
    <n v="0"/>
    <n v="0"/>
    <n v="0"/>
    <n v="0"/>
    <n v="0"/>
    <n v="0"/>
    <n v="0"/>
    <n v="0"/>
    <m/>
    <m/>
    <n v="0"/>
    <n v="0"/>
    <n v="4839327.05"/>
    <n v="0"/>
    <n v="4839327.05"/>
    <n v="-4839327.05"/>
    <n v="0"/>
    <n v="4839327.05"/>
    <n v="0"/>
    <n v="0"/>
    <n v="0"/>
    <n v="0"/>
    <n v="0"/>
    <n v="0"/>
    <n v="0"/>
    <n v="0"/>
    <n v="0"/>
    <n v="0"/>
  </r>
  <r>
    <s v="1.1-00-2204_22616011_2263211"/>
    <s v="1.1-00-22"/>
    <x v="1"/>
    <s v="1.3.4"/>
    <s v="FUNCIÓN PÚBLICA"/>
    <s v="M"/>
    <s v="Actividades de apoyo administrativo desarrolladas "/>
    <s v="04_22"/>
    <s v="TESORERÍA MUNICIPAL"/>
    <n v="6"/>
    <s v="GOBIERNO EFECTIVO"/>
    <n v="16"/>
    <s v="DESPACHO DE LA TESORERÍA MUNICIPAL"/>
    <s v="011_22"/>
    <s v="GASTO CAPITAL"/>
    <s v="DIRECCIÓN DE PROCESOS ADMINISTRATIVOS Y"/>
    <n v="6000"/>
    <s v="INVERSION PUBLICA"/>
    <x v="132"/>
    <x v="132"/>
    <n v="1"/>
    <s v="PLANTAS DE TRATAMIENTO"/>
    <n v="25108363.440000001"/>
    <n v="25108363.440000001"/>
    <n v="25108363.440000001"/>
    <n v="21615330"/>
    <n v="21615330"/>
    <n v="23310360"/>
    <n v="0"/>
    <n v="1695030"/>
    <n v="1695030"/>
    <m/>
    <m/>
    <n v="23310360"/>
    <n v="21615330"/>
    <n v="4839328.05"/>
    <n v="21615330"/>
    <n v="4839328.05"/>
    <n v="16776001.949999999"/>
    <n v="21615330"/>
    <n v="4839328.05"/>
    <n v="21615330"/>
    <n v="21615330"/>
    <n v="3493033.44"/>
    <n v="3493033.4400000013"/>
    <n v="0"/>
    <n v="0"/>
    <n v="0"/>
    <n v="0"/>
    <n v="0"/>
    <n v="3493033.4400000013"/>
  </r>
  <r>
    <s v="1.1-00-2204_22616011_2263212"/>
    <s v="1.1-00-22"/>
    <x v="1"/>
    <s v="1.3.4"/>
    <s v="FUNCIÓN PÚBLICA"/>
    <s v="M"/>
    <s v="Actividades de apoyo administrativo desarrolladas "/>
    <s v="04_22"/>
    <s v="TESORERÍA MUNICIPAL"/>
    <n v="6"/>
    <s v="GOBIERNO EFECTIVO"/>
    <n v="16"/>
    <s v="DESPACHO DE LA TESORERÍA MUNICIPAL"/>
    <s v="011_22"/>
    <s v="GASTO CAPITAL"/>
    <s v="DIRECCIÓN DE PROCESOS ADMINISTRATIVOS Y"/>
    <n v="6000"/>
    <s v="INVERSION PUBLICA"/>
    <x v="132"/>
    <x v="132"/>
    <n v="2"/>
    <s v="CAT"/>
    <n v="70891636.560000002"/>
    <n v="70891636.560000002"/>
    <n v="70891636.560000002"/>
    <n v="63895876.369999997"/>
    <n v="63895876.369999997"/>
    <n v="69975876.370000005"/>
    <n v="0"/>
    <n v="6080000.0000000075"/>
    <n v="6080000.0000000075"/>
    <m/>
    <m/>
    <n v="69975876.370000005"/>
    <n v="63895876.369999997"/>
    <n v="4839329.05"/>
    <n v="63895876.369999997"/>
    <n v="4839329.05"/>
    <n v="59056547.32"/>
    <n v="63895876.369999997"/>
    <n v="4839329.05"/>
    <n v="63895876.369999997"/>
    <n v="63895876.369999997"/>
    <n v="6995760.1900000004"/>
    <n v="6995760.1900000051"/>
    <n v="0"/>
    <n v="0"/>
    <n v="0"/>
    <n v="0"/>
    <n v="0"/>
    <n v="6995760.1900000051"/>
  </r>
  <r>
    <s v="2.5-02-2204_22617012_2291110"/>
    <s v="2.5-02-22"/>
    <x v="9"/>
    <s v="1.3.4"/>
    <s v="FUNCIÓN PÚBLICA"/>
    <s v="M"/>
    <s v="Actividades de apoyo administrativo desarrolladas "/>
    <s v="04_22"/>
    <s v="TESORERÍA MUNICIPAL"/>
    <n v="6"/>
    <s v="GOBIERNO EFECTIVO"/>
    <n v="17"/>
    <s v="PROYECTO DE PRESUPUESTO"/>
    <s v="012_22"/>
    <s v="AMORTIZACION DE LA DEUDA Y DISMINUCION DE PASIVOS"/>
    <s v="DIRECCIÓN GENERAL DE FINANZAS"/>
    <n v="9000"/>
    <s v="DEUDA PUBLICA"/>
    <x v="133"/>
    <x v="133"/>
    <n v="0"/>
    <s v="SIN DESCRIPCIÓN PARA DESTINOS 00"/>
    <n v="38214340.659999996"/>
    <n v="38214340.659999996"/>
    <n v="35000000"/>
    <n v="31495397.620000001"/>
    <n v="31495397.620000001"/>
    <n v="38214340.659999996"/>
    <n v="0"/>
    <n v="6718943.0399999954"/>
    <n v="6718943.0399999954"/>
    <m/>
    <m/>
    <n v="38214340.659999996"/>
    <n v="31495397.620000001"/>
    <n v="4839330.05"/>
    <n v="31495397.620000001"/>
    <n v="4839330.05"/>
    <n v="26656067.57"/>
    <n v="31495397.620000001"/>
    <n v="4839330.05"/>
    <n v="31495397.620000001"/>
    <n v="31495397.620000001"/>
    <n v="6718943.04"/>
    <n v="6718943.0399999954"/>
    <n v="3214340.66"/>
    <n v="0"/>
    <n v="0"/>
    <n v="0"/>
    <n v="3214340.66"/>
    <n v="6718943.0399999954"/>
  </r>
  <r>
    <s v="2.5-02-2204_22617012_2292110"/>
    <s v="2.5-02-22"/>
    <x v="9"/>
    <s v="1.3.4"/>
    <s v="FUNCIÓN PÚBLICA"/>
    <s v="M"/>
    <s v="Actividades de apoyo administrativo desarrolladas "/>
    <s v="04_22"/>
    <s v="TESORERÍA MUNICIPAL"/>
    <n v="6"/>
    <s v="GOBIERNO EFECTIVO"/>
    <n v="17"/>
    <s v="PROYECTO DE PRESUPUESTO"/>
    <s v="012_22"/>
    <s v="AMORTIZACION DE LA DEUDA Y DISMINUCION DE PASIVOS"/>
    <s v="DIRECCIÓN GENERAL DE FINANZAS"/>
    <n v="9000"/>
    <s v="DEUDA PUBLICA"/>
    <x v="134"/>
    <x v="134"/>
    <n v="0"/>
    <s v="SIN DESCRIPCIÓN PARA DESTINOS 00"/>
    <n v="21253618"/>
    <n v="21253618"/>
    <n v="20000000"/>
    <n v="20021346.969999999"/>
    <n v="20021346.969999999"/>
    <n v="24052160.601799998"/>
    <n v="2192382"/>
    <n v="4030813.6317999996"/>
    <n v="3424653.0300000012"/>
    <m/>
    <m/>
    <n v="24052160.601799998"/>
    <n v="20021346.969999999"/>
    <n v="4839331.05"/>
    <n v="20021346.969999999"/>
    <n v="4839331.05"/>
    <n v="15182015.919999998"/>
    <n v="20021346.969999999"/>
    <n v="4839331.05"/>
    <n v="20021346.969999999"/>
    <n v="20021346.969999999"/>
    <n v="1232271.03"/>
    <n v="1232271.0300000012"/>
    <n v="1253618"/>
    <n v="0"/>
    <n v="0"/>
    <n v="0"/>
    <n v="1253618"/>
    <n v="1232271.0300000012"/>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414">
  <r>
    <s v="1.6-01-2205_22618013_2211110"/>
    <s v="1.6-01-22"/>
    <x v="0"/>
    <x v="0"/>
    <x v="0"/>
    <x v="0"/>
    <x v="0"/>
    <x v="0"/>
    <x v="0"/>
    <s v="E"/>
    <s v="Actividades del sector público, que realiza en for"/>
    <s v="05_22"/>
    <x v="0"/>
    <n v="6"/>
    <x v="0"/>
    <n v="18"/>
    <x v="0"/>
    <s v="013_22"/>
    <x v="0"/>
    <x v="0"/>
    <s v="GASTO CORRIENTE"/>
    <x v="0"/>
    <x v="0"/>
    <x v="0"/>
    <x v="0"/>
    <n v="0"/>
    <s v="SIN DESCRIPCIÓN PARA DESTINOS 00"/>
    <n v="7025595.3899999997"/>
    <n v="7025595.3899999997"/>
    <n v="0"/>
    <n v="4838920.05"/>
    <n v="4838920.05"/>
    <n v="7025595.3899999997"/>
    <n v="0"/>
    <n v="0"/>
    <n v="0"/>
  </r>
  <r>
    <s v="1.1-00-2205_22618013_2211110"/>
    <s v="1.1-00-22"/>
    <x v="1"/>
    <x v="0"/>
    <x v="0"/>
    <x v="0"/>
    <x v="0"/>
    <x v="0"/>
    <x v="0"/>
    <s v="E"/>
    <s v="Actividades del sector público, que realiza en for"/>
    <s v="05_22"/>
    <x v="0"/>
    <n v="6"/>
    <x v="0"/>
    <n v="18"/>
    <x v="0"/>
    <s v="013_22"/>
    <x v="0"/>
    <x v="0"/>
    <s v="GASTO CORRIENTE"/>
    <x v="0"/>
    <x v="0"/>
    <x v="0"/>
    <x v="0"/>
    <n v="0"/>
    <s v="SIN DESCRIPCIÓN PARA DESTINOS 00"/>
    <n v="5332491.45"/>
    <n v="5332491.45"/>
    <n v="12358086.84"/>
    <n v="5332491.45"/>
    <n v="5332491.45"/>
    <n v="5332491.45"/>
    <n v="0"/>
    <n v="0"/>
    <n v="0"/>
  </r>
  <r>
    <s v="1.6-01-2205_22618013_2211310"/>
    <s v="1.6-01-22"/>
    <x v="0"/>
    <x v="0"/>
    <x v="0"/>
    <x v="0"/>
    <x v="0"/>
    <x v="0"/>
    <x v="0"/>
    <s v="E"/>
    <s v="Actividades del sector público, que realiza en for"/>
    <s v="05_22"/>
    <x v="0"/>
    <n v="6"/>
    <x v="0"/>
    <n v="18"/>
    <x v="0"/>
    <s v="013_22"/>
    <x v="0"/>
    <x v="0"/>
    <s v="GASTO CORRIENTE"/>
    <x v="0"/>
    <x v="0"/>
    <x v="1"/>
    <x v="1"/>
    <n v="0"/>
    <s v="SIN DESCRIPCIÓN PARA DESTINOS 00"/>
    <n v="0"/>
    <n v="0"/>
    <n v="0"/>
    <n v="-373961.85"/>
    <n v="-373961.85"/>
    <n v="0"/>
    <n v="0"/>
    <n v="0"/>
    <n v="0"/>
  </r>
  <r>
    <s v="2.6-05-2205_22618013_2211310"/>
    <s v="2.6-05-22"/>
    <x v="2"/>
    <x v="0"/>
    <x v="0"/>
    <x v="0"/>
    <x v="0"/>
    <x v="0"/>
    <x v="0"/>
    <s v="E"/>
    <s v="Actividades del sector público, que realiza en for"/>
    <s v="05_22"/>
    <x v="0"/>
    <n v="6"/>
    <x v="0"/>
    <n v="18"/>
    <x v="0"/>
    <s v="013_22"/>
    <x v="0"/>
    <x v="0"/>
    <s v="GASTO CORRIENTE"/>
    <x v="0"/>
    <x v="0"/>
    <x v="1"/>
    <x v="1"/>
    <n v="0"/>
    <s v="SIN DESCRIPCIÓN PARA DESTINOS 00"/>
    <n v="0"/>
    <n v="0"/>
    <n v="0"/>
    <n v="446075.27"/>
    <n v="446075.27"/>
    <n v="681400"/>
    <n v="681400"/>
    <n v="0"/>
    <n v="0"/>
  </r>
  <r>
    <s v="1.6-05-2205_22618013_2211310"/>
    <s v="1.6-05-22"/>
    <x v="3"/>
    <x v="0"/>
    <x v="0"/>
    <x v="0"/>
    <x v="0"/>
    <x v="0"/>
    <x v="0"/>
    <s v="E"/>
    <s v="Actividades del sector público, que realiza en for"/>
    <s v="05_22"/>
    <x v="0"/>
    <n v="6"/>
    <x v="0"/>
    <n v="18"/>
    <x v="0"/>
    <s v="013_22"/>
    <x v="0"/>
    <x v="0"/>
    <s v="GASTO CORRIENTE"/>
    <x v="0"/>
    <x v="0"/>
    <x v="1"/>
    <x v="1"/>
    <n v="0"/>
    <s v="SIN DESCRIPCIÓN PARA DESTINOS 00"/>
    <n v="0"/>
    <n v="0"/>
    <n v="0"/>
    <n v="107508.33"/>
    <n v="107508.33"/>
    <n v="107508.33"/>
    <n v="107508.33"/>
    <n v="0"/>
    <n v="0"/>
  </r>
  <r>
    <s v="1.5-01-2205_22618013_2211310"/>
    <s v="1.5-01-22"/>
    <x v="4"/>
    <x v="0"/>
    <x v="0"/>
    <x v="0"/>
    <x v="0"/>
    <x v="0"/>
    <x v="0"/>
    <s v="E"/>
    <s v="Actividades del sector público, que realiza en for"/>
    <s v="05_22"/>
    <x v="0"/>
    <n v="6"/>
    <x v="0"/>
    <n v="18"/>
    <x v="0"/>
    <s v="013_22"/>
    <x v="0"/>
    <x v="0"/>
    <s v="GASTO CORRIENTE"/>
    <x v="0"/>
    <x v="0"/>
    <x v="1"/>
    <x v="1"/>
    <n v="0"/>
    <s v="SIN DESCRIPCIÓN PARA DESTINOS 00"/>
    <n v="731652945.25"/>
    <n v="731652945.25"/>
    <n v="642775696.91999996"/>
    <n v="554851106.11000001"/>
    <n v="554851106.11000001"/>
    <n v="644684566.73000002"/>
    <n v="-86968378.519999981"/>
    <n v="0"/>
    <n v="0"/>
  </r>
  <r>
    <s v="1.1-00-2205_22618013_2211310"/>
    <s v="1.1-00-22"/>
    <x v="1"/>
    <x v="0"/>
    <x v="0"/>
    <x v="0"/>
    <x v="0"/>
    <x v="0"/>
    <x v="0"/>
    <s v="E"/>
    <s v="Actividades del sector público, que realiza en for"/>
    <s v="05_22"/>
    <x v="0"/>
    <n v="6"/>
    <x v="0"/>
    <n v="18"/>
    <x v="0"/>
    <s v="013_22"/>
    <x v="0"/>
    <x v="0"/>
    <s v="GASTO CORRIENTE"/>
    <x v="0"/>
    <x v="0"/>
    <x v="1"/>
    <x v="1"/>
    <n v="0"/>
    <s v="SIN DESCRIPCIÓN PARA DESTINOS 00"/>
    <n v="0"/>
    <n v="0"/>
    <n v="80155947.560000002"/>
    <n v="-145185.35999999999"/>
    <n v="-239463.67"/>
    <n v="0"/>
    <n v="0"/>
    <n v="0"/>
    <n v="0"/>
  </r>
  <r>
    <s v="1.6-01-2205_22618013_2212210"/>
    <s v="1.6-01-22"/>
    <x v="0"/>
    <x v="0"/>
    <x v="0"/>
    <x v="0"/>
    <x v="0"/>
    <x v="0"/>
    <x v="0"/>
    <s v="E"/>
    <s v="Actividades del sector público, que realiza en for"/>
    <s v="05_22"/>
    <x v="0"/>
    <n v="6"/>
    <x v="0"/>
    <n v="18"/>
    <x v="0"/>
    <s v="013_22"/>
    <x v="0"/>
    <x v="0"/>
    <s v="GASTO CORRIENTE"/>
    <x v="0"/>
    <x v="0"/>
    <x v="2"/>
    <x v="2"/>
    <n v="0"/>
    <s v="SIN DESCRIPCIÓN PARA DESTINOS 00"/>
    <n v="117018094.63"/>
    <n v="117018094.63"/>
    <n v="95006134.359999999"/>
    <n v="101227539.92"/>
    <n v="101227539.92"/>
    <n v="123269281.28"/>
    <n v="6251186.650000006"/>
    <n v="0"/>
    <n v="0"/>
  </r>
  <r>
    <s v="1.5-01-2205_22618013_2212210"/>
    <s v="1.5-01-22"/>
    <x v="4"/>
    <x v="0"/>
    <x v="0"/>
    <x v="0"/>
    <x v="0"/>
    <x v="0"/>
    <x v="0"/>
    <s v="E"/>
    <s v="Actividades del sector público, que realiza en for"/>
    <s v="05_22"/>
    <x v="0"/>
    <n v="6"/>
    <x v="0"/>
    <n v="18"/>
    <x v="0"/>
    <s v="013_22"/>
    <x v="0"/>
    <x v="0"/>
    <s v="GASTO CORRIENTE"/>
    <x v="0"/>
    <x v="0"/>
    <x v="2"/>
    <x v="2"/>
    <n v="0"/>
    <s v="SIN DESCRIPCIÓN PARA DESTINOS 00"/>
    <n v="950"/>
    <n v="950"/>
    <n v="0"/>
    <n v="950"/>
    <n v="950"/>
    <n v="950"/>
    <n v="0"/>
    <n v="0"/>
    <n v="0"/>
  </r>
  <r>
    <s v="1.1-00-2205_22618013_2212210"/>
    <s v="1.1-00-22"/>
    <x v="1"/>
    <x v="0"/>
    <x v="0"/>
    <x v="0"/>
    <x v="0"/>
    <x v="0"/>
    <x v="0"/>
    <s v="E"/>
    <s v="Actividades del sector público, que realiza en for"/>
    <s v="05_22"/>
    <x v="0"/>
    <n v="6"/>
    <x v="0"/>
    <n v="18"/>
    <x v="0"/>
    <s v="013_22"/>
    <x v="0"/>
    <x v="0"/>
    <s v="GASTO CORRIENTE"/>
    <x v="0"/>
    <x v="0"/>
    <x v="2"/>
    <x v="2"/>
    <n v="0"/>
    <s v="SIN DESCRIPCIÓN PARA DESTINOS 00"/>
    <n v="21907.42"/>
    <n v="21907.42"/>
    <n v="0"/>
    <n v="21907.42"/>
    <n v="21907.42"/>
    <n v="21907.42"/>
    <n v="0"/>
    <n v="0"/>
    <n v="0"/>
  </r>
  <r>
    <s v="1.1-00-2205_22618013_2212310"/>
    <s v="1.1-00-22"/>
    <x v="1"/>
    <x v="0"/>
    <x v="0"/>
    <x v="0"/>
    <x v="0"/>
    <x v="0"/>
    <x v="0"/>
    <s v="E"/>
    <s v="Actividades del sector público, que realiza en for"/>
    <s v="05_22"/>
    <x v="0"/>
    <n v="6"/>
    <x v="0"/>
    <n v="18"/>
    <x v="0"/>
    <s v="013_22"/>
    <x v="0"/>
    <x v="0"/>
    <s v="GASTO CORRIENTE"/>
    <x v="0"/>
    <x v="0"/>
    <x v="3"/>
    <x v="3"/>
    <n v="0"/>
    <s v="SIN DESCRIPCIÓN PARA DESTINOS 00"/>
    <n v="26400"/>
    <n v="26400"/>
    <n v="26400"/>
    <n v="0"/>
    <n v="0"/>
    <n v="26400"/>
    <n v="0"/>
    <n v="0"/>
    <n v="0"/>
  </r>
  <r>
    <s v="1.6-01-2205_22618013_2213210"/>
    <s v="1.6-01-22"/>
    <x v="0"/>
    <x v="0"/>
    <x v="0"/>
    <x v="0"/>
    <x v="0"/>
    <x v="0"/>
    <x v="0"/>
    <s v="E"/>
    <s v="Actividades del sector público, que realiza en for"/>
    <s v="05_22"/>
    <x v="0"/>
    <n v="6"/>
    <x v="0"/>
    <n v="18"/>
    <x v="0"/>
    <s v="013_22"/>
    <x v="0"/>
    <x v="0"/>
    <s v="GASTO CORRIENTE"/>
    <x v="0"/>
    <x v="0"/>
    <x v="4"/>
    <x v="4"/>
    <n v="0"/>
    <s v="SIN DESCRIPCIÓN PARA DESTINOS 00"/>
    <n v="228549.25"/>
    <n v="228549.25"/>
    <n v="0"/>
    <n v="-6317.28"/>
    <n v="-6317.28"/>
    <n v="3247717.61"/>
    <n v="3019168.36"/>
    <n v="0"/>
    <n v="0"/>
  </r>
  <r>
    <s v="1.5-01-2205_22618013_2213210"/>
    <s v="1.5-01-22"/>
    <x v="4"/>
    <x v="0"/>
    <x v="0"/>
    <x v="0"/>
    <x v="0"/>
    <x v="0"/>
    <x v="0"/>
    <s v="E"/>
    <s v="Actividades del sector público, que realiza en for"/>
    <s v="05_22"/>
    <x v="0"/>
    <n v="6"/>
    <x v="0"/>
    <n v="18"/>
    <x v="0"/>
    <s v="013_22"/>
    <x v="0"/>
    <x v="0"/>
    <s v="GASTO CORRIENTE"/>
    <x v="0"/>
    <x v="0"/>
    <x v="4"/>
    <x v="4"/>
    <n v="0"/>
    <s v="SIN DESCRIPCIÓN PARA DESTINOS 00"/>
    <n v="2102283.63"/>
    <n v="2102283.63"/>
    <n v="0"/>
    <n v="120115.02"/>
    <n v="120115.02"/>
    <n v="9151076"/>
    <n v="7048792.3700000001"/>
    <n v="0"/>
    <n v="0"/>
  </r>
  <r>
    <s v="1.1-00-2205_22618013_2213210"/>
    <s v="1.1-00-22"/>
    <x v="1"/>
    <x v="0"/>
    <x v="0"/>
    <x v="0"/>
    <x v="0"/>
    <x v="0"/>
    <x v="0"/>
    <s v="E"/>
    <s v="Actividades del sector público, que realiza en for"/>
    <s v="05_22"/>
    <x v="0"/>
    <n v="6"/>
    <x v="0"/>
    <n v="18"/>
    <x v="0"/>
    <s v="013_22"/>
    <x v="0"/>
    <x v="0"/>
    <s v="GASTO CORRIENTE"/>
    <x v="0"/>
    <x v="0"/>
    <x v="4"/>
    <x v="4"/>
    <n v="0"/>
    <s v="SIN DESCRIPCIÓN PARA DESTINOS 00"/>
    <n v="7851544.5899999999"/>
    <n v="7851544.5899999999"/>
    <n v="10820420.640000001"/>
    <n v="7851085.7300000004"/>
    <n v="7851085.7300000004"/>
    <n v="7851544.5899999999"/>
    <n v="0"/>
    <n v="0"/>
    <n v="0"/>
  </r>
  <r>
    <s v="1.6-01-2205_22618013_2213220"/>
    <s v="1.6-01-22"/>
    <x v="0"/>
    <x v="0"/>
    <x v="0"/>
    <x v="0"/>
    <x v="0"/>
    <x v="0"/>
    <x v="0"/>
    <s v="E"/>
    <s v="Actividades del sector público, que realiza en for"/>
    <s v="05_22"/>
    <x v="0"/>
    <n v="6"/>
    <x v="0"/>
    <n v="18"/>
    <x v="0"/>
    <s v="013_22"/>
    <x v="0"/>
    <x v="0"/>
    <s v="GASTO CORRIENTE"/>
    <x v="0"/>
    <x v="0"/>
    <x v="5"/>
    <x v="5"/>
    <n v="0"/>
    <s v="SIN DESCRIPCIÓN PARA DESTINOS 00"/>
    <n v="23455312.57"/>
    <n v="23455312.57"/>
    <n v="12420767.6"/>
    <n v="-33772.51"/>
    <n v="-42769.7"/>
    <n v="23455312.57"/>
    <n v="0"/>
    <n v="0"/>
    <n v="0"/>
  </r>
  <r>
    <s v="1.5-01-2205_22618013_2213220"/>
    <s v="1.5-01-22"/>
    <x v="4"/>
    <x v="0"/>
    <x v="0"/>
    <x v="0"/>
    <x v="0"/>
    <x v="0"/>
    <x v="0"/>
    <s v="E"/>
    <s v="Actividades del sector público, que realiza en for"/>
    <s v="05_22"/>
    <x v="0"/>
    <n v="6"/>
    <x v="0"/>
    <n v="18"/>
    <x v="0"/>
    <s v="013_22"/>
    <x v="0"/>
    <x v="0"/>
    <s v="GASTO CORRIENTE"/>
    <x v="0"/>
    <x v="0"/>
    <x v="5"/>
    <x v="5"/>
    <n v="0"/>
    <s v="SIN DESCRIPCIÓN PARA DESTINOS 00"/>
    <n v="106601510.16"/>
    <n v="106601510.16"/>
    <n v="0"/>
    <n v="7309153.6900000004"/>
    <n v="7309153.6900000004"/>
    <n v="133776557.67999999"/>
    <n v="27175047.519999996"/>
    <n v="0"/>
    <n v="0"/>
  </r>
  <r>
    <s v="1.1-00-2205_22618013_2213220"/>
    <s v="1.1-00-22"/>
    <x v="1"/>
    <x v="0"/>
    <x v="0"/>
    <x v="0"/>
    <x v="0"/>
    <x v="0"/>
    <x v="0"/>
    <s v="E"/>
    <s v="Actividades del sector público, que realiza en for"/>
    <s v="05_22"/>
    <x v="0"/>
    <n v="6"/>
    <x v="0"/>
    <n v="18"/>
    <x v="0"/>
    <s v="013_22"/>
    <x v="0"/>
    <x v="0"/>
    <s v="GASTO CORRIENTE"/>
    <x v="0"/>
    <x v="0"/>
    <x v="5"/>
    <x v="5"/>
    <n v="0"/>
    <s v="SIN DESCRIPCIÓN PARA DESTINOS 00"/>
    <n v="766952.04"/>
    <n v="766952.04"/>
    <n v="95783438.799999997"/>
    <n v="766952.04"/>
    <n v="766952.04"/>
    <n v="766952.04"/>
    <n v="0"/>
    <n v="0"/>
    <n v="0"/>
  </r>
  <r>
    <s v="1.6-01-2205_22618013_2213310"/>
    <s v="1.6-01-22"/>
    <x v="0"/>
    <x v="0"/>
    <x v="0"/>
    <x v="0"/>
    <x v="0"/>
    <x v="0"/>
    <x v="0"/>
    <s v="E"/>
    <s v="Actividades del sector público, que realiza en for"/>
    <s v="05_22"/>
    <x v="0"/>
    <n v="6"/>
    <x v="0"/>
    <n v="18"/>
    <x v="0"/>
    <s v="013_22"/>
    <x v="0"/>
    <x v="0"/>
    <s v="GASTO CORRIENTE"/>
    <x v="0"/>
    <x v="0"/>
    <x v="6"/>
    <x v="6"/>
    <n v="0"/>
    <s v="SIN DESCRIPCIÓN PARA DESTINOS 00"/>
    <n v="724987.68"/>
    <n v="724987.68"/>
    <n v="0"/>
    <n v="34047.17"/>
    <n v="34047.17"/>
    <n v="184987.68000000005"/>
    <n v="-540000"/>
    <n v="0"/>
    <n v="0"/>
  </r>
  <r>
    <s v="1.1-00-2205_22618013_2213310"/>
    <s v="1.1-00-22"/>
    <x v="1"/>
    <x v="0"/>
    <x v="0"/>
    <x v="0"/>
    <x v="0"/>
    <x v="0"/>
    <x v="0"/>
    <s v="E"/>
    <s v="Actividades del sector público, que realiza en for"/>
    <s v="05_22"/>
    <x v="0"/>
    <n v="6"/>
    <x v="0"/>
    <n v="18"/>
    <x v="0"/>
    <s v="013_22"/>
    <x v="0"/>
    <x v="0"/>
    <s v="GASTO CORRIENTE"/>
    <x v="0"/>
    <x v="0"/>
    <x v="6"/>
    <x v="6"/>
    <n v="0"/>
    <s v="SIN DESCRIPCIÓN PARA DESTINOS 00"/>
    <n v="415012.32"/>
    <n v="415012.32"/>
    <n v="1140000"/>
    <n v="415012.32"/>
    <n v="415012.32"/>
    <n v="415012.32"/>
    <n v="0"/>
    <n v="0"/>
    <n v="0"/>
  </r>
  <r>
    <s v="1.6-01-2205_22618013_2213410"/>
    <s v="1.6-01-22"/>
    <x v="0"/>
    <x v="0"/>
    <x v="0"/>
    <x v="0"/>
    <x v="0"/>
    <x v="0"/>
    <x v="0"/>
    <s v="E"/>
    <s v="Actividades del sector público, que realiza en for"/>
    <s v="05_22"/>
    <x v="0"/>
    <n v="6"/>
    <x v="0"/>
    <n v="18"/>
    <x v="0"/>
    <s v="013_22"/>
    <x v="0"/>
    <x v="0"/>
    <s v="GASTO CORRIENTE"/>
    <x v="0"/>
    <x v="0"/>
    <x v="7"/>
    <x v="7"/>
    <n v="0"/>
    <s v="SIN DESCRIPCIÓN PARA DESTINOS 00"/>
    <n v="6854656.75"/>
    <n v="6854656.75"/>
    <n v="0"/>
    <n v="789917.6"/>
    <n v="789917.6"/>
    <n v="6854656.75"/>
    <n v="0"/>
    <n v="0"/>
    <n v="0"/>
  </r>
  <r>
    <s v="1.1-00-2205_22618013_2213410"/>
    <s v="1.1-00-22"/>
    <x v="1"/>
    <x v="0"/>
    <x v="0"/>
    <x v="0"/>
    <x v="0"/>
    <x v="0"/>
    <x v="0"/>
    <s v="E"/>
    <s v="Actividades del sector público, que realiza en for"/>
    <s v="05_22"/>
    <x v="0"/>
    <n v="6"/>
    <x v="0"/>
    <n v="18"/>
    <x v="0"/>
    <s v="013_22"/>
    <x v="0"/>
    <x v="0"/>
    <s v="GASTO CORRIENTE"/>
    <x v="0"/>
    <x v="0"/>
    <x v="7"/>
    <x v="7"/>
    <n v="0"/>
    <s v="SIN DESCRIPCIÓN PARA DESTINOS 00"/>
    <n v="645343.25"/>
    <n v="645343.25"/>
    <n v="5136420"/>
    <n v="643723.19999999995"/>
    <n v="643723.19999999995"/>
    <n v="645343.25"/>
    <n v="0"/>
    <n v="0"/>
    <n v="0"/>
  </r>
  <r>
    <s v="1.5-01-2205_22618013_2214110"/>
    <s v="1.5-01-22"/>
    <x v="4"/>
    <x v="0"/>
    <x v="0"/>
    <x v="0"/>
    <x v="0"/>
    <x v="0"/>
    <x v="0"/>
    <s v="E"/>
    <s v="Actividades del sector público, que realiza en for"/>
    <s v="05_22"/>
    <x v="0"/>
    <n v="6"/>
    <x v="0"/>
    <n v="18"/>
    <x v="0"/>
    <s v="013_22"/>
    <x v="0"/>
    <x v="0"/>
    <s v="GASTO CORRIENTE"/>
    <x v="0"/>
    <x v="0"/>
    <x v="8"/>
    <x v="8"/>
    <n v="0"/>
    <s v="SIN DESCRIPCIÓN PARA DESTINOS 00"/>
    <n v="3643586.74"/>
    <n v="3643586.74"/>
    <n v="0"/>
    <n v="7255318.5999999996"/>
    <n v="7255318.5999999996"/>
    <n v="12021607.249999998"/>
    <n v="8378020.5099999979"/>
    <n v="0"/>
    <n v="0"/>
  </r>
  <r>
    <s v="1.1-00-2205_22618013_2214110"/>
    <s v="1.1-00-22"/>
    <x v="1"/>
    <x v="0"/>
    <x v="0"/>
    <x v="0"/>
    <x v="0"/>
    <x v="0"/>
    <x v="0"/>
    <s v="E"/>
    <s v="Actividades del sector público, que realiza en for"/>
    <s v="05_22"/>
    <x v="0"/>
    <n v="6"/>
    <x v="0"/>
    <n v="18"/>
    <x v="0"/>
    <s v="013_22"/>
    <x v="0"/>
    <x v="0"/>
    <s v="GASTO CORRIENTE"/>
    <x v="0"/>
    <x v="0"/>
    <x v="8"/>
    <x v="8"/>
    <n v="0"/>
    <s v="SIN DESCRIPCIÓN PARA DESTINOS 00"/>
    <n v="39589883.960000001"/>
    <n v="39589883.960000001"/>
    <n v="46744217.159999996"/>
    <n v="38175710.780000001"/>
    <n v="38175710.780000001"/>
    <n v="39589883.960000001"/>
    <n v="0"/>
    <n v="0"/>
    <n v="0"/>
  </r>
  <r>
    <s v="1.5-01-2205_22618013_2214210"/>
    <s v="1.5-01-22"/>
    <x v="4"/>
    <x v="0"/>
    <x v="0"/>
    <x v="0"/>
    <x v="0"/>
    <x v="0"/>
    <x v="0"/>
    <s v="E"/>
    <s v="Actividades del sector público, que realiza en for"/>
    <s v="05_22"/>
    <x v="0"/>
    <n v="6"/>
    <x v="0"/>
    <n v="18"/>
    <x v="0"/>
    <s v="013_22"/>
    <x v="0"/>
    <x v="0"/>
    <s v="GASTO CORRIENTE"/>
    <x v="0"/>
    <x v="0"/>
    <x v="9"/>
    <x v="9"/>
    <n v="0"/>
    <s v="SIN DESCRIPCIÓN PARA DESTINOS 00"/>
    <n v="1882356.68"/>
    <n v="1882356.68"/>
    <n v="0"/>
    <n v="1882356.68"/>
    <n v="1882356.68"/>
    <n v="9071366.9299999997"/>
    <n v="7189010.25"/>
    <n v="0"/>
    <n v="0"/>
  </r>
  <r>
    <s v="1.1-00-2205_22618013_2214210"/>
    <s v="1.1-00-22"/>
    <x v="1"/>
    <x v="0"/>
    <x v="0"/>
    <x v="0"/>
    <x v="0"/>
    <x v="0"/>
    <x v="0"/>
    <s v="E"/>
    <s v="Actividades del sector público, que realiza en for"/>
    <s v="05_22"/>
    <x v="0"/>
    <n v="6"/>
    <x v="0"/>
    <n v="18"/>
    <x v="0"/>
    <s v="013_22"/>
    <x v="0"/>
    <x v="0"/>
    <s v="GASTO CORRIENTE"/>
    <x v="0"/>
    <x v="0"/>
    <x v="9"/>
    <x v="9"/>
    <n v="0"/>
    <s v="SIN DESCRIPCIÓN PARA DESTINOS 00"/>
    <n v="22984378.670000002"/>
    <n v="22984378.670000002"/>
    <n v="23372108.579999998"/>
    <n v="18307462.09"/>
    <n v="18307462.09"/>
    <n v="22984378.670000002"/>
    <n v="0"/>
    <n v="0"/>
    <n v="0"/>
  </r>
  <r>
    <s v="1.6-01-2205_22618013_2214310"/>
    <s v="1.6-01-22"/>
    <x v="0"/>
    <x v="0"/>
    <x v="0"/>
    <x v="0"/>
    <x v="0"/>
    <x v="0"/>
    <x v="0"/>
    <s v="E"/>
    <s v="Actividades del sector público, que realiza en for"/>
    <s v="05_22"/>
    <x v="0"/>
    <n v="6"/>
    <x v="0"/>
    <n v="18"/>
    <x v="0"/>
    <s v="013_22"/>
    <x v="0"/>
    <x v="0"/>
    <s v="GASTO CORRIENTE"/>
    <x v="0"/>
    <x v="0"/>
    <x v="10"/>
    <x v="10"/>
    <n v="0"/>
    <s v="SIN DESCRIPCIÓN PARA DESTINOS 00"/>
    <n v="9544584.8399999999"/>
    <n v="9544584.8399999999"/>
    <n v="0"/>
    <n v="6434192.3799999999"/>
    <n v="6434192.3799999999"/>
    <n v="14670591.679999996"/>
    <n v="5126006.8399999961"/>
    <n v="0"/>
    <n v="0"/>
  </r>
  <r>
    <s v="1.5-01-2205_22618013_2214310"/>
    <s v="1.5-01-22"/>
    <x v="4"/>
    <x v="0"/>
    <x v="0"/>
    <x v="0"/>
    <x v="0"/>
    <x v="0"/>
    <x v="0"/>
    <s v="E"/>
    <s v="Actividades del sector público, que realiza en for"/>
    <s v="05_22"/>
    <x v="0"/>
    <n v="6"/>
    <x v="0"/>
    <n v="18"/>
    <x v="0"/>
    <s v="013_22"/>
    <x v="0"/>
    <x v="0"/>
    <s v="GASTO CORRIENTE"/>
    <x v="0"/>
    <x v="0"/>
    <x v="10"/>
    <x v="10"/>
    <n v="0"/>
    <s v="SIN DESCRIPCIÓN PARA DESTINOS 00"/>
    <n v="1254899.0900000001"/>
    <n v="1254899.0900000001"/>
    <n v="0"/>
    <n v="1254899.0900000001"/>
    <n v="1254899.0900000001"/>
    <n v="1254899.0900000001"/>
    <n v="0"/>
    <n v="0"/>
    <n v="0"/>
  </r>
  <r>
    <s v="1.1-00-2205_22618013_2214310"/>
    <s v="1.1-00-22"/>
    <x v="1"/>
    <x v="0"/>
    <x v="0"/>
    <x v="0"/>
    <x v="0"/>
    <x v="0"/>
    <x v="0"/>
    <s v="E"/>
    <s v="Actividades del sector público, que realiza en for"/>
    <s v="05_22"/>
    <x v="0"/>
    <n v="6"/>
    <x v="0"/>
    <n v="18"/>
    <x v="0"/>
    <s v="013_22"/>
    <x v="0"/>
    <x v="0"/>
    <s v="GASTO CORRIENTE"/>
    <x v="0"/>
    <x v="0"/>
    <x v="10"/>
    <x v="10"/>
    <n v="0"/>
    <s v="SIN DESCRIPCIÓN PARA DESTINOS 00"/>
    <n v="5778339.6399999997"/>
    <n v="5778339.6399999997"/>
    <n v="15581405.720000001"/>
    <n v="5778339.6399999997"/>
    <n v="5778339.6399999997"/>
    <n v="5778339.6399999997"/>
    <n v="0"/>
    <n v="0"/>
    <n v="0"/>
  </r>
  <r>
    <s v="1.5-01-2205_22618013_2214320"/>
    <s v="1.5-01-22"/>
    <x v="4"/>
    <x v="0"/>
    <x v="0"/>
    <x v="0"/>
    <x v="0"/>
    <x v="0"/>
    <x v="0"/>
    <s v="E"/>
    <s v="Actividades del sector público, que realiza en for"/>
    <s v="05_22"/>
    <x v="0"/>
    <n v="6"/>
    <x v="0"/>
    <n v="18"/>
    <x v="0"/>
    <s v="013_22"/>
    <x v="0"/>
    <x v="0"/>
    <s v="GASTO CORRIENTE"/>
    <x v="0"/>
    <x v="0"/>
    <x v="11"/>
    <x v="11"/>
    <n v="0"/>
    <s v="SIN DESCRIPCIÓN PARA DESTINOS 00"/>
    <n v="10980411.85"/>
    <n v="10980411.85"/>
    <n v="0"/>
    <n v="10980411.85"/>
    <n v="10980411.85"/>
    <n v="25082971.680000015"/>
    <n v="14102559.830000015"/>
    <n v="0"/>
    <n v="0"/>
  </r>
  <r>
    <s v="1.1-00-2205_22618013_2214320"/>
    <s v="1.1-00-22"/>
    <x v="1"/>
    <x v="0"/>
    <x v="0"/>
    <x v="0"/>
    <x v="0"/>
    <x v="0"/>
    <x v="0"/>
    <s v="E"/>
    <s v="Actividades del sector público, que realiza en for"/>
    <s v="05_22"/>
    <x v="0"/>
    <n v="6"/>
    <x v="0"/>
    <n v="18"/>
    <x v="0"/>
    <s v="013_22"/>
    <x v="0"/>
    <x v="0"/>
    <s v="GASTO CORRIENTE"/>
    <x v="0"/>
    <x v="0"/>
    <x v="11"/>
    <x v="11"/>
    <n v="0"/>
    <s v="SIN DESCRIPCIÓN PARA DESTINOS 00"/>
    <n v="123803944.41"/>
    <n v="123803944.41"/>
    <n v="136337300.06"/>
    <n v="108254108.55"/>
    <n v="108254108.55"/>
    <n v="123803944.41"/>
    <n v="0"/>
    <n v="0"/>
    <n v="0"/>
  </r>
  <r>
    <s v="1.6-01-2205_22618013_2214410"/>
    <s v="1.6-01-22"/>
    <x v="0"/>
    <x v="0"/>
    <x v="0"/>
    <x v="0"/>
    <x v="0"/>
    <x v="0"/>
    <x v="0"/>
    <s v="E"/>
    <s v="Actividades del sector público, que realiza en for"/>
    <s v="05_22"/>
    <x v="0"/>
    <n v="6"/>
    <x v="0"/>
    <n v="18"/>
    <x v="0"/>
    <s v="013_22"/>
    <x v="0"/>
    <x v="0"/>
    <s v="GASTO CORRIENTE"/>
    <x v="0"/>
    <x v="0"/>
    <x v="12"/>
    <x v="12"/>
    <n v="0"/>
    <s v="SIN DESCRIPCIÓN PARA DESTINOS 00"/>
    <n v="1130215.08"/>
    <n v="1130215.08"/>
    <n v="0"/>
    <n v="0"/>
    <n v="0"/>
    <n v="1130215.08"/>
    <n v="0"/>
    <n v="0"/>
    <n v="0"/>
  </r>
  <r>
    <s v="1.1-00-2205_22618013_2214410"/>
    <s v="1.1-00-22"/>
    <x v="1"/>
    <x v="0"/>
    <x v="0"/>
    <x v="0"/>
    <x v="0"/>
    <x v="0"/>
    <x v="0"/>
    <s v="E"/>
    <s v="Actividades del sector público, que realiza en for"/>
    <s v="05_22"/>
    <x v="0"/>
    <n v="6"/>
    <x v="0"/>
    <n v="18"/>
    <x v="0"/>
    <s v="013_22"/>
    <x v="0"/>
    <x v="0"/>
    <s v="GASTO CORRIENTE"/>
    <x v="0"/>
    <x v="0"/>
    <x v="12"/>
    <x v="12"/>
    <n v="0"/>
    <s v="SIN DESCRIPCIÓN PARA DESTINOS 00"/>
    <n v="8869784.9199999999"/>
    <n v="8869784.9199999999"/>
    <n v="10000000"/>
    <n v="8869784.9199999999"/>
    <n v="8869784.9199999999"/>
    <n v="8869784.9199999999"/>
    <n v="0"/>
    <n v="0"/>
    <n v="0"/>
  </r>
  <r>
    <s v="1.1-00-2205_22618013_2215210"/>
    <s v="1.1-00-22"/>
    <x v="1"/>
    <x v="0"/>
    <x v="0"/>
    <x v="0"/>
    <x v="0"/>
    <x v="0"/>
    <x v="0"/>
    <s v="E"/>
    <s v="Actividades del sector público, que realiza en for"/>
    <s v="05_22"/>
    <x v="0"/>
    <n v="6"/>
    <x v="0"/>
    <n v="18"/>
    <x v="0"/>
    <s v="013_22"/>
    <x v="0"/>
    <x v="0"/>
    <s v="GASTO CORRIENTE"/>
    <x v="0"/>
    <x v="0"/>
    <x v="13"/>
    <x v="13"/>
    <n v="0"/>
    <s v="SIN DESCRIPCIÓN PARA DESTINOS 00"/>
    <n v="6000000"/>
    <n v="6000000"/>
    <n v="6000000"/>
    <n v="0"/>
    <n v="0"/>
    <n v="6000000"/>
    <n v="0"/>
    <n v="0"/>
    <n v="0"/>
  </r>
  <r>
    <s v="1.5-01-2205_22618013_2215910"/>
    <s v="1.5-01-22"/>
    <x v="4"/>
    <x v="0"/>
    <x v="0"/>
    <x v="0"/>
    <x v="0"/>
    <x v="0"/>
    <x v="0"/>
    <s v="E"/>
    <s v="Actividades del sector público, que realiza en for"/>
    <s v="05_22"/>
    <x v="0"/>
    <n v="6"/>
    <x v="0"/>
    <n v="18"/>
    <x v="0"/>
    <s v="013_22"/>
    <x v="0"/>
    <x v="0"/>
    <s v="GASTO CORRIENTE"/>
    <x v="0"/>
    <x v="0"/>
    <x v="14"/>
    <x v="14"/>
    <n v="0"/>
    <s v="SIN DESCRIPCIÓN PARA DESTINOS 00"/>
    <n v="22130191.899999999"/>
    <n v="22130191.899999999"/>
    <n v="0"/>
    <n v="14812727.039999999"/>
    <n v="14812727.039999999"/>
    <n v="31348778.079999991"/>
    <n v="9218586.1799999923"/>
    <n v="0"/>
    <n v="0"/>
  </r>
  <r>
    <s v="1.1-00-2205_22618013_2215910"/>
    <s v="1.1-00-22"/>
    <x v="1"/>
    <x v="0"/>
    <x v="0"/>
    <x v="0"/>
    <x v="0"/>
    <x v="0"/>
    <x v="0"/>
    <s v="E"/>
    <s v="Actividades del sector público, que realiza en for"/>
    <s v="05_22"/>
    <x v="0"/>
    <n v="6"/>
    <x v="0"/>
    <n v="18"/>
    <x v="0"/>
    <s v="013_22"/>
    <x v="0"/>
    <x v="0"/>
    <s v="GASTO CORRIENTE"/>
    <x v="0"/>
    <x v="0"/>
    <x v="14"/>
    <x v="14"/>
    <n v="0"/>
    <s v="SIN DESCRIPCIÓN PARA DESTINOS 00"/>
    <n v="68604885.840000004"/>
    <n v="68604885.840000004"/>
    <n v="79263655.760000005"/>
    <n v="68588477.269999996"/>
    <n v="68597542.010000005"/>
    <n v="68604885.840000004"/>
    <n v="0"/>
    <n v="0"/>
    <n v="0"/>
  </r>
  <r>
    <s v="1.1-00-2205_22618013_2216110"/>
    <s v="1.1-00-22"/>
    <x v="1"/>
    <x v="0"/>
    <x v="0"/>
    <x v="0"/>
    <x v="0"/>
    <x v="0"/>
    <x v="0"/>
    <s v="E"/>
    <s v="Actividades del sector público, que realiza en for"/>
    <s v="05_22"/>
    <x v="0"/>
    <n v="6"/>
    <x v="0"/>
    <n v="18"/>
    <x v="0"/>
    <s v="013_22"/>
    <x v="0"/>
    <x v="0"/>
    <s v="GASTO CORRIENTE"/>
    <x v="0"/>
    <x v="0"/>
    <x v="15"/>
    <x v="15"/>
    <n v="0"/>
    <s v="SIN DESCRIPCIÓN PARA DESTINOS 00"/>
    <n v="0"/>
    <n v="0"/>
    <n v="20000000"/>
    <n v="0"/>
    <n v="0"/>
    <n v="0"/>
    <n v="0"/>
    <n v="0"/>
    <n v="0"/>
  </r>
  <r>
    <s v="2.6-01-2205_22618013_2217110"/>
    <s v="2.6-01-22"/>
    <x v="5"/>
    <x v="0"/>
    <x v="0"/>
    <x v="0"/>
    <x v="0"/>
    <x v="0"/>
    <x v="0"/>
    <s v="E"/>
    <s v="Actividades del sector público, que realiza en for"/>
    <s v="05_22"/>
    <x v="0"/>
    <n v="6"/>
    <x v="0"/>
    <n v="18"/>
    <x v="0"/>
    <s v="013_22"/>
    <x v="0"/>
    <x v="0"/>
    <s v="GASTO CORRIENTE"/>
    <x v="0"/>
    <x v="0"/>
    <x v="16"/>
    <x v="16"/>
    <n v="0"/>
    <s v="SIN DESCRIPCIÓN PARA DESTINOS 00"/>
    <n v="15044877.33"/>
    <n v="15044877.33"/>
    <n v="0"/>
    <n v="17483265.82"/>
    <n v="17483265.82"/>
    <n v="22278732.98"/>
    <n v="7233855.6500000004"/>
    <n v="0"/>
    <n v="0"/>
  </r>
  <r>
    <s v="1.1-00-2205_22619013_2221110"/>
    <s v="1.1-00-22"/>
    <x v="1"/>
    <x v="0"/>
    <x v="0"/>
    <x v="0"/>
    <x v="0"/>
    <x v="0"/>
    <x v="0"/>
    <s v="E"/>
    <s v="Actividades del sector público, que realiza en for"/>
    <s v="05_22"/>
    <x v="0"/>
    <n v="6"/>
    <x v="0"/>
    <n v="19"/>
    <x v="1"/>
    <s v="013_22"/>
    <x v="0"/>
    <x v="0"/>
    <s v="GASTO CORRIENTE"/>
    <x v="1"/>
    <x v="1"/>
    <x v="17"/>
    <x v="17"/>
    <n v="0"/>
    <s v="SIN DESCRIPCIÓN PARA DESTINOS 00"/>
    <n v="2176729.66"/>
    <n v="1890619.91"/>
    <n v="2000000"/>
    <n v="2176729.66"/>
    <n v="2427591.2599999998"/>
    <n v="2427591.2599999998"/>
    <n v="250861.59999999963"/>
    <n v="250861.59999999963"/>
    <n v="0"/>
  </r>
  <r>
    <s v="1.1-00-2208_22737023_2221110"/>
    <s v="1.1-00-22"/>
    <x v="1"/>
    <x v="0"/>
    <x v="0"/>
    <x v="1"/>
    <x v="1"/>
    <x v="1"/>
    <x v="1"/>
    <s v="R"/>
    <s v="Solamente actividades específicas, distintas a las"/>
    <s v="08_22"/>
    <x v="1"/>
    <n v="7"/>
    <x v="1"/>
    <n v="37"/>
    <x v="2"/>
    <s v="023_22"/>
    <x v="0"/>
    <x v="1"/>
    <s v="GASTO CORRIENTE"/>
    <x v="1"/>
    <x v="1"/>
    <x v="17"/>
    <x v="17"/>
    <n v="0"/>
    <s v="SIN DESCRIPCIÓN PARA DESTINOS 00"/>
    <n v="14307.28"/>
    <n v="14307.28"/>
    <n v="0"/>
    <n v="14307.28"/>
    <n v="14307.28"/>
    <n v="14307.28"/>
    <n v="0"/>
    <n v="0"/>
    <n v="0"/>
  </r>
  <r>
    <s v="1.1-00-2204_22615010_2221110"/>
    <s v="1.1-00-22"/>
    <x v="1"/>
    <x v="0"/>
    <x v="0"/>
    <x v="0"/>
    <x v="0"/>
    <x v="0"/>
    <x v="0"/>
    <s v="M"/>
    <s v="Actividades de apoyo administrativo desarrolladas "/>
    <s v="04_22"/>
    <x v="2"/>
    <n v="6"/>
    <x v="0"/>
    <n v="15"/>
    <x v="3"/>
    <s v="010_22"/>
    <x v="0"/>
    <x v="2"/>
    <s v="GASTO CORRIENTE"/>
    <x v="1"/>
    <x v="1"/>
    <x v="17"/>
    <x v="17"/>
    <n v="0"/>
    <s v="SIN DESCRIPCIÓN PARA DESTINOS 00"/>
    <n v="0"/>
    <n v="0"/>
    <n v="0"/>
    <n v="0"/>
    <n v="0"/>
    <n v="0"/>
    <n v="0"/>
    <n v="0"/>
    <n v="0"/>
  </r>
  <r>
    <s v="1.1-00-2204_22616011_2221110"/>
    <s v="1.1-00-22"/>
    <x v="1"/>
    <x v="0"/>
    <x v="0"/>
    <x v="0"/>
    <x v="0"/>
    <x v="0"/>
    <x v="0"/>
    <s v="M"/>
    <s v="Actividades de apoyo administrativo desarrolladas "/>
    <s v="04_22"/>
    <x v="2"/>
    <n v="6"/>
    <x v="0"/>
    <n v="16"/>
    <x v="4"/>
    <s v="011_22"/>
    <x v="0"/>
    <x v="3"/>
    <s v="GASTO CORRIENTE"/>
    <x v="1"/>
    <x v="1"/>
    <x v="17"/>
    <x v="17"/>
    <n v="0"/>
    <s v="SIN DESCRIPCIÓN PARA DESTINOS 00"/>
    <n v="7134.79"/>
    <n v="8730"/>
    <n v="0"/>
    <n v="7134.79"/>
    <n v="7134.79"/>
    <n v="8730"/>
    <n v="1595.21"/>
    <n v="1595.21"/>
    <n v="1595.21"/>
  </r>
  <r>
    <s v="1.1-00-2105_22619013_2221410"/>
    <s v="1.1-00-21"/>
    <x v="6"/>
    <x v="0"/>
    <x v="0"/>
    <x v="0"/>
    <x v="0"/>
    <x v="0"/>
    <x v="0"/>
    <s v="E"/>
    <s v="Actividades del sector público, que realiza en for"/>
    <s v="05_22"/>
    <x v="0"/>
    <n v="6"/>
    <x v="0"/>
    <n v="19"/>
    <x v="1"/>
    <s v="013_22"/>
    <x v="0"/>
    <x v="0"/>
    <s v="GASTO CORRIENTE"/>
    <x v="1"/>
    <x v="1"/>
    <x v="18"/>
    <x v="18"/>
    <n v="0"/>
    <s v="SIN DESCRIPCIÓN PARA DESTINOS 00"/>
    <n v="0"/>
    <n v="0"/>
    <n v="0"/>
    <n v="0"/>
    <n v="0"/>
    <n v="0"/>
    <n v="0"/>
    <n v="0"/>
    <n v="0"/>
  </r>
  <r>
    <s v="1.1-00-2211_22646029_2221410"/>
    <s v="1.1-00-22"/>
    <x v="1"/>
    <x v="1"/>
    <x v="1"/>
    <x v="2"/>
    <x v="2"/>
    <x v="2"/>
    <x v="2"/>
    <s v="E"/>
    <s v="Actividades del sector público, que realiza en for"/>
    <s v="11_22"/>
    <x v="3"/>
    <n v="6"/>
    <x v="0"/>
    <n v="46"/>
    <x v="5"/>
    <s v="029_22"/>
    <x v="0"/>
    <x v="4"/>
    <s v="GASTO CORRIENTE"/>
    <x v="1"/>
    <x v="1"/>
    <x v="18"/>
    <x v="18"/>
    <n v="0"/>
    <s v="SIN DESCRIPCIÓN PARA DESTINOS 00"/>
    <n v="366492.72"/>
    <n v="366492.72"/>
    <n v="0"/>
    <n v="366492.72"/>
    <n v="366492.72"/>
    <n v="366492.72"/>
    <n v="0"/>
    <n v="0"/>
    <n v="0"/>
  </r>
  <r>
    <s v="1.1-00-2205_22619013_2221410"/>
    <s v="1.1-00-22"/>
    <x v="1"/>
    <x v="0"/>
    <x v="0"/>
    <x v="0"/>
    <x v="0"/>
    <x v="0"/>
    <x v="0"/>
    <s v="E"/>
    <s v="Actividades del sector público, que realiza en for"/>
    <s v="05_22"/>
    <x v="0"/>
    <n v="6"/>
    <x v="0"/>
    <n v="19"/>
    <x v="1"/>
    <s v="013_22"/>
    <x v="0"/>
    <x v="0"/>
    <s v="GASTO CORRIENTE"/>
    <x v="1"/>
    <x v="1"/>
    <x v="18"/>
    <x v="18"/>
    <n v="0"/>
    <s v="SIN DESCRIPCIÓN PARA DESTINOS 00"/>
    <n v="45253.98"/>
    <n v="45253.98"/>
    <n v="0"/>
    <n v="45253.98"/>
    <n v="45253.98"/>
    <n v="45253.98"/>
    <n v="0"/>
    <n v="0"/>
    <n v="0"/>
  </r>
  <r>
    <s v="1.1-00-2205_22619013_2221610"/>
    <s v="1.1-00-22"/>
    <x v="1"/>
    <x v="0"/>
    <x v="0"/>
    <x v="0"/>
    <x v="0"/>
    <x v="0"/>
    <x v="0"/>
    <s v="E"/>
    <s v="Actividades del sector público, que realiza en for"/>
    <s v="05_22"/>
    <x v="0"/>
    <n v="6"/>
    <x v="0"/>
    <n v="19"/>
    <x v="1"/>
    <s v="013_22"/>
    <x v="0"/>
    <x v="0"/>
    <s v="GASTO CORRIENTE"/>
    <x v="1"/>
    <x v="1"/>
    <x v="19"/>
    <x v="19"/>
    <n v="0"/>
    <s v="SIN DESCRIPCIÓN PARA DESTINOS 00"/>
    <n v="1757592.83"/>
    <n v="1791616.09"/>
    <n v="1500000"/>
    <n v="1757592.83"/>
    <n v="1757592.83"/>
    <n v="1757592.83"/>
    <n v="0"/>
    <n v="0"/>
    <n v="0"/>
  </r>
  <r>
    <s v="1.1-00-2203_22114009_2221810"/>
    <s v="1.1-00-22"/>
    <x v="1"/>
    <x v="0"/>
    <x v="0"/>
    <x v="0"/>
    <x v="0"/>
    <x v="3"/>
    <x v="3"/>
    <s v="O"/>
    <s v="Actividades que realizan la función pública o cont"/>
    <s v="03_22"/>
    <x v="4"/>
    <n v="1"/>
    <x v="2"/>
    <n v="14"/>
    <x v="6"/>
    <s v="009_22"/>
    <x v="0"/>
    <x v="5"/>
    <s v="GASTO CORRIENTE"/>
    <x v="1"/>
    <x v="1"/>
    <x v="20"/>
    <x v="20"/>
    <n v="0"/>
    <s v="SIN DESCRIPCIÓN PARA DESTINOS 00"/>
    <n v="50478"/>
    <n v="50478"/>
    <n v="20000"/>
    <n v="50477.4"/>
    <n v="50477.4"/>
    <n v="50477.4"/>
    <n v="-0.59999999999854481"/>
    <n v="0"/>
    <n v="0"/>
  </r>
  <r>
    <s v="1.1-00-2204_22615010_2221810"/>
    <s v="1.1-00-22"/>
    <x v="1"/>
    <x v="0"/>
    <x v="0"/>
    <x v="0"/>
    <x v="0"/>
    <x v="0"/>
    <x v="0"/>
    <s v="M"/>
    <s v="Actividades de apoyo administrativo desarrolladas "/>
    <s v="04_22"/>
    <x v="2"/>
    <n v="6"/>
    <x v="0"/>
    <n v="15"/>
    <x v="3"/>
    <s v="010_22"/>
    <x v="0"/>
    <x v="2"/>
    <s v="GASTO CORRIENTE"/>
    <x v="1"/>
    <x v="1"/>
    <x v="20"/>
    <x v="20"/>
    <n v="0"/>
    <s v="SIN DESCRIPCIÓN PARA DESTINOS 00"/>
    <n v="4964860"/>
    <n v="5046100"/>
    <n v="3500000"/>
    <n v="4964860"/>
    <n v="4964860"/>
    <n v="6000000"/>
    <n v="1035140"/>
    <n v="1035140"/>
    <n v="1035140"/>
  </r>
  <r>
    <s v="1.1-00-2208_22737023_2222110"/>
    <s v="1.1-00-22"/>
    <x v="1"/>
    <x v="0"/>
    <x v="0"/>
    <x v="1"/>
    <x v="1"/>
    <x v="1"/>
    <x v="1"/>
    <s v="R"/>
    <s v="Solamente actividades específicas, distintas a las"/>
    <s v="08_22"/>
    <x v="1"/>
    <n v="7"/>
    <x v="1"/>
    <n v="37"/>
    <x v="2"/>
    <s v="023_22"/>
    <x v="0"/>
    <x v="1"/>
    <s v="GASTO CORRIENTE"/>
    <x v="1"/>
    <x v="1"/>
    <x v="21"/>
    <x v="21"/>
    <n v="0"/>
    <s v="SIN DESCRIPCIÓN PARA DESTINOS 00"/>
    <n v="373042.44"/>
    <n v="373043.44"/>
    <n v="250000"/>
    <n v="373042.44"/>
    <n v="373042.44"/>
    <n v="373042.44"/>
    <n v="0"/>
    <n v="0"/>
    <n v="0"/>
  </r>
  <r>
    <s v="1.1-00-2205_22619013_2222110"/>
    <s v="1.1-00-22"/>
    <x v="1"/>
    <x v="0"/>
    <x v="0"/>
    <x v="0"/>
    <x v="0"/>
    <x v="0"/>
    <x v="0"/>
    <s v="E"/>
    <s v="Actividades del sector público, que realiza en for"/>
    <s v="05_22"/>
    <x v="0"/>
    <n v="6"/>
    <x v="0"/>
    <n v="19"/>
    <x v="1"/>
    <s v="013_22"/>
    <x v="0"/>
    <x v="0"/>
    <s v="GASTO CORRIENTE"/>
    <x v="1"/>
    <x v="1"/>
    <x v="21"/>
    <x v="21"/>
    <n v="0"/>
    <s v="SIN DESCRIPCIÓN PARA DESTINOS 00"/>
    <n v="312120"/>
    <n v="312120"/>
    <n v="0"/>
    <n v="312120"/>
    <n v="312120"/>
    <n v="312120"/>
    <n v="0"/>
    <n v="0"/>
    <n v="0"/>
  </r>
  <r>
    <s v="1.1-00-2203_22114009_2222110"/>
    <s v="1.1-00-22"/>
    <x v="1"/>
    <x v="0"/>
    <x v="0"/>
    <x v="0"/>
    <x v="0"/>
    <x v="3"/>
    <x v="3"/>
    <s v="O"/>
    <s v="Actividades que realizan la función pública o cont"/>
    <s v="03_22"/>
    <x v="4"/>
    <n v="1"/>
    <x v="2"/>
    <n v="14"/>
    <x v="6"/>
    <s v="009_22"/>
    <x v="0"/>
    <x v="5"/>
    <s v="GASTO CORRIENTE"/>
    <x v="1"/>
    <x v="1"/>
    <x v="21"/>
    <x v="21"/>
    <n v="0"/>
    <s v="SIN DESCRIPCIÓN PARA DESTINOS 00"/>
    <n v="60563.6"/>
    <n v="60830"/>
    <n v="15000"/>
    <n v="60563.6"/>
    <n v="45564.800000000003"/>
    <n v="45564.800000000003"/>
    <n v="-14998.799999999996"/>
    <n v="-14998.799999999996"/>
    <n v="0"/>
  </r>
  <r>
    <s v="1.1-00-2202_22311008_2222110"/>
    <s v="1.1-00-22"/>
    <x v="1"/>
    <x v="0"/>
    <x v="0"/>
    <x v="1"/>
    <x v="1"/>
    <x v="4"/>
    <x v="4"/>
    <s v="R"/>
    <s v="Solamente actividades específicas, distintas a las"/>
    <s v="02_22"/>
    <x v="5"/>
    <n v="3"/>
    <x v="3"/>
    <n v="11"/>
    <x v="7"/>
    <s v="008_22"/>
    <x v="0"/>
    <x v="6"/>
    <s v="GASTO CORRIENTE"/>
    <x v="1"/>
    <x v="1"/>
    <x v="21"/>
    <x v="21"/>
    <n v="0"/>
    <s v="SIN DESCRIPCIÓN PARA DESTINOS 00"/>
    <n v="103326.35"/>
    <n v="118326.35"/>
    <n v="100000"/>
    <n v="103326.35"/>
    <n v="103326.35"/>
    <n v="103326.35"/>
    <n v="0"/>
    <n v="0"/>
    <n v="0"/>
  </r>
  <r>
    <s v="1.1-00-2206_22529016_2222110"/>
    <s v="1.1-00-22"/>
    <x v="1"/>
    <x v="2"/>
    <x v="2"/>
    <x v="3"/>
    <x v="3"/>
    <x v="5"/>
    <x v="5"/>
    <s v="R"/>
    <s v="Solamente actividades específicas, distintas a las"/>
    <s v="06_22"/>
    <x v="6"/>
    <n v="5"/>
    <x v="4"/>
    <n v="29"/>
    <x v="8"/>
    <s v="016_22"/>
    <x v="0"/>
    <x v="7"/>
    <s v="GASTO CORRIENTE"/>
    <x v="1"/>
    <x v="1"/>
    <x v="21"/>
    <x v="21"/>
    <n v="0"/>
    <s v="SIN DESCRIPCIÓN PARA DESTINOS 00"/>
    <n v="265948.55"/>
    <n v="282743"/>
    <n v="1000000"/>
    <n v="0"/>
    <n v="0"/>
    <n v="0"/>
    <n v="-265948.55"/>
    <n v="0"/>
    <n v="0"/>
  </r>
  <r>
    <s v="1.1-00-2204_22616011_2222110"/>
    <s v="1.1-00-22"/>
    <x v="1"/>
    <x v="0"/>
    <x v="0"/>
    <x v="0"/>
    <x v="0"/>
    <x v="0"/>
    <x v="0"/>
    <s v="M"/>
    <s v="Actividades de apoyo administrativo desarrolladas "/>
    <s v="04_22"/>
    <x v="2"/>
    <n v="6"/>
    <x v="0"/>
    <n v="16"/>
    <x v="4"/>
    <s v="011_22"/>
    <x v="0"/>
    <x v="3"/>
    <s v="GASTO CORRIENTE"/>
    <x v="1"/>
    <x v="1"/>
    <x v="21"/>
    <x v="21"/>
    <n v="0"/>
    <s v="SIN DESCRIPCIÓN PARA DESTINOS 00"/>
    <n v="3165.3"/>
    <n v="3584.8"/>
    <n v="0"/>
    <n v="3165.3"/>
    <n v="3165.3"/>
    <n v="3165.3"/>
    <n v="0"/>
    <n v="0"/>
    <n v="0"/>
  </r>
  <r>
    <s v="1.1-00-2201_2252002_2222110"/>
    <s v="1.1-00-22"/>
    <x v="1"/>
    <x v="0"/>
    <x v="0"/>
    <x v="0"/>
    <x v="0"/>
    <x v="0"/>
    <x v="0"/>
    <s v="E"/>
    <s v="Actividades del sector público, que realiza en for"/>
    <s v="01_22"/>
    <x v="7"/>
    <n v="5"/>
    <x v="4"/>
    <n v="2"/>
    <x v="9"/>
    <s v="002_22"/>
    <x v="0"/>
    <x v="8"/>
    <s v="GASTO CORRIENTE"/>
    <x v="1"/>
    <x v="1"/>
    <x v="21"/>
    <x v="21"/>
    <n v="0"/>
    <s v="SIN DESCRIPCIÓN PARA DESTINOS 00"/>
    <n v="311336.02"/>
    <n v="492000"/>
    <n v="100000"/>
    <n v="311336.02"/>
    <n v="301986.21999999997"/>
    <n v="301986.21999999997"/>
    <n v="-9349.8000000000466"/>
    <n v="-9349.8000000000466"/>
    <n v="0"/>
  </r>
  <r>
    <s v="1.1-00-2217_22453036_2222210"/>
    <s v="1.1-00-22"/>
    <x v="1"/>
    <x v="2"/>
    <x v="2"/>
    <x v="4"/>
    <x v="4"/>
    <x v="6"/>
    <x v="6"/>
    <s v="R"/>
    <s v="Solamente actividades específicas, distintas a las"/>
    <s v="17_22"/>
    <x v="8"/>
    <n v="4"/>
    <x v="5"/>
    <n v="53"/>
    <x v="10"/>
    <s v="036_22"/>
    <x v="0"/>
    <x v="9"/>
    <s v="GASTO CORRIENTE"/>
    <x v="1"/>
    <x v="1"/>
    <x v="22"/>
    <x v="22"/>
    <n v="0"/>
    <s v="SIN DESCRIPCIÓN PARA DESTINOS 00"/>
    <n v="348933"/>
    <n v="348933"/>
    <n v="980000"/>
    <n v="348933"/>
    <n v="348933"/>
    <n v="348933"/>
    <n v="0"/>
    <n v="0"/>
    <n v="0"/>
  </r>
  <r>
    <s v="1.1-00-2209_22839024_2222210"/>
    <s v="1.1-00-22"/>
    <x v="1"/>
    <x v="1"/>
    <x v="1"/>
    <x v="5"/>
    <x v="5"/>
    <x v="7"/>
    <x v="7"/>
    <s v="E"/>
    <s v="Actividades del sector público, que realiza en for"/>
    <s v="09_22"/>
    <x v="9"/>
    <n v="8"/>
    <x v="6"/>
    <n v="39"/>
    <x v="11"/>
    <s v="024_22"/>
    <x v="0"/>
    <x v="10"/>
    <s v="GASTO CORRIENTE"/>
    <x v="1"/>
    <x v="1"/>
    <x v="22"/>
    <x v="22"/>
    <n v="0"/>
    <s v="SIN DESCRIPCIÓN PARA DESTINOS 00"/>
    <n v="74250"/>
    <n v="74250"/>
    <n v="76000"/>
    <n v="74250"/>
    <n v="74250"/>
    <n v="74250"/>
    <n v="0"/>
    <n v="0"/>
    <n v="0"/>
  </r>
  <r>
    <s v="1.1-00-2202_22311008_2222310"/>
    <s v="1.1-00-22"/>
    <x v="1"/>
    <x v="0"/>
    <x v="0"/>
    <x v="1"/>
    <x v="1"/>
    <x v="4"/>
    <x v="4"/>
    <s v="R"/>
    <s v="Solamente actividades específicas, distintas a las"/>
    <s v="02_22"/>
    <x v="5"/>
    <n v="3"/>
    <x v="3"/>
    <n v="11"/>
    <x v="7"/>
    <s v="008_22"/>
    <x v="0"/>
    <x v="6"/>
    <s v="GASTO CORRIENTE"/>
    <x v="1"/>
    <x v="1"/>
    <x v="23"/>
    <x v="23"/>
    <n v="0"/>
    <s v="SIN DESCRIPCIÓN PARA DESTINOS 00"/>
    <n v="3643.34"/>
    <n v="3643.34"/>
    <n v="0"/>
    <n v="3643.34"/>
    <n v="3643.34"/>
    <n v="3643.34"/>
    <n v="0"/>
    <n v="0"/>
    <n v="0"/>
  </r>
  <r>
    <s v="1.1-00-2204_22616011_2222310"/>
    <s v="1.1-00-22"/>
    <x v="1"/>
    <x v="0"/>
    <x v="0"/>
    <x v="0"/>
    <x v="0"/>
    <x v="0"/>
    <x v="0"/>
    <s v="M"/>
    <s v="Actividades de apoyo administrativo desarrolladas "/>
    <s v="04_22"/>
    <x v="2"/>
    <n v="6"/>
    <x v="0"/>
    <n v="16"/>
    <x v="4"/>
    <s v="011_22"/>
    <x v="0"/>
    <x v="3"/>
    <s v="GASTO CORRIENTE"/>
    <x v="1"/>
    <x v="1"/>
    <x v="23"/>
    <x v="23"/>
    <n v="0"/>
    <s v="SIN DESCRIPCIÓN PARA DESTINOS 00"/>
    <n v="1298.99"/>
    <n v="1500"/>
    <n v="0"/>
    <n v="1298.99"/>
    <n v="1298.99"/>
    <n v="1298.99"/>
    <n v="0"/>
    <n v="0"/>
    <n v="0"/>
  </r>
  <r>
    <s v="1.1-00-2201_2252002_2222310"/>
    <s v="1.1-00-22"/>
    <x v="1"/>
    <x v="0"/>
    <x v="0"/>
    <x v="0"/>
    <x v="0"/>
    <x v="0"/>
    <x v="0"/>
    <s v="E"/>
    <s v="Actividades del sector público, que realiza en for"/>
    <s v="01_22"/>
    <x v="7"/>
    <n v="5"/>
    <x v="4"/>
    <n v="2"/>
    <x v="9"/>
    <s v="002_22"/>
    <x v="0"/>
    <x v="8"/>
    <s v="GASTO CORRIENTE"/>
    <x v="1"/>
    <x v="1"/>
    <x v="23"/>
    <x v="23"/>
    <n v="0"/>
    <s v="SIN DESCRIPCIÓN PARA DESTINOS 00"/>
    <n v="0"/>
    <n v="0"/>
    <n v="0"/>
    <n v="0"/>
    <n v="0"/>
    <n v="0"/>
    <n v="0"/>
    <n v="0"/>
    <n v="0"/>
  </r>
  <r>
    <s v="1.1-00-2209_22839024_2223510"/>
    <s v="1.1-00-22"/>
    <x v="1"/>
    <x v="1"/>
    <x v="1"/>
    <x v="5"/>
    <x v="5"/>
    <x v="7"/>
    <x v="7"/>
    <s v="E"/>
    <s v="Actividades del sector público, que realiza en for"/>
    <s v="09_22"/>
    <x v="9"/>
    <n v="8"/>
    <x v="6"/>
    <n v="39"/>
    <x v="11"/>
    <s v="024_22"/>
    <x v="0"/>
    <x v="10"/>
    <s v="GASTO CORRIENTE"/>
    <x v="1"/>
    <x v="1"/>
    <x v="24"/>
    <x v="24"/>
    <n v="0"/>
    <s v="SIN DESCRIPCIÓN PARA DESTINOS 00"/>
    <n v="733404.78"/>
    <n v="733404.78"/>
    <n v="500000"/>
    <n v="733404.78"/>
    <n v="733404.78"/>
    <n v="733404.78"/>
    <n v="0"/>
    <n v="0"/>
    <n v="0"/>
  </r>
  <r>
    <s v="1.1-00-2209_22839024_2223910"/>
    <s v="1.1-00-22"/>
    <x v="1"/>
    <x v="1"/>
    <x v="1"/>
    <x v="5"/>
    <x v="5"/>
    <x v="7"/>
    <x v="7"/>
    <s v="E"/>
    <s v="Actividades del sector público, que realiza en for"/>
    <s v="09_22"/>
    <x v="9"/>
    <n v="8"/>
    <x v="6"/>
    <n v="39"/>
    <x v="11"/>
    <s v="024_22"/>
    <x v="0"/>
    <x v="10"/>
    <s v="GASTO CORRIENTE"/>
    <x v="1"/>
    <x v="1"/>
    <x v="25"/>
    <x v="25"/>
    <n v="0"/>
    <s v="SIN DESCRIPCIÓN PARA DESTINOS 00"/>
    <n v="395000"/>
    <n v="395000"/>
    <n v="500000"/>
    <n v="395000"/>
    <n v="395000"/>
    <n v="395000"/>
    <n v="0"/>
    <n v="0"/>
    <n v="0"/>
  </r>
  <r>
    <s v="1.6-03-2207_22333020_2224110"/>
    <s v="1.6-03-22"/>
    <x v="7"/>
    <x v="0"/>
    <x v="0"/>
    <x v="0"/>
    <x v="0"/>
    <x v="0"/>
    <x v="0"/>
    <s v="K"/>
    <s v="Proyectos de inversión sujetos a registro en la Ca"/>
    <s v="07_22"/>
    <x v="10"/>
    <n v="3"/>
    <x v="3"/>
    <n v="33"/>
    <x v="12"/>
    <s v="020_22"/>
    <x v="0"/>
    <x v="11"/>
    <s v="GASTO CORRIENTE"/>
    <x v="1"/>
    <x v="1"/>
    <x v="26"/>
    <x v="26"/>
    <n v="0"/>
    <s v="SIN DESCRIPCIÓN PARA DESTINOS 00"/>
    <n v="0"/>
    <n v="0"/>
    <n v="0"/>
    <n v="1246826"/>
    <n v="1246826"/>
    <n v="1246826"/>
    <n v="1246826"/>
    <n v="0"/>
    <n v="0"/>
  </r>
  <r>
    <s v="2.6-02-2207_22333020_2224110"/>
    <s v="2.6-02-22"/>
    <x v="8"/>
    <x v="0"/>
    <x v="0"/>
    <x v="0"/>
    <x v="0"/>
    <x v="0"/>
    <x v="0"/>
    <s v="K"/>
    <s v="Proyectos de inversión sujetos a registro en la Ca"/>
    <s v="07_22"/>
    <x v="10"/>
    <n v="3"/>
    <x v="3"/>
    <n v="33"/>
    <x v="12"/>
    <s v="020_22"/>
    <x v="0"/>
    <x v="11"/>
    <s v="GASTO CORRIENTE"/>
    <x v="1"/>
    <x v="1"/>
    <x v="26"/>
    <x v="26"/>
    <n v="0"/>
    <s v="SIN DESCRIPCIÓN PARA DESTINOS 00"/>
    <n v="0"/>
    <n v="0"/>
    <n v="0"/>
    <n v="997397"/>
    <n v="997397"/>
    <n v="997397"/>
    <n v="997397"/>
    <n v="0"/>
    <n v="0"/>
  </r>
  <r>
    <s v="1.1-00-2205_22619013_2224110"/>
    <s v="1.1-00-22"/>
    <x v="1"/>
    <x v="0"/>
    <x v="0"/>
    <x v="0"/>
    <x v="0"/>
    <x v="0"/>
    <x v="0"/>
    <s v="E"/>
    <s v="Actividades del sector público, que realiza en for"/>
    <s v="05_22"/>
    <x v="0"/>
    <n v="6"/>
    <x v="0"/>
    <n v="19"/>
    <x v="1"/>
    <s v="013_22"/>
    <x v="0"/>
    <x v="0"/>
    <s v="GASTO CORRIENTE"/>
    <x v="1"/>
    <x v="1"/>
    <x v="26"/>
    <x v="26"/>
    <n v="0"/>
    <s v="SIN DESCRIPCIÓN PARA DESTINOS 00"/>
    <n v="286147.87"/>
    <n v="286147.87"/>
    <n v="300000"/>
    <n v="286147.87"/>
    <n v="286147.87"/>
    <n v="286147.87"/>
    <n v="0"/>
    <n v="0"/>
    <n v="0"/>
  </r>
  <r>
    <s v="1.1-00-2207_22230017_2224110"/>
    <s v="1.1-00-22"/>
    <x v="1"/>
    <x v="2"/>
    <x v="2"/>
    <x v="6"/>
    <x v="6"/>
    <x v="8"/>
    <x v="8"/>
    <s v="E"/>
    <s v="Actividades del sector público, que realiza en for"/>
    <s v="07_22"/>
    <x v="10"/>
    <n v="2"/>
    <x v="7"/>
    <n v="30"/>
    <x v="13"/>
    <s v="017_22"/>
    <x v="0"/>
    <x v="12"/>
    <s v="GASTO CORRIENTE"/>
    <x v="1"/>
    <x v="1"/>
    <x v="26"/>
    <x v="26"/>
    <n v="0"/>
    <s v="SIN DESCRIPCIÓN PARA DESTINOS 00"/>
    <n v="332189.43"/>
    <n v="332189.43"/>
    <n v="100000"/>
    <n v="332189.43"/>
    <n v="332189.43"/>
    <n v="332189.43"/>
    <n v="0"/>
    <n v="0"/>
    <n v="0"/>
  </r>
  <r>
    <s v="1.1-00-2207_22332019_2224210"/>
    <s v="1.1-00-22"/>
    <x v="1"/>
    <x v="0"/>
    <x v="0"/>
    <x v="0"/>
    <x v="0"/>
    <x v="0"/>
    <x v="0"/>
    <s v="E"/>
    <s v="Actividades del sector público, que realiza en for"/>
    <s v="07_22"/>
    <x v="10"/>
    <n v="3"/>
    <x v="3"/>
    <n v="32"/>
    <x v="14"/>
    <s v="019_22"/>
    <x v="0"/>
    <x v="13"/>
    <s v="GASTO CORRIENTE"/>
    <x v="1"/>
    <x v="1"/>
    <x v="27"/>
    <x v="27"/>
    <n v="0"/>
    <s v="SIN DESCRIPCIÓN PARA DESTINOS 00"/>
    <n v="13569454.939999999"/>
    <n v="12534371.189999999"/>
    <n v="11000000"/>
    <n v="13549454.939999999"/>
    <n v="13549454.939999999"/>
    <n v="13549454.939999999"/>
    <n v="-20000"/>
    <n v="0"/>
    <n v="0"/>
  </r>
  <r>
    <s v="2.6-02-2207_22333020_2224210"/>
    <s v="2.6-02-22"/>
    <x v="8"/>
    <x v="0"/>
    <x v="0"/>
    <x v="0"/>
    <x v="0"/>
    <x v="0"/>
    <x v="0"/>
    <s v="K"/>
    <s v="Proyectos de inversión sujetos a registro en la Ca"/>
    <s v="07_22"/>
    <x v="10"/>
    <n v="3"/>
    <x v="3"/>
    <n v="33"/>
    <x v="12"/>
    <s v="020_22"/>
    <x v="0"/>
    <x v="11"/>
    <s v="GASTO CORRIENTE"/>
    <x v="1"/>
    <x v="1"/>
    <x v="27"/>
    <x v="27"/>
    <n v="0"/>
    <s v="SIN DESCRIPCIÓN PARA DESTINOS 00"/>
    <n v="0"/>
    <n v="0"/>
    <n v="0"/>
    <n v="1527548.32"/>
    <n v="1527548.32"/>
    <n v="1527548.32"/>
    <n v="1527548.32"/>
    <n v="0"/>
    <n v="0"/>
  </r>
  <r>
    <s v="1.1-00-2205_22619013_2224210"/>
    <s v="1.1-00-22"/>
    <x v="1"/>
    <x v="0"/>
    <x v="0"/>
    <x v="0"/>
    <x v="0"/>
    <x v="0"/>
    <x v="0"/>
    <s v="E"/>
    <s v="Actividades del sector público, que realiza en for"/>
    <s v="05_22"/>
    <x v="0"/>
    <n v="6"/>
    <x v="0"/>
    <n v="19"/>
    <x v="1"/>
    <s v="013_22"/>
    <x v="0"/>
    <x v="0"/>
    <s v="GASTO CORRIENTE"/>
    <x v="1"/>
    <x v="1"/>
    <x v="27"/>
    <x v="27"/>
    <n v="0"/>
    <s v="SIN DESCRIPCIÓN PARA DESTINOS 00"/>
    <n v="1202.01"/>
    <n v="1206"/>
    <n v="0"/>
    <n v="1202.01"/>
    <n v="800.01"/>
    <n v="800.01"/>
    <n v="-402"/>
    <n v="-402"/>
    <n v="0"/>
  </r>
  <r>
    <s v="1.1-00-2207_22230017_2224210"/>
    <s v="1.1-00-22"/>
    <x v="1"/>
    <x v="2"/>
    <x v="2"/>
    <x v="6"/>
    <x v="6"/>
    <x v="8"/>
    <x v="8"/>
    <s v="E"/>
    <s v="Actividades del sector público, que realiza en for"/>
    <s v="07_22"/>
    <x v="10"/>
    <n v="2"/>
    <x v="7"/>
    <n v="30"/>
    <x v="13"/>
    <s v="017_22"/>
    <x v="0"/>
    <x v="12"/>
    <s v="GASTO CORRIENTE"/>
    <x v="1"/>
    <x v="1"/>
    <x v="27"/>
    <x v="27"/>
    <n v="0"/>
    <s v="SIN DESCRIPCIÓN PARA DESTINOS 00"/>
    <n v="773556.21"/>
    <n v="773556.21"/>
    <n v="300000"/>
    <n v="773556.21"/>
    <n v="773556.21"/>
    <n v="773556.21"/>
    <n v="0"/>
    <n v="0"/>
    <n v="0"/>
  </r>
  <r>
    <s v="1.1-00-2206_22529016_2224310"/>
    <s v="1.1-00-22"/>
    <x v="1"/>
    <x v="2"/>
    <x v="2"/>
    <x v="3"/>
    <x v="3"/>
    <x v="5"/>
    <x v="5"/>
    <s v="R"/>
    <s v="Solamente actividades específicas, distintas a las"/>
    <s v="06_22"/>
    <x v="6"/>
    <n v="5"/>
    <x v="4"/>
    <n v="29"/>
    <x v="8"/>
    <s v="016_22"/>
    <x v="0"/>
    <x v="7"/>
    <s v="GASTO CORRIENTE"/>
    <x v="1"/>
    <x v="1"/>
    <x v="28"/>
    <x v="28"/>
    <n v="0"/>
    <s v="SIN DESCRIPCIÓN PARA DESTINOS 00"/>
    <n v="160"/>
    <n v="160"/>
    <n v="0"/>
    <n v="159.99"/>
    <n v="159.99"/>
    <n v="159.99"/>
    <n v="-9.9999999999909051E-3"/>
    <n v="0"/>
    <n v="0"/>
  </r>
  <r>
    <s v="1.6-03-2207_22333020_2224410"/>
    <s v="1.6-03-22"/>
    <x v="7"/>
    <x v="0"/>
    <x v="0"/>
    <x v="0"/>
    <x v="0"/>
    <x v="0"/>
    <x v="0"/>
    <s v="K"/>
    <s v="Proyectos de inversión sujetos a registro en la Ca"/>
    <s v="07_22"/>
    <x v="10"/>
    <n v="3"/>
    <x v="3"/>
    <n v="33"/>
    <x v="12"/>
    <s v="020_22"/>
    <x v="0"/>
    <x v="11"/>
    <s v="GASTO CORRIENTE"/>
    <x v="1"/>
    <x v="1"/>
    <x v="29"/>
    <x v="29"/>
    <n v="0"/>
    <s v="SIN DESCRIPCIÓN PARA DESTINOS 00"/>
    <n v="0"/>
    <n v="0"/>
    <n v="0"/>
    <n v="39875"/>
    <n v="39875"/>
    <n v="39875"/>
    <n v="39875"/>
    <n v="0"/>
    <n v="0"/>
  </r>
  <r>
    <s v="1.1-00-2206_22529016_2224410"/>
    <s v="1.1-00-22"/>
    <x v="1"/>
    <x v="2"/>
    <x v="2"/>
    <x v="3"/>
    <x v="3"/>
    <x v="5"/>
    <x v="5"/>
    <s v="R"/>
    <s v="Solamente actividades específicas, distintas a las"/>
    <s v="06_22"/>
    <x v="6"/>
    <n v="5"/>
    <x v="4"/>
    <n v="29"/>
    <x v="8"/>
    <s v="016_22"/>
    <x v="0"/>
    <x v="7"/>
    <s v="GASTO CORRIENTE"/>
    <x v="1"/>
    <x v="1"/>
    <x v="29"/>
    <x v="29"/>
    <n v="0"/>
    <s v="SIN DESCRIPCIÓN PARA DESTINOS 00"/>
    <n v="49358"/>
    <n v="49358"/>
    <n v="0"/>
    <n v="49357.42"/>
    <n v="49357.42"/>
    <n v="49357.42"/>
    <n v="-0.58000000000174623"/>
    <n v="0"/>
    <n v="0"/>
  </r>
  <r>
    <s v="1.1-00-2207_22335021_2224610"/>
    <s v="1.1-00-22"/>
    <x v="1"/>
    <x v="0"/>
    <x v="0"/>
    <x v="0"/>
    <x v="0"/>
    <x v="0"/>
    <x v="0"/>
    <s v="E"/>
    <s v="Actividades del sector público, que realiza en for"/>
    <s v="07_22"/>
    <x v="10"/>
    <n v="3"/>
    <x v="3"/>
    <n v="35"/>
    <x v="15"/>
    <s v="021_22"/>
    <x v="0"/>
    <x v="14"/>
    <s v="GASTO CORRIENTE"/>
    <x v="1"/>
    <x v="1"/>
    <x v="30"/>
    <x v="30"/>
    <n v="0"/>
    <s v="SIN DESCRIPCIÓN PARA DESTINOS 00"/>
    <n v="6000000"/>
    <n v="6000000"/>
    <n v="6000000"/>
    <n v="7570846.8600000003"/>
    <n v="7570846.8600000003"/>
    <n v="7570846.8600000003"/>
    <n v="1570846.8600000003"/>
    <n v="0"/>
    <n v="0"/>
  </r>
  <r>
    <s v="1.1-00-2211_22646029_2224610"/>
    <s v="1.1-00-22"/>
    <x v="1"/>
    <x v="1"/>
    <x v="1"/>
    <x v="2"/>
    <x v="2"/>
    <x v="2"/>
    <x v="2"/>
    <s v="E"/>
    <s v="Actividades del sector público, que realiza en for"/>
    <s v="11_22"/>
    <x v="3"/>
    <n v="6"/>
    <x v="0"/>
    <n v="46"/>
    <x v="5"/>
    <s v="029_22"/>
    <x v="0"/>
    <x v="4"/>
    <s v="GASTO CORRIENTE"/>
    <x v="1"/>
    <x v="1"/>
    <x v="30"/>
    <x v="30"/>
    <n v="0"/>
    <s v="SIN DESCRIPCIÓN PARA DESTINOS 00"/>
    <n v="252780.08"/>
    <n v="254810.76"/>
    <n v="100000"/>
    <n v="252780.08"/>
    <n v="252780.08"/>
    <n v="252780.08"/>
    <n v="0"/>
    <n v="0"/>
    <n v="0"/>
  </r>
  <r>
    <s v="1.1-00-2206_22522014_2224610"/>
    <s v="1.1-00-22"/>
    <x v="1"/>
    <x v="2"/>
    <x v="2"/>
    <x v="7"/>
    <x v="7"/>
    <x v="9"/>
    <x v="9"/>
    <s v="S"/>
    <s v="Definidos en el Presupuesto de Egresos y los que s"/>
    <s v="06_22"/>
    <x v="6"/>
    <n v="5"/>
    <x v="4"/>
    <n v="22"/>
    <x v="16"/>
    <s v="014_22"/>
    <x v="0"/>
    <x v="15"/>
    <s v="GASTO CORRIENTE"/>
    <x v="1"/>
    <x v="1"/>
    <x v="30"/>
    <x v="30"/>
    <n v="0"/>
    <s v="SIN DESCRIPCIÓN PARA DESTINOS 00"/>
    <n v="177712"/>
    <n v="177712"/>
    <n v="0"/>
    <n v="177712"/>
    <n v="177712"/>
    <n v="177712"/>
    <n v="0"/>
    <n v="0"/>
    <n v="0"/>
  </r>
  <r>
    <s v="1.1-00-2202_22311008_2224610"/>
    <s v="1.1-00-22"/>
    <x v="1"/>
    <x v="0"/>
    <x v="0"/>
    <x v="1"/>
    <x v="1"/>
    <x v="4"/>
    <x v="4"/>
    <s v="R"/>
    <s v="Solamente actividades específicas, distintas a las"/>
    <s v="02_22"/>
    <x v="5"/>
    <n v="3"/>
    <x v="3"/>
    <n v="11"/>
    <x v="7"/>
    <s v="008_22"/>
    <x v="0"/>
    <x v="6"/>
    <s v="GASTO CORRIENTE"/>
    <x v="1"/>
    <x v="1"/>
    <x v="30"/>
    <x v="30"/>
    <n v="0"/>
    <s v="SIN DESCRIPCIÓN PARA DESTINOS 00"/>
    <n v="611.9"/>
    <n v="611.9"/>
    <n v="0"/>
    <n v="611.9"/>
    <n v="611.9"/>
    <n v="611.9"/>
    <n v="0"/>
    <n v="0"/>
    <n v="0"/>
  </r>
  <r>
    <s v="1.1-00-2205_22619013_2224610"/>
    <s v="1.1-00-22"/>
    <x v="1"/>
    <x v="0"/>
    <x v="0"/>
    <x v="0"/>
    <x v="0"/>
    <x v="0"/>
    <x v="0"/>
    <s v="E"/>
    <s v="Actividades del sector público, que realiza en for"/>
    <s v="05_22"/>
    <x v="0"/>
    <n v="6"/>
    <x v="0"/>
    <n v="19"/>
    <x v="1"/>
    <s v="013_22"/>
    <x v="0"/>
    <x v="0"/>
    <s v="GASTO CORRIENTE"/>
    <x v="1"/>
    <x v="1"/>
    <x v="30"/>
    <x v="30"/>
    <n v="0"/>
    <s v="SIN DESCRIPCIÓN PARA DESTINOS 00"/>
    <n v="101869.29"/>
    <n v="101869.29"/>
    <n v="120000"/>
    <n v="101869.29"/>
    <n v="101869.29"/>
    <n v="101869.29"/>
    <n v="0"/>
    <n v="0"/>
    <n v="0"/>
  </r>
  <r>
    <s v="1.1-00-2207_22230017_2224610"/>
    <s v="1.1-00-22"/>
    <x v="1"/>
    <x v="2"/>
    <x v="2"/>
    <x v="6"/>
    <x v="6"/>
    <x v="8"/>
    <x v="8"/>
    <s v="E"/>
    <s v="Actividades del sector público, que realiza en for"/>
    <s v="07_22"/>
    <x v="10"/>
    <n v="2"/>
    <x v="7"/>
    <n v="30"/>
    <x v="13"/>
    <s v="017_22"/>
    <x v="0"/>
    <x v="12"/>
    <s v="GASTO CORRIENTE"/>
    <x v="1"/>
    <x v="1"/>
    <x v="30"/>
    <x v="30"/>
    <n v="0"/>
    <s v="SIN DESCRIPCIÓN PARA DESTINOS 00"/>
    <n v="99974.5"/>
    <n v="101000"/>
    <n v="100000"/>
    <n v="99974.5"/>
    <n v="99974.5"/>
    <n v="99974.5"/>
    <n v="0"/>
    <n v="0"/>
    <n v="0"/>
  </r>
  <r>
    <s v="1.6-03-2207_22333020_2224710"/>
    <s v="1.6-03-22"/>
    <x v="7"/>
    <x v="0"/>
    <x v="0"/>
    <x v="0"/>
    <x v="0"/>
    <x v="0"/>
    <x v="0"/>
    <s v="K"/>
    <s v="Proyectos de inversión sujetos a registro en la Ca"/>
    <s v="07_22"/>
    <x v="10"/>
    <n v="3"/>
    <x v="3"/>
    <n v="33"/>
    <x v="12"/>
    <s v="020_22"/>
    <x v="0"/>
    <x v="11"/>
    <s v="GASTO CORRIENTE"/>
    <x v="1"/>
    <x v="1"/>
    <x v="31"/>
    <x v="31"/>
    <n v="0"/>
    <s v="SIN DESCRIPCIÓN PARA DESTINOS 00"/>
    <n v="0"/>
    <n v="0"/>
    <n v="0"/>
    <n v="4468.32"/>
    <n v="4468.32"/>
    <n v="4468.32"/>
    <n v="4468.32"/>
    <n v="0"/>
    <n v="0"/>
  </r>
  <r>
    <s v="2.6-02-2207_22333020_2224710"/>
    <s v="2.6-02-22"/>
    <x v="8"/>
    <x v="0"/>
    <x v="0"/>
    <x v="0"/>
    <x v="0"/>
    <x v="0"/>
    <x v="0"/>
    <s v="K"/>
    <s v="Proyectos de inversión sujetos a registro en la Ca"/>
    <s v="07_22"/>
    <x v="10"/>
    <n v="3"/>
    <x v="3"/>
    <n v="33"/>
    <x v="12"/>
    <s v="020_22"/>
    <x v="0"/>
    <x v="11"/>
    <s v="GASTO CORRIENTE"/>
    <x v="1"/>
    <x v="1"/>
    <x v="31"/>
    <x v="31"/>
    <n v="0"/>
    <s v="SIN DESCRIPCIÓN PARA DESTINOS 00"/>
    <n v="0"/>
    <n v="0"/>
    <n v="0"/>
    <n v="1687.8"/>
    <n v="1687.8"/>
    <n v="1687.8"/>
    <n v="1687.8"/>
    <n v="0"/>
    <n v="0"/>
  </r>
  <r>
    <s v="1.1-00-2205_22619013_2224710"/>
    <s v="1.1-00-22"/>
    <x v="1"/>
    <x v="0"/>
    <x v="0"/>
    <x v="0"/>
    <x v="0"/>
    <x v="0"/>
    <x v="0"/>
    <s v="E"/>
    <s v="Actividades del sector público, que realiza en for"/>
    <s v="05_22"/>
    <x v="0"/>
    <n v="6"/>
    <x v="0"/>
    <n v="19"/>
    <x v="1"/>
    <s v="013_22"/>
    <x v="0"/>
    <x v="0"/>
    <s v="GASTO CORRIENTE"/>
    <x v="1"/>
    <x v="1"/>
    <x v="31"/>
    <x v="31"/>
    <n v="0"/>
    <s v="SIN DESCRIPCIÓN PARA DESTINOS 00"/>
    <n v="98774.32"/>
    <n v="94972.33"/>
    <n v="120000"/>
    <n v="98774.32"/>
    <n v="94972.33"/>
    <n v="94972.33"/>
    <n v="-3801.9900000000052"/>
    <n v="-3801.9900000000052"/>
    <n v="0"/>
  </r>
  <r>
    <s v="1.1-00-2207_22332019_2224710"/>
    <s v="1.1-00-22"/>
    <x v="1"/>
    <x v="0"/>
    <x v="0"/>
    <x v="0"/>
    <x v="0"/>
    <x v="0"/>
    <x v="0"/>
    <s v="E"/>
    <s v="Actividades del sector público, que realiza en for"/>
    <s v="07_22"/>
    <x v="10"/>
    <n v="3"/>
    <x v="3"/>
    <n v="32"/>
    <x v="14"/>
    <s v="019_22"/>
    <x v="0"/>
    <x v="13"/>
    <s v="GASTO CORRIENTE"/>
    <x v="1"/>
    <x v="1"/>
    <x v="31"/>
    <x v="31"/>
    <n v="0"/>
    <s v="SIN DESCRIPCIÓN PARA DESTINOS 00"/>
    <n v="738000"/>
    <n v="738000"/>
    <n v="1000000"/>
    <n v="386302.61"/>
    <n v="386302.61"/>
    <n v="386302.61"/>
    <n v="-351697.39"/>
    <n v="0"/>
    <n v="0"/>
  </r>
  <r>
    <s v="1.1-00-2208_22737023_2224710"/>
    <s v="1.1-00-22"/>
    <x v="1"/>
    <x v="0"/>
    <x v="0"/>
    <x v="1"/>
    <x v="1"/>
    <x v="1"/>
    <x v="1"/>
    <s v="R"/>
    <s v="Solamente actividades específicas, distintas a las"/>
    <s v="08_22"/>
    <x v="1"/>
    <n v="7"/>
    <x v="1"/>
    <n v="37"/>
    <x v="2"/>
    <s v="023_22"/>
    <x v="0"/>
    <x v="1"/>
    <s v="GASTO CORRIENTE"/>
    <x v="1"/>
    <x v="1"/>
    <x v="31"/>
    <x v="31"/>
    <n v="0"/>
    <s v="SIN DESCRIPCIÓN PARA DESTINOS 00"/>
    <n v="1421"/>
    <n v="1421"/>
    <n v="0"/>
    <n v="1421"/>
    <n v="1421"/>
    <n v="1421"/>
    <n v="0"/>
    <n v="0"/>
    <n v="0"/>
  </r>
  <r>
    <s v="1.1-00-2202_22311008_2224710"/>
    <s v="1.1-00-22"/>
    <x v="1"/>
    <x v="0"/>
    <x v="0"/>
    <x v="1"/>
    <x v="1"/>
    <x v="4"/>
    <x v="4"/>
    <s v="R"/>
    <s v="Solamente actividades específicas, distintas a las"/>
    <s v="02_22"/>
    <x v="5"/>
    <n v="3"/>
    <x v="3"/>
    <n v="11"/>
    <x v="7"/>
    <s v="008_22"/>
    <x v="0"/>
    <x v="6"/>
    <s v="GASTO CORRIENTE"/>
    <x v="1"/>
    <x v="1"/>
    <x v="31"/>
    <x v="31"/>
    <n v="0"/>
    <s v="SIN DESCRIPCIÓN PARA DESTINOS 00"/>
    <n v="1647.94"/>
    <n v="1647.94"/>
    <n v="0"/>
    <n v="1647.94"/>
    <n v="1647.94"/>
    <n v="1647.94"/>
    <n v="0"/>
    <n v="0"/>
    <n v="0"/>
  </r>
  <r>
    <s v="1.1-00-2206_22529016_2224710"/>
    <s v="1.1-00-22"/>
    <x v="1"/>
    <x v="2"/>
    <x v="2"/>
    <x v="3"/>
    <x v="3"/>
    <x v="5"/>
    <x v="5"/>
    <s v="R"/>
    <s v="Solamente actividades específicas, distintas a las"/>
    <s v="06_22"/>
    <x v="6"/>
    <n v="5"/>
    <x v="4"/>
    <n v="29"/>
    <x v="8"/>
    <s v="016_22"/>
    <x v="0"/>
    <x v="7"/>
    <s v="GASTO CORRIENTE"/>
    <x v="1"/>
    <x v="1"/>
    <x v="31"/>
    <x v="31"/>
    <n v="0"/>
    <s v="SIN DESCRIPCIÓN PARA DESTINOS 00"/>
    <n v="17907"/>
    <n v="17907"/>
    <n v="0"/>
    <n v="17906.11"/>
    <n v="17906.11"/>
    <n v="17906.11"/>
    <n v="-0.88999999999941792"/>
    <n v="0"/>
    <n v="0"/>
  </r>
  <r>
    <s v="1.1-00-2202_2219006_2224710"/>
    <s v="1.1-00-22"/>
    <x v="1"/>
    <x v="0"/>
    <x v="0"/>
    <x v="0"/>
    <x v="0"/>
    <x v="0"/>
    <x v="0"/>
    <s v="R"/>
    <s v="Solamente actividades específicas, distintas a las"/>
    <s v="02_22"/>
    <x v="5"/>
    <n v="1"/>
    <x v="2"/>
    <n v="9"/>
    <x v="17"/>
    <s v="006_22"/>
    <x v="0"/>
    <x v="16"/>
    <s v="GASTO CORRIENTE"/>
    <x v="1"/>
    <x v="1"/>
    <x v="31"/>
    <x v="31"/>
    <n v="0"/>
    <s v="SIN DESCRIPCIÓN PARA DESTINOS 00"/>
    <n v="9653.11"/>
    <n v="9653.11"/>
    <n v="0"/>
    <n v="9653.11"/>
    <n v="9653.11"/>
    <n v="9653.11"/>
    <n v="0"/>
    <n v="0"/>
    <n v="0"/>
  </r>
  <r>
    <s v="1.1-00-2207_22230017_2224710"/>
    <s v="1.1-00-22"/>
    <x v="1"/>
    <x v="2"/>
    <x v="2"/>
    <x v="6"/>
    <x v="6"/>
    <x v="8"/>
    <x v="8"/>
    <s v="E"/>
    <s v="Actividades del sector público, que realiza en for"/>
    <s v="07_22"/>
    <x v="10"/>
    <n v="2"/>
    <x v="7"/>
    <n v="30"/>
    <x v="13"/>
    <s v="017_22"/>
    <x v="0"/>
    <x v="12"/>
    <s v="GASTO CORRIENTE"/>
    <x v="1"/>
    <x v="1"/>
    <x v="31"/>
    <x v="31"/>
    <n v="0"/>
    <s v="SIN DESCRIPCIÓN PARA DESTINOS 00"/>
    <n v="1211400"/>
    <n v="1211400"/>
    <n v="1200000"/>
    <n v="3123683.6"/>
    <n v="3123683.6"/>
    <n v="3123683.6"/>
    <n v="1912283.6"/>
    <n v="0"/>
    <n v="0"/>
  </r>
  <r>
    <s v="1.1-00-2208_22737023_2224810"/>
    <s v="1.1-00-22"/>
    <x v="1"/>
    <x v="0"/>
    <x v="0"/>
    <x v="1"/>
    <x v="1"/>
    <x v="1"/>
    <x v="1"/>
    <s v="R"/>
    <s v="Solamente actividades específicas, distintas a las"/>
    <s v="08_22"/>
    <x v="1"/>
    <n v="7"/>
    <x v="1"/>
    <n v="37"/>
    <x v="2"/>
    <s v="023_22"/>
    <x v="0"/>
    <x v="1"/>
    <s v="GASTO CORRIENTE"/>
    <x v="1"/>
    <x v="1"/>
    <x v="32"/>
    <x v="32"/>
    <n v="0"/>
    <s v="SIN DESCRIPCIÓN PARA DESTINOS 00"/>
    <n v="0"/>
    <n v="0"/>
    <n v="0"/>
    <n v="0"/>
    <n v="0"/>
    <n v="0"/>
    <n v="0"/>
    <n v="0"/>
    <n v="0"/>
  </r>
  <r>
    <s v="1.1-00-2205_22619013_2224810"/>
    <s v="1.1-00-22"/>
    <x v="1"/>
    <x v="0"/>
    <x v="0"/>
    <x v="0"/>
    <x v="0"/>
    <x v="0"/>
    <x v="0"/>
    <s v="E"/>
    <s v="Actividades del sector público, que realiza en for"/>
    <s v="05_22"/>
    <x v="0"/>
    <n v="6"/>
    <x v="0"/>
    <n v="19"/>
    <x v="1"/>
    <s v="013_22"/>
    <x v="0"/>
    <x v="0"/>
    <s v="GASTO CORRIENTE"/>
    <x v="1"/>
    <x v="1"/>
    <x v="32"/>
    <x v="32"/>
    <n v="0"/>
    <s v="SIN DESCRIPCIÓN PARA DESTINOS 00"/>
    <n v="0"/>
    <n v="0"/>
    <n v="0"/>
    <n v="0"/>
    <n v="0"/>
    <n v="0"/>
    <n v="0"/>
    <n v="0"/>
    <n v="0"/>
  </r>
  <r>
    <s v="1.1-00-2207_22331018_2224810"/>
    <s v="1.1-00-22"/>
    <x v="1"/>
    <x v="0"/>
    <x v="0"/>
    <x v="0"/>
    <x v="0"/>
    <x v="0"/>
    <x v="0"/>
    <s v="E"/>
    <s v="Actividades del sector público, que realiza en for"/>
    <s v="07_22"/>
    <x v="10"/>
    <n v="3"/>
    <x v="3"/>
    <n v="31"/>
    <x v="18"/>
    <s v="018_22"/>
    <x v="0"/>
    <x v="17"/>
    <s v="GASTO CORRIENTE"/>
    <x v="1"/>
    <x v="1"/>
    <x v="32"/>
    <x v="32"/>
    <n v="0"/>
    <s v="SIN DESCRIPCIÓN PARA DESTINOS 00"/>
    <n v="9409.17"/>
    <n v="9409.17"/>
    <n v="0"/>
    <n v="9408.4"/>
    <n v="9408.4"/>
    <n v="9408.4"/>
    <n v="-0.77000000000043656"/>
    <n v="0"/>
    <n v="0"/>
  </r>
  <r>
    <s v="1.1-00-2207_22332019_2224910"/>
    <s v="1.1-00-22"/>
    <x v="1"/>
    <x v="0"/>
    <x v="0"/>
    <x v="0"/>
    <x v="0"/>
    <x v="0"/>
    <x v="0"/>
    <s v="E"/>
    <s v="Actividades del sector público, que realiza en for"/>
    <s v="07_22"/>
    <x v="10"/>
    <n v="3"/>
    <x v="3"/>
    <n v="32"/>
    <x v="14"/>
    <s v="019_22"/>
    <x v="0"/>
    <x v="13"/>
    <s v="GASTO CORRIENTE"/>
    <x v="1"/>
    <x v="1"/>
    <x v="33"/>
    <x v="33"/>
    <n v="0"/>
    <s v="SIN DESCRIPCIÓN PARA DESTINOS 00"/>
    <n v="3626557"/>
    <n v="3626557"/>
    <n v="3000000"/>
    <n v="4495327.2699999996"/>
    <n v="4495327.2699999996"/>
    <n v="4495327.2699999996"/>
    <n v="868770.26999999955"/>
    <n v="0"/>
    <n v="0"/>
  </r>
  <r>
    <s v="1.6-03-2207_22333020_2224910"/>
    <s v="1.6-03-22"/>
    <x v="7"/>
    <x v="0"/>
    <x v="0"/>
    <x v="0"/>
    <x v="0"/>
    <x v="0"/>
    <x v="0"/>
    <s v="K"/>
    <s v="Proyectos de inversión sujetos a registro en la Ca"/>
    <s v="07_22"/>
    <x v="10"/>
    <n v="3"/>
    <x v="3"/>
    <n v="33"/>
    <x v="12"/>
    <s v="020_22"/>
    <x v="0"/>
    <x v="11"/>
    <s v="GASTO CORRIENTE"/>
    <x v="1"/>
    <x v="1"/>
    <x v="33"/>
    <x v="33"/>
    <n v="0"/>
    <s v="SIN DESCRIPCIÓN PARA DESTINOS 00"/>
    <n v="0"/>
    <n v="0"/>
    <n v="0"/>
    <n v="138047.54999999999"/>
    <n v="138047.54999999999"/>
    <n v="138047.54999999999"/>
    <n v="138047.54999999999"/>
    <n v="0"/>
    <n v="0"/>
  </r>
  <r>
    <s v="2.6-02-2207_22333020_2224910"/>
    <s v="2.6-02-22"/>
    <x v="8"/>
    <x v="0"/>
    <x v="0"/>
    <x v="0"/>
    <x v="0"/>
    <x v="0"/>
    <x v="0"/>
    <s v="K"/>
    <s v="Proyectos de inversión sujetos a registro en la Ca"/>
    <s v="07_22"/>
    <x v="10"/>
    <n v="3"/>
    <x v="3"/>
    <n v="33"/>
    <x v="12"/>
    <s v="020_22"/>
    <x v="0"/>
    <x v="11"/>
    <s v="GASTO CORRIENTE"/>
    <x v="1"/>
    <x v="1"/>
    <x v="33"/>
    <x v="33"/>
    <n v="0"/>
    <s v="SIN DESCRIPCIÓN PARA DESTINOS 00"/>
    <n v="0"/>
    <n v="0"/>
    <n v="0"/>
    <n v="449297"/>
    <n v="449297"/>
    <n v="449297"/>
    <n v="449297"/>
    <n v="0"/>
    <n v="0"/>
  </r>
  <r>
    <s v="1.1-00-2205_22619013_2224910"/>
    <s v="1.1-00-22"/>
    <x v="1"/>
    <x v="0"/>
    <x v="0"/>
    <x v="0"/>
    <x v="0"/>
    <x v="0"/>
    <x v="0"/>
    <s v="E"/>
    <s v="Actividades del sector público, que realiza en for"/>
    <s v="05_22"/>
    <x v="0"/>
    <n v="6"/>
    <x v="0"/>
    <n v="19"/>
    <x v="1"/>
    <s v="013_22"/>
    <x v="0"/>
    <x v="0"/>
    <s v="GASTO CORRIENTE"/>
    <x v="1"/>
    <x v="1"/>
    <x v="33"/>
    <x v="33"/>
    <n v="0"/>
    <s v="SIN DESCRIPCIÓN PARA DESTINOS 00"/>
    <n v="284684.78999999998"/>
    <n v="284697.38"/>
    <n v="120000"/>
    <n v="1157816.79"/>
    <n v="280616.39"/>
    <n v="1170616.3900000001"/>
    <n v="885931.60000000009"/>
    <n v="12799.600000000093"/>
    <n v="0"/>
  </r>
  <r>
    <s v="1.1-00-2206_22529016_2224910"/>
    <s v="1.1-00-22"/>
    <x v="1"/>
    <x v="2"/>
    <x v="2"/>
    <x v="3"/>
    <x v="3"/>
    <x v="5"/>
    <x v="5"/>
    <s v="R"/>
    <s v="Solamente actividades específicas, distintas a las"/>
    <s v="06_22"/>
    <x v="6"/>
    <n v="5"/>
    <x v="4"/>
    <n v="29"/>
    <x v="8"/>
    <s v="016_22"/>
    <x v="0"/>
    <x v="7"/>
    <s v="GASTO CORRIENTE"/>
    <x v="1"/>
    <x v="1"/>
    <x v="33"/>
    <x v="33"/>
    <n v="0"/>
    <s v="SIN DESCRIPCIÓN PARA DESTINOS 00"/>
    <n v="297227.17"/>
    <n v="491303.93"/>
    <n v="500000"/>
    <n v="297227.17"/>
    <n v="297227.17"/>
    <n v="297227.17"/>
    <n v="0"/>
    <n v="0"/>
    <n v="0"/>
  </r>
  <r>
    <s v="1.1-00-2208_22737023_2224910"/>
    <s v="1.1-00-22"/>
    <x v="1"/>
    <x v="0"/>
    <x v="0"/>
    <x v="1"/>
    <x v="1"/>
    <x v="1"/>
    <x v="1"/>
    <s v="R"/>
    <s v="Solamente actividades específicas, distintas a las"/>
    <s v="08_22"/>
    <x v="1"/>
    <n v="7"/>
    <x v="1"/>
    <n v="37"/>
    <x v="2"/>
    <s v="023_22"/>
    <x v="0"/>
    <x v="1"/>
    <s v="GASTO CORRIENTE"/>
    <x v="1"/>
    <x v="1"/>
    <x v="33"/>
    <x v="33"/>
    <n v="0"/>
    <s v="SIN DESCRIPCIÓN PARA DESTINOS 00"/>
    <n v="1972"/>
    <n v="1972"/>
    <n v="0"/>
    <n v="1972"/>
    <n v="1972"/>
    <n v="1972"/>
    <n v="0"/>
    <n v="0"/>
    <n v="0"/>
  </r>
  <r>
    <s v="1.1-00-2211_22646029_2224910"/>
    <s v="1.1-00-22"/>
    <x v="1"/>
    <x v="1"/>
    <x v="1"/>
    <x v="2"/>
    <x v="2"/>
    <x v="2"/>
    <x v="2"/>
    <s v="E"/>
    <s v="Actividades del sector público, que realiza en for"/>
    <s v="11_22"/>
    <x v="3"/>
    <n v="6"/>
    <x v="0"/>
    <n v="46"/>
    <x v="5"/>
    <s v="029_22"/>
    <x v="0"/>
    <x v="4"/>
    <s v="GASTO CORRIENTE"/>
    <x v="1"/>
    <x v="1"/>
    <x v="33"/>
    <x v="33"/>
    <n v="0"/>
    <s v="SIN DESCRIPCIÓN PARA DESTINOS 00"/>
    <n v="304.01"/>
    <n v="304.01"/>
    <n v="0"/>
    <n v="304.01"/>
    <n v="304.01"/>
    <n v="304.01"/>
    <n v="0"/>
    <n v="0"/>
    <n v="0"/>
  </r>
  <r>
    <s v="1.1-00-2203_22114009_2224910"/>
    <s v="1.1-00-22"/>
    <x v="1"/>
    <x v="0"/>
    <x v="0"/>
    <x v="0"/>
    <x v="0"/>
    <x v="3"/>
    <x v="3"/>
    <s v="O"/>
    <s v="Actividades que realizan la función pública o cont"/>
    <s v="03_22"/>
    <x v="4"/>
    <n v="1"/>
    <x v="2"/>
    <n v="14"/>
    <x v="6"/>
    <s v="009_22"/>
    <x v="0"/>
    <x v="5"/>
    <s v="GASTO CORRIENTE"/>
    <x v="1"/>
    <x v="1"/>
    <x v="33"/>
    <x v="33"/>
    <n v="0"/>
    <s v="SIN DESCRIPCIÓN PARA DESTINOS 00"/>
    <n v="0"/>
    <n v="0"/>
    <n v="0"/>
    <n v="0"/>
    <n v="0"/>
    <n v="0"/>
    <n v="0"/>
    <n v="0"/>
    <n v="0"/>
  </r>
  <r>
    <s v="1.1-00-2204_22616011_2224910"/>
    <s v="1.1-00-22"/>
    <x v="1"/>
    <x v="0"/>
    <x v="0"/>
    <x v="0"/>
    <x v="0"/>
    <x v="0"/>
    <x v="0"/>
    <s v="M"/>
    <s v="Actividades de apoyo administrativo desarrolladas "/>
    <s v="04_22"/>
    <x v="2"/>
    <n v="6"/>
    <x v="0"/>
    <n v="16"/>
    <x v="4"/>
    <s v="011_22"/>
    <x v="0"/>
    <x v="3"/>
    <s v="GASTO CORRIENTE"/>
    <x v="1"/>
    <x v="1"/>
    <x v="33"/>
    <x v="33"/>
    <n v="0"/>
    <s v="SIN DESCRIPCIÓN PARA DESTINOS 00"/>
    <n v="812"/>
    <n v="900"/>
    <n v="0"/>
    <n v="812"/>
    <n v="812"/>
    <n v="812"/>
    <n v="0"/>
    <n v="0"/>
    <n v="0"/>
  </r>
  <r>
    <s v="1.1-00-2207_22230017_2224910"/>
    <s v="1.1-00-22"/>
    <x v="1"/>
    <x v="2"/>
    <x v="2"/>
    <x v="6"/>
    <x v="6"/>
    <x v="8"/>
    <x v="8"/>
    <s v="E"/>
    <s v="Actividades del sector público, que realiza en for"/>
    <s v="07_22"/>
    <x v="10"/>
    <n v="2"/>
    <x v="7"/>
    <n v="30"/>
    <x v="13"/>
    <s v="017_22"/>
    <x v="0"/>
    <x v="12"/>
    <s v="GASTO CORRIENTE"/>
    <x v="1"/>
    <x v="1"/>
    <x v="33"/>
    <x v="33"/>
    <n v="0"/>
    <s v="SIN DESCRIPCIÓN PARA DESTINOS 00"/>
    <n v="15975.56"/>
    <n v="15975.56"/>
    <n v="0"/>
    <n v="15975.56"/>
    <n v="15975.56"/>
    <n v="15975.56"/>
    <n v="0"/>
    <n v="0"/>
    <n v="0"/>
  </r>
  <r>
    <s v="1.1-00-2206_22522014_2224910"/>
    <s v="1.1-00-22"/>
    <x v="1"/>
    <x v="2"/>
    <x v="2"/>
    <x v="7"/>
    <x v="7"/>
    <x v="9"/>
    <x v="9"/>
    <s v="S"/>
    <s v="Definidos en el Presupuesto de Egresos y los que s"/>
    <s v="06_22"/>
    <x v="6"/>
    <n v="5"/>
    <x v="4"/>
    <n v="22"/>
    <x v="16"/>
    <s v="014_22"/>
    <x v="0"/>
    <x v="15"/>
    <s v="GASTO CORRIENTE"/>
    <x v="1"/>
    <x v="1"/>
    <x v="33"/>
    <x v="33"/>
    <n v="0"/>
    <s v="SIN DESCRIPCIÓN PARA DESTINOS 00"/>
    <n v="255346.86"/>
    <n v="255346.86"/>
    <n v="0"/>
    <n v="255346.86"/>
    <n v="255346.86"/>
    <n v="255346.86"/>
    <n v="0"/>
    <n v="0"/>
    <n v="0"/>
  </r>
  <r>
    <s v="1.1-00-2207_22230017_2225110"/>
    <s v="1.1-00-22"/>
    <x v="1"/>
    <x v="2"/>
    <x v="2"/>
    <x v="6"/>
    <x v="6"/>
    <x v="8"/>
    <x v="8"/>
    <s v="E"/>
    <s v="Actividades del sector público, que realiza en for"/>
    <s v="07_22"/>
    <x v="10"/>
    <n v="2"/>
    <x v="7"/>
    <n v="30"/>
    <x v="13"/>
    <s v="017_22"/>
    <x v="0"/>
    <x v="12"/>
    <s v="GASTO CORRIENTE"/>
    <x v="1"/>
    <x v="1"/>
    <x v="34"/>
    <x v="34"/>
    <n v="0"/>
    <s v="SIN DESCRIPCIÓN PARA DESTINOS 00"/>
    <n v="2334500"/>
    <n v="2334500"/>
    <n v="300000"/>
    <n v="2334500"/>
    <n v="2334500"/>
    <n v="2334500"/>
    <n v="0"/>
    <n v="0"/>
    <n v="0"/>
  </r>
  <r>
    <s v="1.1-00-2209_22841026_2225210"/>
    <s v="1.1-00-22"/>
    <x v="1"/>
    <x v="1"/>
    <x v="1"/>
    <x v="5"/>
    <x v="5"/>
    <x v="7"/>
    <x v="7"/>
    <s v="E"/>
    <s v="Actividades del sector público, que realiza en for"/>
    <s v="09_22"/>
    <x v="9"/>
    <n v="8"/>
    <x v="6"/>
    <n v="41"/>
    <x v="19"/>
    <s v="026_22"/>
    <x v="0"/>
    <x v="18"/>
    <s v="GASTO CORRIENTE"/>
    <x v="1"/>
    <x v="1"/>
    <x v="35"/>
    <x v="35"/>
    <n v="0"/>
    <s v="SIN DESCRIPCIÓN PARA DESTINOS 00"/>
    <n v="309024"/>
    <n v="309024"/>
    <n v="330000"/>
    <n v="309024"/>
    <n v="309024"/>
    <n v="309024"/>
    <n v="0"/>
    <n v="0"/>
    <n v="0"/>
  </r>
  <r>
    <s v="1.1-00-2205_22619013_2225210"/>
    <s v="1.1-00-22"/>
    <x v="1"/>
    <x v="0"/>
    <x v="0"/>
    <x v="0"/>
    <x v="0"/>
    <x v="0"/>
    <x v="0"/>
    <s v="E"/>
    <s v="Actividades del sector público, que realiza en for"/>
    <s v="05_22"/>
    <x v="0"/>
    <n v="6"/>
    <x v="0"/>
    <n v="19"/>
    <x v="1"/>
    <s v="013_22"/>
    <x v="0"/>
    <x v="0"/>
    <s v="GASTO CORRIENTE"/>
    <x v="1"/>
    <x v="1"/>
    <x v="35"/>
    <x v="35"/>
    <n v="0"/>
    <s v="SIN DESCRIPCIÓN PARA DESTINOS 00"/>
    <n v="32840"/>
    <n v="32840"/>
    <n v="25000"/>
    <n v="32840"/>
    <n v="32840"/>
    <n v="32840"/>
    <n v="0"/>
    <n v="0"/>
    <n v="0"/>
  </r>
  <r>
    <s v="1.1-00-2207_22331018_2225210"/>
    <s v="1.1-00-22"/>
    <x v="1"/>
    <x v="0"/>
    <x v="0"/>
    <x v="0"/>
    <x v="0"/>
    <x v="0"/>
    <x v="0"/>
    <s v="E"/>
    <s v="Actividades del sector público, que realiza en for"/>
    <s v="07_22"/>
    <x v="10"/>
    <n v="3"/>
    <x v="3"/>
    <n v="31"/>
    <x v="18"/>
    <s v="018_22"/>
    <x v="0"/>
    <x v="17"/>
    <s v="GASTO CORRIENTE"/>
    <x v="1"/>
    <x v="1"/>
    <x v="35"/>
    <x v="35"/>
    <n v="0"/>
    <s v="SIN DESCRIPCIÓN PARA DESTINOS 00"/>
    <n v="498003.4"/>
    <n v="496064.51"/>
    <n v="300000"/>
    <n v="498003.4"/>
    <n v="498003.4"/>
    <n v="498003.4"/>
    <n v="0"/>
    <n v="0"/>
    <n v="0"/>
  </r>
  <r>
    <s v="1.1-00-2207_22331018_2225310"/>
    <s v="1.1-00-22"/>
    <x v="1"/>
    <x v="0"/>
    <x v="0"/>
    <x v="0"/>
    <x v="0"/>
    <x v="0"/>
    <x v="0"/>
    <s v="E"/>
    <s v="Actividades del sector público, que realiza en for"/>
    <s v="07_22"/>
    <x v="10"/>
    <n v="3"/>
    <x v="3"/>
    <n v="31"/>
    <x v="18"/>
    <s v="018_22"/>
    <x v="0"/>
    <x v="17"/>
    <s v="GASTO CORRIENTE"/>
    <x v="1"/>
    <x v="1"/>
    <x v="36"/>
    <x v="36"/>
    <n v="0"/>
    <s v="SIN DESCRIPCIÓN PARA DESTINOS 00"/>
    <n v="4106302.55"/>
    <n v="3987652.55"/>
    <n v="4500000"/>
    <n v="4106302.55"/>
    <n v="4106302.55"/>
    <n v="4106302.55"/>
    <n v="0"/>
    <n v="0"/>
    <n v="0"/>
  </r>
  <r>
    <s v="1.1-00-2217_22453036_2225310"/>
    <s v="1.1-00-22"/>
    <x v="1"/>
    <x v="2"/>
    <x v="2"/>
    <x v="4"/>
    <x v="4"/>
    <x v="6"/>
    <x v="6"/>
    <s v="R"/>
    <s v="Solamente actividades específicas, distintas a las"/>
    <s v="17_22"/>
    <x v="8"/>
    <n v="4"/>
    <x v="5"/>
    <n v="53"/>
    <x v="10"/>
    <s v="036_22"/>
    <x v="0"/>
    <x v="9"/>
    <s v="GASTO CORRIENTE"/>
    <x v="1"/>
    <x v="1"/>
    <x v="36"/>
    <x v="36"/>
    <n v="0"/>
    <s v="SIN DESCRIPCIÓN PARA DESTINOS 00"/>
    <n v="374516.96"/>
    <n v="374516.96"/>
    <n v="0"/>
    <n v="374516.96"/>
    <n v="374516.96"/>
    <n v="374516.96"/>
    <n v="0"/>
    <n v="0"/>
    <n v="0"/>
  </r>
  <r>
    <s v="1.1-00-2202_22312008_2225310"/>
    <s v="1.1-00-22"/>
    <x v="1"/>
    <x v="0"/>
    <x v="0"/>
    <x v="1"/>
    <x v="1"/>
    <x v="4"/>
    <x v="4"/>
    <s v="R"/>
    <s v="Solamente actividades específicas, distintas a las"/>
    <s v="02_22"/>
    <x v="5"/>
    <n v="3"/>
    <x v="3"/>
    <n v="12"/>
    <x v="20"/>
    <s v="008_22"/>
    <x v="0"/>
    <x v="6"/>
    <s v="GASTO CORRIENTE"/>
    <x v="1"/>
    <x v="1"/>
    <x v="36"/>
    <x v="36"/>
    <n v="0"/>
    <s v="SIN DESCRIPCIÓN PARA DESTINOS 00"/>
    <n v="15762.61"/>
    <n v="15762.61"/>
    <n v="30000"/>
    <n v="15762.61"/>
    <n v="15762.61"/>
    <n v="15762.61"/>
    <n v="0"/>
    <n v="0"/>
    <n v="0"/>
  </r>
  <r>
    <s v="1.1-00-2207_22331018_2225410"/>
    <s v="1.1-00-22"/>
    <x v="1"/>
    <x v="0"/>
    <x v="0"/>
    <x v="0"/>
    <x v="0"/>
    <x v="0"/>
    <x v="0"/>
    <s v="E"/>
    <s v="Actividades del sector público, que realiza en for"/>
    <s v="07_22"/>
    <x v="10"/>
    <n v="3"/>
    <x v="3"/>
    <n v="31"/>
    <x v="18"/>
    <s v="018_22"/>
    <x v="0"/>
    <x v="17"/>
    <s v="GASTO CORRIENTE"/>
    <x v="1"/>
    <x v="1"/>
    <x v="37"/>
    <x v="37"/>
    <n v="0"/>
    <s v="SIN DESCRIPCIÓN PARA DESTINOS 00"/>
    <n v="6032999.8899999997"/>
    <n v="6036127.25"/>
    <n v="6000000"/>
    <n v="6032999.8899999997"/>
    <n v="6032999.8899999997"/>
    <n v="6032999.8899999997"/>
    <n v="0"/>
    <n v="0"/>
    <n v="0"/>
  </r>
  <r>
    <s v="1.1-00-2217_22453036_2225410"/>
    <s v="1.1-00-22"/>
    <x v="1"/>
    <x v="2"/>
    <x v="2"/>
    <x v="4"/>
    <x v="4"/>
    <x v="6"/>
    <x v="6"/>
    <s v="R"/>
    <s v="Solamente actividades específicas, distintas a las"/>
    <s v="17_22"/>
    <x v="8"/>
    <n v="4"/>
    <x v="5"/>
    <n v="53"/>
    <x v="10"/>
    <s v="036_22"/>
    <x v="0"/>
    <x v="9"/>
    <s v="GASTO CORRIENTE"/>
    <x v="1"/>
    <x v="1"/>
    <x v="37"/>
    <x v="37"/>
    <n v="0"/>
    <s v="SIN DESCRIPCIÓN PARA DESTINOS 00"/>
    <n v="137968.04"/>
    <n v="137968.04"/>
    <n v="0"/>
    <n v="137968.04"/>
    <n v="137968.04"/>
    <n v="137968.04"/>
    <n v="0"/>
    <n v="0"/>
    <n v="0"/>
  </r>
  <r>
    <s v="1.1-00-2202_22312008_2225410"/>
    <s v="1.1-00-22"/>
    <x v="1"/>
    <x v="0"/>
    <x v="0"/>
    <x v="1"/>
    <x v="1"/>
    <x v="4"/>
    <x v="4"/>
    <s v="R"/>
    <s v="Solamente actividades específicas, distintas a las"/>
    <s v="02_22"/>
    <x v="5"/>
    <n v="3"/>
    <x v="3"/>
    <n v="12"/>
    <x v="20"/>
    <s v="008_22"/>
    <x v="0"/>
    <x v="6"/>
    <s v="GASTO CORRIENTE"/>
    <x v="1"/>
    <x v="1"/>
    <x v="37"/>
    <x v="37"/>
    <n v="0"/>
    <s v="SIN DESCRIPCIÓN PARA DESTINOS 00"/>
    <n v="32063.78"/>
    <n v="32063.78"/>
    <n v="40000"/>
    <n v="32063.78"/>
    <n v="32063.78"/>
    <n v="32063.78"/>
    <n v="0"/>
    <n v="0"/>
    <n v="0"/>
  </r>
  <r>
    <s v="1.1-00-2206_22529016_2225410"/>
    <s v="1.1-00-22"/>
    <x v="1"/>
    <x v="2"/>
    <x v="2"/>
    <x v="3"/>
    <x v="3"/>
    <x v="5"/>
    <x v="5"/>
    <s v="R"/>
    <s v="Solamente actividades específicas, distintas a las"/>
    <s v="06_22"/>
    <x v="6"/>
    <n v="5"/>
    <x v="4"/>
    <n v="29"/>
    <x v="8"/>
    <s v="016_22"/>
    <x v="0"/>
    <x v="7"/>
    <s v="GASTO CORRIENTE"/>
    <x v="1"/>
    <x v="1"/>
    <x v="37"/>
    <x v="37"/>
    <n v="0"/>
    <s v="SIN DESCRIPCIÓN PARA DESTINOS 00"/>
    <n v="2246.92"/>
    <n v="2246.92"/>
    <n v="0"/>
    <n v="2246.92"/>
    <n v="2246.92"/>
    <n v="2246.92"/>
    <n v="0"/>
    <n v="0"/>
    <n v="0"/>
  </r>
  <r>
    <s v="1.1-00-2202_2219006_2225410"/>
    <s v="1.1-00-22"/>
    <x v="1"/>
    <x v="0"/>
    <x v="0"/>
    <x v="0"/>
    <x v="0"/>
    <x v="0"/>
    <x v="0"/>
    <s v="R"/>
    <s v="Solamente actividades específicas, distintas a las"/>
    <s v="02_22"/>
    <x v="5"/>
    <n v="1"/>
    <x v="2"/>
    <n v="9"/>
    <x v="17"/>
    <s v="006_22"/>
    <x v="0"/>
    <x v="16"/>
    <s v="GASTO CORRIENTE"/>
    <x v="1"/>
    <x v="1"/>
    <x v="37"/>
    <x v="37"/>
    <n v="0"/>
    <s v="SIN DESCRIPCIÓN PARA DESTINOS 00"/>
    <n v="0"/>
    <n v="0"/>
    <n v="0"/>
    <n v="0"/>
    <n v="0"/>
    <n v="0"/>
    <n v="0"/>
    <n v="0"/>
    <n v="0"/>
  </r>
  <r>
    <s v="1.1-00-2207_22230017_2225510"/>
    <s v="1.1-00-22"/>
    <x v="1"/>
    <x v="2"/>
    <x v="2"/>
    <x v="6"/>
    <x v="6"/>
    <x v="8"/>
    <x v="8"/>
    <s v="E"/>
    <s v="Actividades del sector público, que realiza en for"/>
    <s v="07_22"/>
    <x v="10"/>
    <n v="2"/>
    <x v="7"/>
    <n v="30"/>
    <x v="13"/>
    <s v="017_22"/>
    <x v="0"/>
    <x v="12"/>
    <s v="GASTO CORRIENTE"/>
    <x v="1"/>
    <x v="1"/>
    <x v="38"/>
    <x v="38"/>
    <n v="0"/>
    <s v="SIN DESCRIPCIÓN PARA DESTINOS 00"/>
    <n v="230843.83"/>
    <n v="198071.46"/>
    <n v="0"/>
    <n v="230843.83"/>
    <n v="230843.83"/>
    <n v="230843.83"/>
    <n v="0"/>
    <n v="0"/>
    <n v="0"/>
  </r>
  <r>
    <s v="1.1-00-2209_22839024_2225510"/>
    <s v="1.1-00-22"/>
    <x v="1"/>
    <x v="1"/>
    <x v="1"/>
    <x v="5"/>
    <x v="5"/>
    <x v="7"/>
    <x v="7"/>
    <s v="E"/>
    <s v="Actividades del sector público, que realiza en for"/>
    <s v="09_22"/>
    <x v="9"/>
    <n v="8"/>
    <x v="6"/>
    <n v="39"/>
    <x v="11"/>
    <s v="024_22"/>
    <x v="0"/>
    <x v="10"/>
    <s v="GASTO CORRIENTE"/>
    <x v="1"/>
    <x v="1"/>
    <x v="38"/>
    <x v="38"/>
    <n v="0"/>
    <s v="SIN DESCRIPCIÓN PARA DESTINOS 00"/>
    <n v="81536.399999999994"/>
    <n v="81536.399999999994"/>
    <n v="0"/>
    <n v="81536.399999999994"/>
    <n v="81536.399999999994"/>
    <n v="81536.399999999994"/>
    <n v="0"/>
    <n v="0"/>
    <n v="0"/>
  </r>
  <r>
    <s v="1.1-00-2207_22230017_2225610"/>
    <s v="1.1-00-22"/>
    <x v="1"/>
    <x v="2"/>
    <x v="2"/>
    <x v="6"/>
    <x v="6"/>
    <x v="8"/>
    <x v="8"/>
    <s v="E"/>
    <s v="Actividades del sector público, que realiza en for"/>
    <s v="07_22"/>
    <x v="10"/>
    <n v="2"/>
    <x v="7"/>
    <n v="30"/>
    <x v="13"/>
    <s v="017_22"/>
    <x v="0"/>
    <x v="12"/>
    <s v="GASTO CORRIENTE"/>
    <x v="1"/>
    <x v="1"/>
    <x v="39"/>
    <x v="39"/>
    <n v="0"/>
    <s v="SIN DESCRIPCIÓN PARA DESTINOS 00"/>
    <n v="1810351.05"/>
    <n v="1838951.82"/>
    <n v="1500000"/>
    <n v="1810351.05"/>
    <n v="1790351.82"/>
    <n v="1790351.82"/>
    <n v="-19999.229999999981"/>
    <n v="-19999.229999999981"/>
    <n v="0"/>
  </r>
  <r>
    <s v="1.1-00-2210_22444027_2225910"/>
    <s v="1.1-00-22"/>
    <x v="1"/>
    <x v="0"/>
    <x v="0"/>
    <x v="0"/>
    <x v="0"/>
    <x v="0"/>
    <x v="0"/>
    <s v="E"/>
    <s v="Actividades del sector público, que realiza en for"/>
    <s v="10_22"/>
    <x v="11"/>
    <n v="4"/>
    <x v="5"/>
    <n v="44"/>
    <x v="21"/>
    <s v="027_22"/>
    <x v="0"/>
    <x v="19"/>
    <s v="GASTO CORRIENTE"/>
    <x v="1"/>
    <x v="1"/>
    <x v="40"/>
    <x v="40"/>
    <n v="0"/>
    <s v="SIN DESCRIPCIÓN PARA DESTINOS 00"/>
    <n v="1287062.92"/>
    <n v="1287062.92"/>
    <n v="1300000"/>
    <n v="1287062.92"/>
    <n v="1287062.92"/>
    <n v="1287062.92"/>
    <n v="0"/>
    <n v="0"/>
    <n v="0"/>
  </r>
  <r>
    <s v="1.1-00-2205_22619013_2226110"/>
    <s v="1.1-00-22"/>
    <x v="1"/>
    <x v="0"/>
    <x v="0"/>
    <x v="0"/>
    <x v="0"/>
    <x v="0"/>
    <x v="0"/>
    <s v="E"/>
    <s v="Actividades del sector público, que realiza en for"/>
    <s v="05_22"/>
    <x v="0"/>
    <n v="6"/>
    <x v="0"/>
    <n v="19"/>
    <x v="1"/>
    <s v="013_22"/>
    <x v="0"/>
    <x v="0"/>
    <s v="GASTO CORRIENTE"/>
    <x v="1"/>
    <x v="1"/>
    <x v="41"/>
    <x v="41"/>
    <n v="0"/>
    <s v="SIN DESCRIPCIÓN PARA DESTINOS 00"/>
    <n v="28995575.050000001"/>
    <n v="28995575.050000001"/>
    <n v="28500000"/>
    <n v="38688153.009999998"/>
    <n v="38688153.009999998"/>
    <n v="42888486.469999999"/>
    <n v="13892911.419999998"/>
    <n v="4200333.4600000009"/>
    <n v="4200000"/>
  </r>
  <r>
    <s v="1.6-03-2207_22333020_2226110"/>
    <s v="1.6-03-22"/>
    <x v="7"/>
    <x v="0"/>
    <x v="0"/>
    <x v="0"/>
    <x v="0"/>
    <x v="0"/>
    <x v="0"/>
    <s v="K"/>
    <s v="Proyectos de inversión sujetos a registro en la Ca"/>
    <s v="07_22"/>
    <x v="10"/>
    <n v="3"/>
    <x v="3"/>
    <n v="33"/>
    <x v="12"/>
    <s v="020_22"/>
    <x v="0"/>
    <x v="11"/>
    <s v="GASTO CORRIENTE"/>
    <x v="1"/>
    <x v="1"/>
    <x v="41"/>
    <x v="41"/>
    <n v="0"/>
    <s v="SIN DESCRIPCIÓN PARA DESTINOS 00"/>
    <n v="0"/>
    <n v="0"/>
    <n v="0"/>
    <n v="0"/>
    <n v="0"/>
    <n v="238399"/>
    <n v="238399"/>
    <n v="238399"/>
    <n v="238399"/>
  </r>
  <r>
    <s v="2.6-02-2207_22333020_2226110"/>
    <s v="2.6-02-22"/>
    <x v="8"/>
    <x v="0"/>
    <x v="0"/>
    <x v="0"/>
    <x v="0"/>
    <x v="0"/>
    <x v="0"/>
    <s v="K"/>
    <s v="Proyectos de inversión sujetos a registro en la Ca"/>
    <s v="07_22"/>
    <x v="10"/>
    <n v="3"/>
    <x v="3"/>
    <n v="33"/>
    <x v="12"/>
    <s v="020_22"/>
    <x v="0"/>
    <x v="11"/>
    <s v="GASTO CORRIENTE"/>
    <x v="1"/>
    <x v="1"/>
    <x v="41"/>
    <x v="41"/>
    <n v="0"/>
    <s v="SIN DESCRIPCIÓN PARA DESTINOS 00"/>
    <n v="0"/>
    <n v="0"/>
    <n v="0"/>
    <n v="0"/>
    <n v="0"/>
    <n v="74069.88"/>
    <n v="74069.88"/>
    <n v="74069.88"/>
    <n v="74069.88"/>
  </r>
  <r>
    <s v="2.5-02-2205_22620013_2226110"/>
    <s v="2.5-02-22"/>
    <x v="9"/>
    <x v="0"/>
    <x v="0"/>
    <x v="1"/>
    <x v="1"/>
    <x v="1"/>
    <x v="1"/>
    <s v="E"/>
    <s v="Actividades del sector público, que realiza en for"/>
    <s v="05_22"/>
    <x v="0"/>
    <n v="6"/>
    <x v="0"/>
    <n v="20"/>
    <x v="22"/>
    <s v="013_22"/>
    <x v="0"/>
    <x v="0"/>
    <s v="GASTO CORRIENTE"/>
    <x v="1"/>
    <x v="1"/>
    <x v="41"/>
    <x v="41"/>
    <n v="0"/>
    <s v="SIN DESCRIPCIÓN PARA DESTINOS 00"/>
    <n v="35000000"/>
    <n v="35000000"/>
    <n v="28500000"/>
    <n v="31764663.280000001"/>
    <n v="31764663.280000001"/>
    <n v="34894297.390000001"/>
    <n v="-105702.6099999994"/>
    <n v="3129634.1099999994"/>
    <n v="3000000"/>
  </r>
  <r>
    <s v="2.5-02-2205_22621013_2226110"/>
    <s v="2.5-02-22"/>
    <x v="9"/>
    <x v="0"/>
    <x v="0"/>
    <x v="1"/>
    <x v="1"/>
    <x v="4"/>
    <x v="4"/>
    <s v="E"/>
    <s v="Actividades del sector público, que realiza en for"/>
    <s v="05_22"/>
    <x v="0"/>
    <n v="6"/>
    <x v="0"/>
    <n v="21"/>
    <x v="23"/>
    <s v="013_22"/>
    <x v="0"/>
    <x v="0"/>
    <s v="GASTO CORRIENTE"/>
    <x v="1"/>
    <x v="1"/>
    <x v="41"/>
    <x v="41"/>
    <n v="0"/>
    <s v="SIN DESCRIPCIÓN PARA DESTINOS 00"/>
    <n v="8000000"/>
    <n v="8000000"/>
    <n v="8000000"/>
    <n v="7384113.96"/>
    <n v="7384113.96"/>
    <n v="8083373.8700000001"/>
    <n v="83373.870000000112"/>
    <n v="699259.91000000015"/>
    <n v="620000"/>
  </r>
  <r>
    <s v="1.1-00-2202_22311008_2226110"/>
    <s v="1.1-00-22"/>
    <x v="1"/>
    <x v="0"/>
    <x v="0"/>
    <x v="1"/>
    <x v="1"/>
    <x v="4"/>
    <x v="4"/>
    <s v="R"/>
    <s v="Solamente actividades específicas, distintas a las"/>
    <s v="02_22"/>
    <x v="5"/>
    <n v="3"/>
    <x v="3"/>
    <n v="11"/>
    <x v="7"/>
    <s v="008_22"/>
    <x v="0"/>
    <x v="6"/>
    <s v="GASTO CORRIENTE"/>
    <x v="1"/>
    <x v="1"/>
    <x v="41"/>
    <x v="41"/>
    <n v="0"/>
    <s v="SIN DESCRIPCIÓN PARA DESTINOS 00"/>
    <n v="0"/>
    <n v="0"/>
    <n v="0"/>
    <n v="0"/>
    <n v="0"/>
    <n v="0"/>
    <n v="0"/>
    <n v="0"/>
    <n v="0"/>
  </r>
  <r>
    <s v="2.6-05-2208_22737023_2227110"/>
    <s v="2.6-05-22"/>
    <x v="2"/>
    <x v="0"/>
    <x v="0"/>
    <x v="1"/>
    <x v="1"/>
    <x v="1"/>
    <x v="1"/>
    <s v="R"/>
    <s v="Solamente actividades específicas, distintas a las"/>
    <s v="08_22"/>
    <x v="1"/>
    <n v="7"/>
    <x v="1"/>
    <n v="37"/>
    <x v="2"/>
    <s v="023_22"/>
    <x v="0"/>
    <x v="1"/>
    <s v="GASTO CORRIENTE"/>
    <x v="1"/>
    <x v="1"/>
    <x v="42"/>
    <x v="42"/>
    <n v="0"/>
    <s v="SIN DESCRIPCIÓN PARA DESTINOS 00"/>
    <n v="0"/>
    <n v="0"/>
    <n v="0"/>
    <n v="35974.43"/>
    <n v="35974.43"/>
    <n v="36000"/>
    <n v="36000"/>
    <n v="25.569999999999709"/>
    <n v="0"/>
  </r>
  <r>
    <s v="1.1-00-2208_22737023_2227110"/>
    <s v="1.1-00-22"/>
    <x v="1"/>
    <x v="0"/>
    <x v="0"/>
    <x v="1"/>
    <x v="1"/>
    <x v="1"/>
    <x v="1"/>
    <s v="R"/>
    <s v="Solamente actividades específicas, distintas a las"/>
    <s v="08_22"/>
    <x v="1"/>
    <n v="7"/>
    <x v="1"/>
    <n v="37"/>
    <x v="2"/>
    <s v="023_22"/>
    <x v="0"/>
    <x v="1"/>
    <s v="GASTO CORRIENTE"/>
    <x v="1"/>
    <x v="1"/>
    <x v="42"/>
    <x v="42"/>
    <n v="0"/>
    <s v="SIN DESCRIPCIÓN PARA DESTINOS 00"/>
    <n v="245514"/>
    <n v="245514"/>
    <n v="1300000"/>
    <n v="245514"/>
    <n v="245514"/>
    <n v="245514"/>
    <n v="0"/>
    <n v="0"/>
    <n v="0"/>
  </r>
  <r>
    <s v="1.1-00-2201_2263003_2227110"/>
    <s v="1.1-00-22"/>
    <x v="1"/>
    <x v="0"/>
    <x v="0"/>
    <x v="0"/>
    <x v="0"/>
    <x v="0"/>
    <x v="0"/>
    <s v="P"/>
    <s v="Actividades destinadas al desarrollo de programas "/>
    <s v="01_22"/>
    <x v="7"/>
    <n v="6"/>
    <x v="0"/>
    <n v="3"/>
    <x v="24"/>
    <s v="003_22"/>
    <x v="0"/>
    <x v="20"/>
    <s v="GASTO CORRIENTE"/>
    <x v="1"/>
    <x v="1"/>
    <x v="42"/>
    <x v="42"/>
    <n v="0"/>
    <s v="SIN DESCRIPCIÓN PARA DESTINOS 00"/>
    <n v="1457211.55"/>
    <n v="1457211.55"/>
    <n v="0"/>
    <n v="1061979.07"/>
    <n v="1061979.07"/>
    <n v="1061979.07"/>
    <n v="-395232.48"/>
    <n v="0"/>
    <n v="0"/>
  </r>
  <r>
    <s v="1.1-00-2207_22230017_2227210"/>
    <s v="1.1-00-22"/>
    <x v="1"/>
    <x v="2"/>
    <x v="2"/>
    <x v="6"/>
    <x v="6"/>
    <x v="8"/>
    <x v="8"/>
    <s v="E"/>
    <s v="Actividades del sector público, que realiza en for"/>
    <s v="07_22"/>
    <x v="10"/>
    <n v="2"/>
    <x v="7"/>
    <n v="30"/>
    <x v="13"/>
    <s v="017_22"/>
    <x v="0"/>
    <x v="12"/>
    <s v="GASTO CORRIENTE"/>
    <x v="1"/>
    <x v="1"/>
    <x v="43"/>
    <x v="43"/>
    <n v="0"/>
    <s v="SIN DESCRIPCIÓN PARA DESTINOS 00"/>
    <n v="252159.99"/>
    <n v="252159.99"/>
    <n v="250000"/>
    <n v="252159.99"/>
    <n v="252159.99"/>
    <n v="252159.99"/>
    <n v="0"/>
    <n v="0"/>
    <n v="0"/>
  </r>
  <r>
    <s v="1.1-00-2208_22737023_2227210"/>
    <s v="1.1-00-22"/>
    <x v="1"/>
    <x v="0"/>
    <x v="0"/>
    <x v="1"/>
    <x v="1"/>
    <x v="1"/>
    <x v="1"/>
    <s v="R"/>
    <s v="Solamente actividades específicas, distintas a las"/>
    <s v="08_22"/>
    <x v="1"/>
    <n v="7"/>
    <x v="1"/>
    <n v="37"/>
    <x v="2"/>
    <s v="023_22"/>
    <x v="0"/>
    <x v="1"/>
    <s v="GASTO CORRIENTE"/>
    <x v="1"/>
    <x v="1"/>
    <x v="43"/>
    <x v="43"/>
    <n v="0"/>
    <s v="SIN DESCRIPCIÓN PARA DESTINOS 00"/>
    <n v="17377.96"/>
    <n v="17377.96"/>
    <n v="0"/>
    <n v="17377.96"/>
    <n v="17377.96"/>
    <n v="17377.96"/>
    <n v="0"/>
    <n v="0"/>
    <n v="0"/>
  </r>
  <r>
    <s v="1.1-00-2211_22646029_2227210"/>
    <s v="1.1-00-22"/>
    <x v="1"/>
    <x v="1"/>
    <x v="1"/>
    <x v="2"/>
    <x v="2"/>
    <x v="2"/>
    <x v="2"/>
    <s v="E"/>
    <s v="Actividades del sector público, que realiza en for"/>
    <s v="11_22"/>
    <x v="3"/>
    <n v="6"/>
    <x v="0"/>
    <n v="46"/>
    <x v="5"/>
    <s v="029_22"/>
    <x v="0"/>
    <x v="4"/>
    <s v="GASTO CORRIENTE"/>
    <x v="1"/>
    <x v="1"/>
    <x v="43"/>
    <x v="43"/>
    <n v="0"/>
    <s v="SIN DESCRIPCIÓN PARA DESTINOS 00"/>
    <n v="10645.64"/>
    <n v="10645.64"/>
    <n v="0"/>
    <n v="10645.64"/>
    <n v="10645.64"/>
    <n v="10645.64"/>
    <n v="0"/>
    <n v="0"/>
    <n v="0"/>
  </r>
  <r>
    <s v="1.1-00-2202_22312008_2227210"/>
    <s v="1.1-00-22"/>
    <x v="1"/>
    <x v="0"/>
    <x v="0"/>
    <x v="1"/>
    <x v="1"/>
    <x v="4"/>
    <x v="4"/>
    <s v="R"/>
    <s v="Solamente actividades específicas, distintas a las"/>
    <s v="02_22"/>
    <x v="5"/>
    <n v="3"/>
    <x v="3"/>
    <n v="12"/>
    <x v="20"/>
    <s v="008_22"/>
    <x v="0"/>
    <x v="6"/>
    <s v="GASTO CORRIENTE"/>
    <x v="1"/>
    <x v="1"/>
    <x v="43"/>
    <x v="43"/>
    <n v="0"/>
    <s v="SIN DESCRIPCIÓN PARA DESTINOS 00"/>
    <n v="0"/>
    <n v="20000"/>
    <n v="1500000"/>
    <n v="0"/>
    <n v="0"/>
    <n v="0"/>
    <n v="0"/>
    <n v="0"/>
    <n v="0"/>
  </r>
  <r>
    <s v="1.1-00-2204_22616011_2227210"/>
    <s v="1.1-00-22"/>
    <x v="1"/>
    <x v="0"/>
    <x v="0"/>
    <x v="0"/>
    <x v="0"/>
    <x v="0"/>
    <x v="0"/>
    <s v="M"/>
    <s v="Actividades de apoyo administrativo desarrolladas "/>
    <s v="04_22"/>
    <x v="2"/>
    <n v="6"/>
    <x v="0"/>
    <n v="16"/>
    <x v="4"/>
    <s v="011_22"/>
    <x v="0"/>
    <x v="3"/>
    <s v="GASTO CORRIENTE"/>
    <x v="1"/>
    <x v="1"/>
    <x v="43"/>
    <x v="43"/>
    <n v="0"/>
    <s v="SIN DESCRIPCIÓN PARA DESTINOS 00"/>
    <n v="8621.1200000000008"/>
    <n v="8621.1200000000008"/>
    <n v="0"/>
    <n v="8621.1200000000008"/>
    <n v="8621.1200000000008"/>
    <n v="8621.1200000000008"/>
    <n v="0"/>
    <n v="0"/>
    <n v="0"/>
  </r>
  <r>
    <s v="1.1-00-2202_2219006_2227210"/>
    <s v="1.1-00-22"/>
    <x v="1"/>
    <x v="0"/>
    <x v="0"/>
    <x v="0"/>
    <x v="0"/>
    <x v="0"/>
    <x v="0"/>
    <s v="R"/>
    <s v="Solamente actividades específicas, distintas a las"/>
    <s v="02_22"/>
    <x v="5"/>
    <n v="1"/>
    <x v="2"/>
    <n v="9"/>
    <x v="17"/>
    <s v="006_22"/>
    <x v="0"/>
    <x v="16"/>
    <s v="GASTO CORRIENTE"/>
    <x v="1"/>
    <x v="1"/>
    <x v="43"/>
    <x v="43"/>
    <n v="0"/>
    <s v="SIN DESCRIPCIÓN PARA DESTINOS 00"/>
    <n v="0"/>
    <n v="0"/>
    <n v="0"/>
    <n v="0"/>
    <n v="0"/>
    <n v="0"/>
    <n v="0"/>
    <n v="0"/>
    <n v="0"/>
  </r>
  <r>
    <s v="1.1-00-2205_22619013_2227210"/>
    <s v="1.1-00-22"/>
    <x v="1"/>
    <x v="0"/>
    <x v="0"/>
    <x v="0"/>
    <x v="0"/>
    <x v="0"/>
    <x v="0"/>
    <s v="E"/>
    <s v="Actividades del sector público, que realiza en for"/>
    <s v="05_22"/>
    <x v="0"/>
    <n v="6"/>
    <x v="0"/>
    <n v="19"/>
    <x v="1"/>
    <s v="013_22"/>
    <x v="0"/>
    <x v="0"/>
    <s v="GASTO CORRIENTE"/>
    <x v="1"/>
    <x v="1"/>
    <x v="43"/>
    <x v="43"/>
    <n v="0"/>
    <s v="SIN DESCRIPCIÓN PARA DESTINOS 00"/>
    <n v="0"/>
    <n v="0"/>
    <n v="0"/>
    <n v="0"/>
    <n v="0"/>
    <n v="0"/>
    <n v="0"/>
    <n v="0"/>
    <n v="0"/>
  </r>
  <r>
    <s v="1.1-00-2207_22332019_2227210"/>
    <s v="1.1-00-22"/>
    <x v="1"/>
    <x v="0"/>
    <x v="0"/>
    <x v="0"/>
    <x v="0"/>
    <x v="0"/>
    <x v="0"/>
    <s v="E"/>
    <s v="Actividades del sector público, que realiza en for"/>
    <s v="07_22"/>
    <x v="10"/>
    <n v="3"/>
    <x v="3"/>
    <n v="32"/>
    <x v="14"/>
    <s v="019_22"/>
    <x v="0"/>
    <x v="13"/>
    <s v="GASTO CORRIENTE"/>
    <x v="1"/>
    <x v="1"/>
    <x v="43"/>
    <x v="43"/>
    <n v="0"/>
    <s v="SIN DESCRIPCIÓN PARA DESTINOS 00"/>
    <n v="294801.01"/>
    <n v="294801.01"/>
    <n v="70000"/>
    <n v="294801.01"/>
    <n v="294801.01"/>
    <n v="294801.01"/>
    <n v="0"/>
    <n v="0"/>
    <n v="0"/>
  </r>
  <r>
    <s v="1.1-00-2209_22354037_2227210"/>
    <s v="1.1-00-22"/>
    <x v="1"/>
    <x v="0"/>
    <x v="0"/>
    <x v="0"/>
    <x v="0"/>
    <x v="0"/>
    <x v="0"/>
    <s v="E"/>
    <s v="Actividades del sector público, que realiza en for"/>
    <s v="09_22"/>
    <x v="9"/>
    <n v="3"/>
    <x v="3"/>
    <n v="54"/>
    <x v="25"/>
    <s v="037_22"/>
    <x v="0"/>
    <x v="21"/>
    <s v="GASTO CORRIENTE"/>
    <x v="1"/>
    <x v="1"/>
    <x v="43"/>
    <x v="43"/>
    <n v="0"/>
    <s v="SIN DESCRIPCIÓN PARA DESTINOS 00"/>
    <n v="0"/>
    <n v="0"/>
    <n v="0"/>
    <n v="0"/>
    <n v="0"/>
    <n v="0"/>
    <n v="0"/>
    <n v="0"/>
    <n v="0"/>
  </r>
  <r>
    <s v="1.1-00-2208_22737023_2228210"/>
    <s v="1.1-00-22"/>
    <x v="1"/>
    <x v="0"/>
    <x v="0"/>
    <x v="1"/>
    <x v="1"/>
    <x v="1"/>
    <x v="1"/>
    <s v="R"/>
    <s v="Solamente actividades específicas, distintas a las"/>
    <s v="08_22"/>
    <x v="1"/>
    <n v="7"/>
    <x v="1"/>
    <n v="37"/>
    <x v="2"/>
    <s v="023_22"/>
    <x v="0"/>
    <x v="1"/>
    <s v="GASTO CORRIENTE"/>
    <x v="1"/>
    <x v="1"/>
    <x v="44"/>
    <x v="44"/>
    <n v="0"/>
    <s v="SIN DESCRIPCIÓN PARA DESTINOS 00"/>
    <n v="822170.91"/>
    <n v="822170.91"/>
    <n v="250000"/>
    <n v="822170.91"/>
    <n v="822170.91"/>
    <n v="822170.91"/>
    <n v="0"/>
    <n v="0"/>
    <n v="0"/>
  </r>
  <r>
    <s v="2.5-02-2208_22737023_2228310"/>
    <s v="2.5-02-22"/>
    <x v="9"/>
    <x v="0"/>
    <x v="0"/>
    <x v="1"/>
    <x v="1"/>
    <x v="1"/>
    <x v="1"/>
    <s v="R"/>
    <s v="Solamente actividades específicas, distintas a las"/>
    <s v="08_22"/>
    <x v="1"/>
    <n v="7"/>
    <x v="1"/>
    <n v="37"/>
    <x v="2"/>
    <s v="023_22"/>
    <x v="0"/>
    <x v="1"/>
    <s v="GASTO CORRIENTE"/>
    <x v="1"/>
    <x v="1"/>
    <x v="45"/>
    <x v="45"/>
    <n v="0"/>
    <s v="SIN DESCRIPCIÓN PARA DESTINOS 00"/>
    <n v="3100000"/>
    <n v="3100000"/>
    <n v="3100000"/>
    <n v="3067794"/>
    <n v="3067794"/>
    <n v="3067794"/>
    <n v="-32206"/>
    <n v="0"/>
    <n v="0"/>
  </r>
  <r>
    <s v="1.1-00-2208_22738023_2228310"/>
    <s v="1.1-00-22"/>
    <x v="1"/>
    <x v="0"/>
    <x v="0"/>
    <x v="1"/>
    <x v="1"/>
    <x v="1"/>
    <x v="1"/>
    <s v="R"/>
    <s v="Solamente actividades específicas, distintas a las"/>
    <s v="08_22"/>
    <x v="1"/>
    <n v="7"/>
    <x v="1"/>
    <n v="38"/>
    <x v="26"/>
    <s v="023_22"/>
    <x v="0"/>
    <x v="1"/>
    <s v="GASTO CORRIENTE"/>
    <x v="1"/>
    <x v="1"/>
    <x v="45"/>
    <x v="45"/>
    <n v="0"/>
    <s v="SIN DESCRIPCIÓN PARA DESTINOS 00"/>
    <n v="68993.759999999995"/>
    <n v="68993.759999999995"/>
    <n v="0"/>
    <n v="68993.320000000007"/>
    <n v="68993.320000000007"/>
    <n v="68993.320000000007"/>
    <n v="-0.43999999998777639"/>
    <n v="0"/>
    <n v="0"/>
  </r>
  <r>
    <s v="1.1-00-2207_22230017_2229110"/>
    <s v="1.1-00-22"/>
    <x v="1"/>
    <x v="2"/>
    <x v="2"/>
    <x v="6"/>
    <x v="6"/>
    <x v="8"/>
    <x v="8"/>
    <s v="E"/>
    <s v="Actividades del sector público, que realiza en for"/>
    <s v="07_22"/>
    <x v="10"/>
    <n v="2"/>
    <x v="7"/>
    <n v="30"/>
    <x v="13"/>
    <s v="017_22"/>
    <x v="0"/>
    <x v="12"/>
    <s v="GASTO CORRIENTE"/>
    <x v="1"/>
    <x v="1"/>
    <x v="46"/>
    <x v="46"/>
    <n v="0"/>
    <s v="SIN DESCRIPCIÓN PARA DESTINOS 00"/>
    <n v="3187385.78"/>
    <n v="3187385.78"/>
    <n v="1000000"/>
    <n v="3187385.78"/>
    <n v="3187385.78"/>
    <n v="3187385.78"/>
    <n v="0"/>
    <n v="0"/>
    <n v="0"/>
  </r>
  <r>
    <s v="1.1-00-2207_22332019_2229110"/>
    <s v="1.1-00-22"/>
    <x v="1"/>
    <x v="0"/>
    <x v="0"/>
    <x v="0"/>
    <x v="0"/>
    <x v="0"/>
    <x v="0"/>
    <s v="E"/>
    <s v="Actividades del sector público, que realiza en for"/>
    <s v="07_22"/>
    <x v="10"/>
    <n v="3"/>
    <x v="3"/>
    <n v="32"/>
    <x v="14"/>
    <s v="019_22"/>
    <x v="0"/>
    <x v="13"/>
    <s v="GASTO CORRIENTE"/>
    <x v="1"/>
    <x v="1"/>
    <x v="46"/>
    <x v="46"/>
    <n v="0"/>
    <s v="SIN DESCRIPCIÓN PARA DESTINOS 00"/>
    <n v="650085.93999999994"/>
    <n v="650085.93999999994"/>
    <n v="1050000"/>
    <n v="650085.93999999994"/>
    <n v="650085.93999999994"/>
    <n v="650085.93999999994"/>
    <n v="0"/>
    <n v="0"/>
    <n v="0"/>
  </r>
  <r>
    <s v="1.1-00-2205_22619013_2229110"/>
    <s v="1.1-00-22"/>
    <x v="1"/>
    <x v="0"/>
    <x v="0"/>
    <x v="0"/>
    <x v="0"/>
    <x v="0"/>
    <x v="0"/>
    <s v="E"/>
    <s v="Actividades del sector público, que realiza en for"/>
    <s v="05_22"/>
    <x v="0"/>
    <n v="6"/>
    <x v="0"/>
    <n v="19"/>
    <x v="1"/>
    <s v="013_22"/>
    <x v="0"/>
    <x v="0"/>
    <s v="GASTO CORRIENTE"/>
    <x v="1"/>
    <x v="1"/>
    <x v="46"/>
    <x v="46"/>
    <n v="0"/>
    <s v="SIN DESCRIPCIÓN PARA DESTINOS 00"/>
    <n v="204146.17"/>
    <n v="204146.17"/>
    <n v="50000"/>
    <n v="204146.17"/>
    <n v="204146.17"/>
    <n v="204146.17"/>
    <n v="0"/>
    <n v="0"/>
    <n v="0"/>
  </r>
  <r>
    <s v="1.1-00-2202_2219006_2229110"/>
    <s v="1.1-00-22"/>
    <x v="1"/>
    <x v="0"/>
    <x v="0"/>
    <x v="0"/>
    <x v="0"/>
    <x v="0"/>
    <x v="0"/>
    <s v="R"/>
    <s v="Solamente actividades específicas, distintas a las"/>
    <s v="02_22"/>
    <x v="5"/>
    <n v="1"/>
    <x v="2"/>
    <n v="9"/>
    <x v="17"/>
    <s v="006_22"/>
    <x v="0"/>
    <x v="16"/>
    <s v="GASTO CORRIENTE"/>
    <x v="1"/>
    <x v="1"/>
    <x v="46"/>
    <x v="46"/>
    <n v="0"/>
    <s v="SIN DESCRIPCIÓN PARA DESTINOS 00"/>
    <n v="88178.22"/>
    <n v="140965.74"/>
    <n v="0"/>
    <n v="88178.22"/>
    <n v="68488.22"/>
    <n v="68488.22"/>
    <n v="-19690"/>
    <n v="-19690"/>
    <n v="0"/>
  </r>
  <r>
    <s v="1.1-00-2209_22354037_2229110"/>
    <s v="1.1-00-22"/>
    <x v="1"/>
    <x v="0"/>
    <x v="0"/>
    <x v="0"/>
    <x v="0"/>
    <x v="0"/>
    <x v="0"/>
    <s v="E"/>
    <s v="Actividades del sector público, que realiza en for"/>
    <s v="09_22"/>
    <x v="9"/>
    <n v="3"/>
    <x v="3"/>
    <n v="54"/>
    <x v="25"/>
    <s v="037_22"/>
    <x v="0"/>
    <x v="21"/>
    <s v="GASTO CORRIENTE"/>
    <x v="1"/>
    <x v="1"/>
    <x v="46"/>
    <x v="46"/>
    <n v="0"/>
    <s v="SIN DESCRIPCIÓN PARA DESTINOS 00"/>
    <n v="22837.040000000001"/>
    <n v="22926.59"/>
    <n v="0"/>
    <n v="22837.040000000001"/>
    <n v="22837.040000000001"/>
    <n v="22837.040000000001"/>
    <n v="0"/>
    <n v="0"/>
    <n v="0"/>
  </r>
  <r>
    <s v="1.6-03-2207_22333020_2229110"/>
    <s v="1.6-03-22"/>
    <x v="7"/>
    <x v="0"/>
    <x v="0"/>
    <x v="0"/>
    <x v="0"/>
    <x v="0"/>
    <x v="0"/>
    <s v="K"/>
    <s v="Proyectos de inversión sujetos a registro en la Ca"/>
    <s v="07_22"/>
    <x v="10"/>
    <n v="3"/>
    <x v="3"/>
    <n v="33"/>
    <x v="12"/>
    <s v="020_22"/>
    <x v="0"/>
    <x v="11"/>
    <s v="GASTO CORRIENTE"/>
    <x v="1"/>
    <x v="1"/>
    <x v="46"/>
    <x v="46"/>
    <n v="0"/>
    <s v="SIN DESCRIPCIÓN PARA DESTINOS 00"/>
    <n v="0"/>
    <n v="0"/>
    <n v="0"/>
    <n v="29259.84"/>
    <n v="29259.84"/>
    <n v="29259.84"/>
    <n v="29259.84"/>
    <n v="0"/>
    <n v="0"/>
  </r>
  <r>
    <s v="1.1-00-2217_22453036_2229110"/>
    <s v="1.1-00-22"/>
    <x v="1"/>
    <x v="2"/>
    <x v="2"/>
    <x v="4"/>
    <x v="4"/>
    <x v="6"/>
    <x v="6"/>
    <s v="R"/>
    <s v="Solamente actividades específicas, distintas a las"/>
    <s v="17_22"/>
    <x v="8"/>
    <n v="4"/>
    <x v="5"/>
    <n v="53"/>
    <x v="10"/>
    <s v="036_22"/>
    <x v="0"/>
    <x v="9"/>
    <s v="GASTO CORRIENTE"/>
    <x v="1"/>
    <x v="1"/>
    <x v="46"/>
    <x v="46"/>
    <n v="0"/>
    <s v="SIN DESCRIPCIÓN PARA DESTINOS 00"/>
    <n v="0"/>
    <n v="0"/>
    <n v="0"/>
    <n v="0"/>
    <n v="0"/>
    <n v="0"/>
    <n v="0"/>
    <n v="0"/>
    <n v="0"/>
  </r>
  <r>
    <s v="1.1-00-2208_22737023_2229110"/>
    <s v="1.1-00-22"/>
    <x v="1"/>
    <x v="0"/>
    <x v="0"/>
    <x v="1"/>
    <x v="1"/>
    <x v="1"/>
    <x v="1"/>
    <s v="R"/>
    <s v="Solamente actividades específicas, distintas a las"/>
    <s v="08_22"/>
    <x v="1"/>
    <n v="7"/>
    <x v="1"/>
    <n v="37"/>
    <x v="2"/>
    <s v="023_22"/>
    <x v="0"/>
    <x v="1"/>
    <s v="GASTO CORRIENTE"/>
    <x v="1"/>
    <x v="1"/>
    <x v="46"/>
    <x v="46"/>
    <n v="0"/>
    <s v="SIN DESCRIPCIÓN PARA DESTINOS 00"/>
    <n v="544"/>
    <n v="544"/>
    <n v="0"/>
    <n v="543.39"/>
    <n v="543.39"/>
    <n v="543.39"/>
    <n v="-0.61000000000001364"/>
    <n v="0"/>
    <n v="0"/>
  </r>
  <r>
    <s v="1.1-00-2211_22646029_2229110"/>
    <s v="1.1-00-22"/>
    <x v="1"/>
    <x v="1"/>
    <x v="1"/>
    <x v="2"/>
    <x v="2"/>
    <x v="2"/>
    <x v="2"/>
    <s v="E"/>
    <s v="Actividades del sector público, que realiza en for"/>
    <s v="11_22"/>
    <x v="3"/>
    <n v="6"/>
    <x v="0"/>
    <n v="46"/>
    <x v="5"/>
    <s v="029_22"/>
    <x v="0"/>
    <x v="4"/>
    <s v="GASTO CORRIENTE"/>
    <x v="1"/>
    <x v="1"/>
    <x v="46"/>
    <x v="46"/>
    <n v="0"/>
    <s v="SIN DESCRIPCIÓN PARA DESTINOS 00"/>
    <n v="6959.89"/>
    <n v="6959.89"/>
    <n v="0"/>
    <n v="6959.89"/>
    <n v="6959.89"/>
    <n v="6959.89"/>
    <n v="0"/>
    <n v="0"/>
    <n v="0"/>
  </r>
  <r>
    <s v="1.1-00-2202_22312008_2229110"/>
    <s v="1.1-00-22"/>
    <x v="1"/>
    <x v="0"/>
    <x v="0"/>
    <x v="1"/>
    <x v="1"/>
    <x v="4"/>
    <x v="4"/>
    <s v="R"/>
    <s v="Solamente actividades específicas, distintas a las"/>
    <s v="02_22"/>
    <x v="5"/>
    <n v="3"/>
    <x v="3"/>
    <n v="12"/>
    <x v="20"/>
    <s v="008_22"/>
    <x v="0"/>
    <x v="6"/>
    <s v="GASTO CORRIENTE"/>
    <x v="1"/>
    <x v="1"/>
    <x v="46"/>
    <x v="46"/>
    <n v="0"/>
    <s v="SIN DESCRIPCIÓN PARA DESTINOS 00"/>
    <n v="26992.17"/>
    <n v="26992.17"/>
    <n v="30000"/>
    <n v="26992.17"/>
    <n v="26992.17"/>
    <n v="26992.17"/>
    <n v="0"/>
    <n v="0"/>
    <n v="0"/>
  </r>
  <r>
    <s v="1.1-00-2206_22529016_2229110"/>
    <s v="1.1-00-22"/>
    <x v="1"/>
    <x v="2"/>
    <x v="2"/>
    <x v="3"/>
    <x v="3"/>
    <x v="5"/>
    <x v="5"/>
    <s v="R"/>
    <s v="Solamente actividades específicas, distintas a las"/>
    <s v="06_22"/>
    <x v="6"/>
    <n v="5"/>
    <x v="4"/>
    <n v="29"/>
    <x v="8"/>
    <s v="016_22"/>
    <x v="0"/>
    <x v="7"/>
    <s v="GASTO CORRIENTE"/>
    <x v="1"/>
    <x v="1"/>
    <x v="46"/>
    <x v="46"/>
    <n v="0"/>
    <s v="SIN DESCRIPCIÓN PARA DESTINOS 00"/>
    <n v="1096.2"/>
    <n v="1096.2"/>
    <n v="0"/>
    <n v="1096.2"/>
    <n v="1096.2"/>
    <n v="1096.2"/>
    <n v="0"/>
    <n v="0"/>
    <n v="0"/>
  </r>
  <r>
    <s v="1.1-00-2204_22616011_2229110"/>
    <s v="1.1-00-22"/>
    <x v="1"/>
    <x v="0"/>
    <x v="0"/>
    <x v="0"/>
    <x v="0"/>
    <x v="0"/>
    <x v="0"/>
    <s v="M"/>
    <s v="Actividades de apoyo administrativo desarrolladas "/>
    <s v="04_22"/>
    <x v="2"/>
    <n v="6"/>
    <x v="0"/>
    <n v="16"/>
    <x v="4"/>
    <s v="011_22"/>
    <x v="0"/>
    <x v="3"/>
    <s v="GASTO CORRIENTE"/>
    <x v="1"/>
    <x v="1"/>
    <x v="46"/>
    <x v="46"/>
    <n v="0"/>
    <s v="SIN DESCRIPCIÓN PARA DESTINOS 00"/>
    <n v="11505.99"/>
    <n v="14554.96"/>
    <n v="0"/>
    <n v="11505.99"/>
    <n v="11505.99"/>
    <n v="11505.99"/>
    <n v="0"/>
    <n v="0"/>
    <n v="0"/>
  </r>
  <r>
    <s v="1.1-00-2206_22522014_2229110"/>
    <s v="1.1-00-22"/>
    <x v="1"/>
    <x v="2"/>
    <x v="2"/>
    <x v="7"/>
    <x v="7"/>
    <x v="9"/>
    <x v="9"/>
    <s v="S"/>
    <s v="Definidos en el Presupuesto de Egresos y los que s"/>
    <s v="06_22"/>
    <x v="6"/>
    <n v="5"/>
    <x v="4"/>
    <n v="22"/>
    <x v="16"/>
    <s v="014_22"/>
    <x v="0"/>
    <x v="15"/>
    <s v="GASTO CORRIENTE"/>
    <x v="1"/>
    <x v="1"/>
    <x v="46"/>
    <x v="46"/>
    <n v="0"/>
    <s v="SIN DESCRIPCIÓN PARA DESTINOS 00"/>
    <n v="14105.6"/>
    <n v="14105.6"/>
    <n v="0"/>
    <n v="14105.6"/>
    <n v="14105.6"/>
    <n v="14105.6"/>
    <n v="0"/>
    <n v="0"/>
    <n v="0"/>
  </r>
  <r>
    <s v="1.1-00-2208_22737023_2229210"/>
    <s v="1.1-00-22"/>
    <x v="1"/>
    <x v="0"/>
    <x v="0"/>
    <x v="1"/>
    <x v="1"/>
    <x v="1"/>
    <x v="1"/>
    <s v="R"/>
    <s v="Solamente actividades específicas, distintas a las"/>
    <s v="08_22"/>
    <x v="1"/>
    <n v="7"/>
    <x v="1"/>
    <n v="37"/>
    <x v="2"/>
    <s v="023_22"/>
    <x v="0"/>
    <x v="1"/>
    <s v="GASTO CORRIENTE"/>
    <x v="1"/>
    <x v="1"/>
    <x v="47"/>
    <x v="47"/>
    <n v="0"/>
    <s v="SIN DESCRIPCIÓN PARA DESTINOS 00"/>
    <n v="594"/>
    <n v="594"/>
    <n v="0"/>
    <n v="594"/>
    <n v="594"/>
    <n v="594"/>
    <n v="0"/>
    <n v="0"/>
    <n v="0"/>
  </r>
  <r>
    <s v="1.1-00-2206_22529016_2229210"/>
    <s v="1.1-00-22"/>
    <x v="1"/>
    <x v="2"/>
    <x v="2"/>
    <x v="3"/>
    <x v="3"/>
    <x v="5"/>
    <x v="5"/>
    <s v="R"/>
    <s v="Solamente actividades específicas, distintas a las"/>
    <s v="06_22"/>
    <x v="6"/>
    <n v="5"/>
    <x v="4"/>
    <n v="29"/>
    <x v="8"/>
    <s v="016_22"/>
    <x v="0"/>
    <x v="7"/>
    <s v="GASTO CORRIENTE"/>
    <x v="1"/>
    <x v="1"/>
    <x v="47"/>
    <x v="47"/>
    <n v="0"/>
    <s v="SIN DESCRIPCIÓN PARA DESTINOS 00"/>
    <n v="232"/>
    <n v="232"/>
    <n v="0"/>
    <n v="232"/>
    <n v="232"/>
    <n v="232"/>
    <n v="0"/>
    <n v="0"/>
    <n v="0"/>
  </r>
  <r>
    <s v="1.1-00-2204_22616011_2229210"/>
    <s v="1.1-00-22"/>
    <x v="1"/>
    <x v="0"/>
    <x v="0"/>
    <x v="0"/>
    <x v="0"/>
    <x v="0"/>
    <x v="0"/>
    <s v="M"/>
    <s v="Actividades de apoyo administrativo desarrolladas "/>
    <s v="04_22"/>
    <x v="2"/>
    <n v="6"/>
    <x v="0"/>
    <n v="16"/>
    <x v="4"/>
    <s v="011_22"/>
    <x v="0"/>
    <x v="3"/>
    <s v="GASTO CORRIENTE"/>
    <x v="1"/>
    <x v="1"/>
    <x v="47"/>
    <x v="47"/>
    <n v="0"/>
    <s v="SIN DESCRIPCIÓN PARA DESTINOS 00"/>
    <n v="396.8"/>
    <n v="421.8"/>
    <n v="0"/>
    <n v="396.8"/>
    <n v="396.8"/>
    <n v="396.8"/>
    <n v="0"/>
    <n v="0"/>
    <n v="0"/>
  </r>
  <r>
    <s v="1.1-00-2205_22619013_2229210"/>
    <s v="1.1-00-22"/>
    <x v="1"/>
    <x v="0"/>
    <x v="0"/>
    <x v="0"/>
    <x v="0"/>
    <x v="0"/>
    <x v="0"/>
    <s v="E"/>
    <s v="Actividades del sector público, que realiza en for"/>
    <s v="05_22"/>
    <x v="0"/>
    <n v="6"/>
    <x v="0"/>
    <n v="19"/>
    <x v="1"/>
    <s v="013_22"/>
    <x v="0"/>
    <x v="0"/>
    <s v="GASTO CORRIENTE"/>
    <x v="1"/>
    <x v="1"/>
    <x v="47"/>
    <x v="47"/>
    <n v="0"/>
    <s v="SIN DESCRIPCIÓN PARA DESTINOS 00"/>
    <n v="128048.12"/>
    <n v="128054.12"/>
    <n v="0"/>
    <n v="128048.12"/>
    <n v="126323.12"/>
    <n v="126323.12"/>
    <n v="-1725"/>
    <n v="-1725"/>
    <n v="0"/>
  </r>
  <r>
    <s v="1.1-00-2206_22522014_2229210"/>
    <s v="1.1-00-22"/>
    <x v="1"/>
    <x v="2"/>
    <x v="2"/>
    <x v="7"/>
    <x v="7"/>
    <x v="9"/>
    <x v="9"/>
    <s v="S"/>
    <s v="Definidos en el Presupuesto de Egresos y los que s"/>
    <s v="06_22"/>
    <x v="6"/>
    <n v="5"/>
    <x v="4"/>
    <n v="22"/>
    <x v="16"/>
    <s v="014_22"/>
    <x v="0"/>
    <x v="15"/>
    <s v="GASTO CORRIENTE"/>
    <x v="1"/>
    <x v="1"/>
    <x v="47"/>
    <x v="47"/>
    <n v="0"/>
    <s v="SIN DESCRIPCIÓN PARA DESTINOS 00"/>
    <n v="160986.01999999999"/>
    <n v="314374"/>
    <n v="0"/>
    <n v="160986.01999999999"/>
    <n v="160986.01999999999"/>
    <n v="160986.01999999999"/>
    <n v="0"/>
    <n v="0"/>
    <n v="0"/>
  </r>
  <r>
    <s v="1.1-00-2211_22646029_2229410"/>
    <s v="1.1-00-22"/>
    <x v="1"/>
    <x v="1"/>
    <x v="1"/>
    <x v="2"/>
    <x v="2"/>
    <x v="2"/>
    <x v="2"/>
    <s v="E"/>
    <s v="Actividades del sector público, que realiza en for"/>
    <s v="11_22"/>
    <x v="3"/>
    <n v="6"/>
    <x v="0"/>
    <n v="46"/>
    <x v="5"/>
    <s v="029_22"/>
    <x v="0"/>
    <x v="4"/>
    <s v="GASTO CORRIENTE"/>
    <x v="1"/>
    <x v="1"/>
    <x v="48"/>
    <x v="48"/>
    <n v="0"/>
    <s v="SIN DESCRIPCIÓN PARA DESTINOS 00"/>
    <n v="351723.88"/>
    <n v="447029.48"/>
    <n v="50000"/>
    <n v="351723.88"/>
    <n v="351723.88"/>
    <n v="351723.88"/>
    <n v="0"/>
    <n v="0"/>
    <n v="0"/>
  </r>
  <r>
    <s v="1.1-00-2209_22839024_2229510"/>
    <s v="1.1-00-22"/>
    <x v="1"/>
    <x v="1"/>
    <x v="1"/>
    <x v="5"/>
    <x v="5"/>
    <x v="7"/>
    <x v="7"/>
    <s v="E"/>
    <s v="Actividades del sector público, que realiza en for"/>
    <s v="09_22"/>
    <x v="9"/>
    <n v="8"/>
    <x v="6"/>
    <n v="39"/>
    <x v="11"/>
    <s v="024_22"/>
    <x v="0"/>
    <x v="10"/>
    <s v="GASTO CORRIENTE"/>
    <x v="1"/>
    <x v="1"/>
    <x v="49"/>
    <x v="49"/>
    <n v="0"/>
    <s v="SIN DESCRIPCIÓN PARA DESTINOS 00"/>
    <n v="0"/>
    <n v="0"/>
    <n v="0"/>
    <n v="0"/>
    <n v="0"/>
    <n v="0"/>
    <n v="0"/>
    <n v="0"/>
    <n v="0"/>
  </r>
  <r>
    <s v="1.1-00-2205_22619013_2229610"/>
    <s v="1.1-00-22"/>
    <x v="1"/>
    <x v="0"/>
    <x v="0"/>
    <x v="0"/>
    <x v="0"/>
    <x v="0"/>
    <x v="0"/>
    <s v="E"/>
    <s v="Actividades del sector público, que realiza en for"/>
    <s v="05_22"/>
    <x v="0"/>
    <n v="6"/>
    <x v="0"/>
    <n v="19"/>
    <x v="1"/>
    <s v="013_22"/>
    <x v="0"/>
    <x v="0"/>
    <s v="GASTO CORRIENTE"/>
    <x v="1"/>
    <x v="1"/>
    <x v="50"/>
    <x v="50"/>
    <n v="0"/>
    <s v="SIN DESCRIPCIÓN PARA DESTINOS 00"/>
    <n v="2346198.87"/>
    <n v="2789471.87"/>
    <n v="5000000"/>
    <n v="2306243.75"/>
    <n v="2306243.75"/>
    <n v="2306243.75"/>
    <n v="-39955.120000000112"/>
    <n v="0"/>
    <n v="0"/>
  </r>
  <r>
    <s v="1.1-00-2208_22737023_2229610"/>
    <s v="1.1-00-22"/>
    <x v="1"/>
    <x v="0"/>
    <x v="0"/>
    <x v="1"/>
    <x v="1"/>
    <x v="1"/>
    <x v="1"/>
    <s v="R"/>
    <s v="Solamente actividades específicas, distintas a las"/>
    <s v="08_22"/>
    <x v="1"/>
    <n v="7"/>
    <x v="1"/>
    <n v="37"/>
    <x v="2"/>
    <s v="023_22"/>
    <x v="0"/>
    <x v="1"/>
    <s v="GASTO CORRIENTE"/>
    <x v="1"/>
    <x v="1"/>
    <x v="50"/>
    <x v="50"/>
    <n v="0"/>
    <s v="SIN DESCRIPCIÓN PARA DESTINOS 00"/>
    <n v="560"/>
    <n v="560"/>
    <n v="0"/>
    <n v="560"/>
    <n v="560"/>
    <n v="560"/>
    <n v="0"/>
    <n v="0"/>
    <n v="0"/>
  </r>
  <r>
    <s v="1.1-00-2202_22311008_2229610"/>
    <s v="1.1-00-22"/>
    <x v="1"/>
    <x v="0"/>
    <x v="0"/>
    <x v="1"/>
    <x v="1"/>
    <x v="4"/>
    <x v="4"/>
    <s v="R"/>
    <s v="Solamente actividades específicas, distintas a las"/>
    <s v="02_22"/>
    <x v="5"/>
    <n v="3"/>
    <x v="3"/>
    <n v="11"/>
    <x v="7"/>
    <s v="008_22"/>
    <x v="0"/>
    <x v="6"/>
    <s v="GASTO CORRIENTE"/>
    <x v="1"/>
    <x v="1"/>
    <x v="50"/>
    <x v="50"/>
    <n v="0"/>
    <s v="SIN DESCRIPCIÓN PARA DESTINOS 00"/>
    <n v="16536.830000000002"/>
    <n v="16538.03"/>
    <n v="55000"/>
    <n v="16536.830000000002"/>
    <n v="16536.830000000002"/>
    <n v="16536.830000000002"/>
    <n v="0"/>
    <n v="0"/>
    <n v="0"/>
  </r>
  <r>
    <s v="1.1-00-2204_22616011_2229610"/>
    <s v="1.1-00-22"/>
    <x v="1"/>
    <x v="0"/>
    <x v="0"/>
    <x v="0"/>
    <x v="0"/>
    <x v="0"/>
    <x v="0"/>
    <s v="M"/>
    <s v="Actividades de apoyo administrativo desarrolladas "/>
    <s v="04_22"/>
    <x v="2"/>
    <n v="6"/>
    <x v="0"/>
    <n v="16"/>
    <x v="4"/>
    <s v="011_22"/>
    <x v="0"/>
    <x v="3"/>
    <s v="GASTO CORRIENTE"/>
    <x v="1"/>
    <x v="1"/>
    <x v="50"/>
    <x v="50"/>
    <n v="0"/>
    <s v="SIN DESCRIPCIÓN PARA DESTINOS 00"/>
    <n v="115"/>
    <n v="115"/>
    <n v="0"/>
    <n v="115"/>
    <n v="115"/>
    <n v="115"/>
    <n v="0"/>
    <n v="0"/>
    <n v="0"/>
  </r>
  <r>
    <s v="1.1-00-2217_22453036_2229710"/>
    <s v="1.1-00-22"/>
    <x v="1"/>
    <x v="2"/>
    <x v="2"/>
    <x v="4"/>
    <x v="4"/>
    <x v="6"/>
    <x v="6"/>
    <s v="R"/>
    <s v="Solamente actividades específicas, distintas a las"/>
    <s v="17_22"/>
    <x v="8"/>
    <n v="4"/>
    <x v="5"/>
    <n v="53"/>
    <x v="10"/>
    <s v="036_22"/>
    <x v="0"/>
    <x v="9"/>
    <s v="GASTO CORRIENTE"/>
    <x v="1"/>
    <x v="1"/>
    <x v="51"/>
    <x v="51"/>
    <n v="0"/>
    <s v="SIN DESCRIPCIÓN PARA DESTINOS 00"/>
    <n v="24485.279999999999"/>
    <n v="24749.759999999998"/>
    <n v="0"/>
    <n v="24485.279999999999"/>
    <n v="24485.279999999999"/>
    <n v="24485.279999999999"/>
    <n v="0"/>
    <n v="0"/>
    <n v="0"/>
  </r>
  <r>
    <s v="1.1-00-2205_22619013_2229810"/>
    <s v="1.1-00-22"/>
    <x v="1"/>
    <x v="0"/>
    <x v="0"/>
    <x v="0"/>
    <x v="0"/>
    <x v="0"/>
    <x v="0"/>
    <s v="E"/>
    <s v="Actividades del sector público, que realiza en for"/>
    <s v="05_22"/>
    <x v="0"/>
    <n v="6"/>
    <x v="0"/>
    <n v="19"/>
    <x v="1"/>
    <s v="013_22"/>
    <x v="0"/>
    <x v="0"/>
    <s v="GASTO CORRIENTE"/>
    <x v="1"/>
    <x v="1"/>
    <x v="52"/>
    <x v="52"/>
    <n v="0"/>
    <s v="SIN DESCRIPCIÓN PARA DESTINOS 00"/>
    <n v="835813.99"/>
    <n v="986810.98"/>
    <n v="2000000"/>
    <n v="835813.99"/>
    <n v="825819.09"/>
    <n v="825819.09"/>
    <n v="-9994.9000000000233"/>
    <n v="-9994.9000000000233"/>
    <n v="0"/>
  </r>
  <r>
    <s v="1.1-00-2202_2219006_2229810"/>
    <s v="1.1-00-22"/>
    <x v="1"/>
    <x v="0"/>
    <x v="0"/>
    <x v="0"/>
    <x v="0"/>
    <x v="0"/>
    <x v="0"/>
    <s v="R"/>
    <s v="Solamente actividades específicas, distintas a las"/>
    <s v="02_22"/>
    <x v="5"/>
    <n v="1"/>
    <x v="2"/>
    <n v="9"/>
    <x v="17"/>
    <s v="006_22"/>
    <x v="0"/>
    <x v="16"/>
    <s v="GASTO CORRIENTE"/>
    <x v="1"/>
    <x v="1"/>
    <x v="52"/>
    <x v="52"/>
    <n v="0"/>
    <s v="SIN DESCRIPCIÓN PARA DESTINOS 00"/>
    <n v="0"/>
    <n v="0"/>
    <n v="0"/>
    <n v="0"/>
    <n v="0"/>
    <n v="0"/>
    <n v="0"/>
    <n v="0"/>
    <n v="0"/>
  </r>
  <r>
    <s v="1.1-00-2207_22230017_2229810"/>
    <s v="1.1-00-22"/>
    <x v="1"/>
    <x v="2"/>
    <x v="2"/>
    <x v="6"/>
    <x v="6"/>
    <x v="8"/>
    <x v="8"/>
    <s v="E"/>
    <s v="Actividades del sector público, que realiza en for"/>
    <s v="07_22"/>
    <x v="10"/>
    <n v="2"/>
    <x v="7"/>
    <n v="30"/>
    <x v="13"/>
    <s v="017_22"/>
    <x v="0"/>
    <x v="12"/>
    <s v="GASTO CORRIENTE"/>
    <x v="1"/>
    <x v="1"/>
    <x v="52"/>
    <x v="52"/>
    <n v="0"/>
    <s v="SIN DESCRIPCIÓN PARA DESTINOS 00"/>
    <n v="161938.32"/>
    <n v="161938.32"/>
    <n v="0"/>
    <n v="161938.32"/>
    <n v="161938.32"/>
    <n v="161938.32"/>
    <n v="0"/>
    <n v="0"/>
    <n v="0"/>
  </r>
  <r>
    <s v="1.1-00-2211_22646029_2229910"/>
    <s v="1.1-00-22"/>
    <x v="1"/>
    <x v="1"/>
    <x v="1"/>
    <x v="2"/>
    <x v="2"/>
    <x v="2"/>
    <x v="2"/>
    <s v="E"/>
    <s v="Actividades del sector público, que realiza en for"/>
    <s v="11_22"/>
    <x v="3"/>
    <n v="6"/>
    <x v="0"/>
    <n v="46"/>
    <x v="5"/>
    <s v="029_22"/>
    <x v="0"/>
    <x v="4"/>
    <s v="GASTO CORRIENTE"/>
    <x v="1"/>
    <x v="1"/>
    <x v="53"/>
    <x v="53"/>
    <n v="0"/>
    <s v="SIN DESCRIPCIÓN PARA DESTINOS 00"/>
    <n v="1005.72"/>
    <n v="1005.72"/>
    <n v="0"/>
    <n v="1005.72"/>
    <n v="1005.72"/>
    <n v="1005.72"/>
    <n v="0"/>
    <n v="0"/>
    <n v="0"/>
  </r>
  <r>
    <s v="1.1-00-2205_22619013_2231110"/>
    <s v="1.1-00-22"/>
    <x v="1"/>
    <x v="0"/>
    <x v="0"/>
    <x v="0"/>
    <x v="0"/>
    <x v="0"/>
    <x v="0"/>
    <s v="E"/>
    <s v="Actividades del sector público, que realiza en for"/>
    <s v="05_22"/>
    <x v="0"/>
    <n v="6"/>
    <x v="0"/>
    <n v="19"/>
    <x v="1"/>
    <s v="013_22"/>
    <x v="0"/>
    <x v="0"/>
    <s v="GASTO CORRIENTE"/>
    <x v="2"/>
    <x v="2"/>
    <x v="54"/>
    <x v="54"/>
    <n v="0"/>
    <s v="SIN DESCRIPCIÓN PARA DESTINOS 00"/>
    <n v="5200000"/>
    <n v="5200000"/>
    <n v="4300000"/>
    <n v="4296952.82"/>
    <n v="4296952.82"/>
    <n v="4800000"/>
    <n v="-400000"/>
    <n v="503047.1799999997"/>
    <n v="503047.1799999997"/>
  </r>
  <r>
    <s v="2.5-02-2207_22335021_2231110"/>
    <s v="2.5-02-22"/>
    <x v="9"/>
    <x v="0"/>
    <x v="0"/>
    <x v="0"/>
    <x v="0"/>
    <x v="0"/>
    <x v="0"/>
    <s v="E"/>
    <s v="Actividades del sector público, que realiza en for"/>
    <s v="07_22"/>
    <x v="10"/>
    <n v="3"/>
    <x v="3"/>
    <n v="35"/>
    <x v="15"/>
    <s v="021_22"/>
    <x v="0"/>
    <x v="14"/>
    <s v="GASTO CORRIENTE"/>
    <x v="2"/>
    <x v="2"/>
    <x v="54"/>
    <x v="54"/>
    <n v="0"/>
    <s v="SIN DESCRIPCIÓN PARA DESTINOS 00"/>
    <n v="85500000"/>
    <n v="85500000"/>
    <n v="70000000"/>
    <n v="83864626.670000002"/>
    <n v="83864626.670000002"/>
    <n v="92450001.769999996"/>
    <n v="6950001.7699999958"/>
    <n v="8585375.099999994"/>
    <n v="8500000"/>
  </r>
  <r>
    <s v="1.1-00-2207_22230017_2231110"/>
    <s v="1.1-00-22"/>
    <x v="1"/>
    <x v="2"/>
    <x v="2"/>
    <x v="6"/>
    <x v="6"/>
    <x v="8"/>
    <x v="8"/>
    <s v="E"/>
    <s v="Actividades del sector público, que realiza en for"/>
    <s v="07_22"/>
    <x v="10"/>
    <n v="2"/>
    <x v="7"/>
    <n v="30"/>
    <x v="13"/>
    <s v="017_22"/>
    <x v="0"/>
    <x v="12"/>
    <s v="GASTO CORRIENTE"/>
    <x v="2"/>
    <x v="2"/>
    <x v="54"/>
    <x v="54"/>
    <n v="0"/>
    <s v="SIN DESCRIPCIÓN PARA DESTINOS 00"/>
    <n v="206647680.16999999"/>
    <n v="206647680.16999999"/>
    <n v="192647680.16999999"/>
    <n v="179957399.47999999"/>
    <n v="179957399.47999999"/>
    <n v="199957399.47999999"/>
    <n v="-6690280.6899999976"/>
    <n v="20000000"/>
    <n v="20000000"/>
  </r>
  <r>
    <s v="1.1-00-2211_22646029_2231410"/>
    <s v="1.1-00-22"/>
    <x v="1"/>
    <x v="1"/>
    <x v="1"/>
    <x v="2"/>
    <x v="2"/>
    <x v="2"/>
    <x v="2"/>
    <s v="E"/>
    <s v="Actividades del sector público, que realiza en for"/>
    <s v="11_22"/>
    <x v="3"/>
    <n v="6"/>
    <x v="0"/>
    <n v="46"/>
    <x v="5"/>
    <s v="029_22"/>
    <x v="0"/>
    <x v="4"/>
    <s v="GASTO CORRIENTE"/>
    <x v="2"/>
    <x v="2"/>
    <x v="55"/>
    <x v="55"/>
    <n v="0"/>
    <s v="SIN DESCRIPCIÓN PARA DESTINOS 00"/>
    <n v="1487890.24"/>
    <n v="1487890.24"/>
    <n v="1700000"/>
    <n v="1487890.24"/>
    <n v="1487890.24"/>
    <n v="1487890.24"/>
    <n v="0"/>
    <n v="0"/>
    <n v="0"/>
  </r>
  <r>
    <s v="1.1-00-2205_22619013_2231410"/>
    <s v="1.1-00-22"/>
    <x v="1"/>
    <x v="0"/>
    <x v="0"/>
    <x v="0"/>
    <x v="0"/>
    <x v="0"/>
    <x v="0"/>
    <s v="E"/>
    <s v="Actividades del sector público, que realiza en for"/>
    <s v="05_22"/>
    <x v="0"/>
    <n v="6"/>
    <x v="0"/>
    <n v="19"/>
    <x v="1"/>
    <s v="013_22"/>
    <x v="0"/>
    <x v="0"/>
    <s v="GASTO CORRIENTE"/>
    <x v="2"/>
    <x v="2"/>
    <x v="55"/>
    <x v="55"/>
    <n v="0"/>
    <s v="SIN DESCRIPCIÓN PARA DESTINOS 00"/>
    <n v="924750"/>
    <n v="924750"/>
    <n v="1300000"/>
    <n v="599999.56000000006"/>
    <n v="599999.56000000006"/>
    <n v="599999.56000000006"/>
    <n v="-324750.43999999994"/>
    <n v="0"/>
    <n v="0"/>
  </r>
  <r>
    <s v="1.1-00-2208_22737023_2231610"/>
    <s v="1.1-00-22"/>
    <x v="1"/>
    <x v="0"/>
    <x v="0"/>
    <x v="1"/>
    <x v="1"/>
    <x v="1"/>
    <x v="1"/>
    <s v="R"/>
    <s v="Solamente actividades específicas, distintas a las"/>
    <s v="08_22"/>
    <x v="1"/>
    <n v="7"/>
    <x v="1"/>
    <n v="37"/>
    <x v="2"/>
    <s v="023_22"/>
    <x v="0"/>
    <x v="1"/>
    <s v="GASTO CORRIENTE"/>
    <x v="2"/>
    <x v="2"/>
    <x v="56"/>
    <x v="56"/>
    <n v="0"/>
    <s v="SIN DESCRIPCIÓN PARA DESTINOS 00"/>
    <n v="218509.2"/>
    <n v="218509.2"/>
    <n v="0"/>
    <n v="218509.2"/>
    <n v="218509.2"/>
    <n v="218509.2"/>
    <n v="0"/>
    <n v="0"/>
    <n v="0"/>
  </r>
  <r>
    <s v="1.1-00-2205_22619013_2231610"/>
    <s v="1.1-00-22"/>
    <x v="1"/>
    <x v="0"/>
    <x v="0"/>
    <x v="0"/>
    <x v="0"/>
    <x v="0"/>
    <x v="0"/>
    <s v="E"/>
    <s v="Actividades del sector público, que realiza en for"/>
    <s v="05_22"/>
    <x v="0"/>
    <n v="6"/>
    <x v="0"/>
    <n v="19"/>
    <x v="1"/>
    <s v="013_22"/>
    <x v="0"/>
    <x v="0"/>
    <s v="GASTO CORRIENTE"/>
    <x v="2"/>
    <x v="2"/>
    <x v="56"/>
    <x v="56"/>
    <n v="0"/>
    <s v="SIN DESCRIPCIÓN PARA DESTINOS 00"/>
    <n v="2438262"/>
    <n v="2438262"/>
    <n v="2200000"/>
    <n v="2194720"/>
    <n v="2194720"/>
    <n v="2194720"/>
    <n v="-243542"/>
    <n v="0"/>
    <n v="0"/>
  </r>
  <r>
    <s v="1.1-00-2208_22738023_2231810"/>
    <s v="1.1-00-22"/>
    <x v="1"/>
    <x v="0"/>
    <x v="0"/>
    <x v="1"/>
    <x v="1"/>
    <x v="1"/>
    <x v="1"/>
    <s v="R"/>
    <s v="Solamente actividades específicas, distintas a las"/>
    <s v="08_22"/>
    <x v="1"/>
    <n v="7"/>
    <x v="1"/>
    <n v="38"/>
    <x v="26"/>
    <s v="023_22"/>
    <x v="0"/>
    <x v="1"/>
    <s v="GASTO CORRIENTE"/>
    <x v="2"/>
    <x v="2"/>
    <x v="57"/>
    <x v="57"/>
    <n v="0"/>
    <s v="SIN DESCRIPCIÓN PARA DESTINOS 00"/>
    <n v="10000"/>
    <n v="10000"/>
    <n v="10000"/>
    <n v="412.99"/>
    <n v="412.99"/>
    <n v="412.99"/>
    <n v="-9587.01"/>
    <n v="0"/>
    <n v="0"/>
  </r>
  <r>
    <s v="1.1-00-2211_22646029_2231810"/>
    <s v="1.1-00-22"/>
    <x v="1"/>
    <x v="1"/>
    <x v="1"/>
    <x v="2"/>
    <x v="2"/>
    <x v="2"/>
    <x v="2"/>
    <s v="E"/>
    <s v="Actividades del sector público, que realiza en for"/>
    <s v="11_22"/>
    <x v="3"/>
    <n v="6"/>
    <x v="0"/>
    <n v="46"/>
    <x v="5"/>
    <s v="029_22"/>
    <x v="0"/>
    <x v="4"/>
    <s v="GASTO CORRIENTE"/>
    <x v="2"/>
    <x v="2"/>
    <x v="57"/>
    <x v="57"/>
    <n v="0"/>
    <s v="SIN DESCRIPCIÓN PARA DESTINOS 00"/>
    <n v="390"/>
    <n v="390"/>
    <n v="0"/>
    <n v="388.65"/>
    <n v="388.65"/>
    <n v="388.65"/>
    <n v="-1.3500000000000227"/>
    <n v="0"/>
    <n v="0"/>
  </r>
  <r>
    <s v="1.1-00-2204_22616011_2231810"/>
    <s v="1.1-00-22"/>
    <x v="1"/>
    <x v="0"/>
    <x v="0"/>
    <x v="0"/>
    <x v="0"/>
    <x v="0"/>
    <x v="0"/>
    <s v="M"/>
    <s v="Actividades de apoyo administrativo desarrolladas "/>
    <s v="04_22"/>
    <x v="2"/>
    <n v="6"/>
    <x v="0"/>
    <n v="16"/>
    <x v="4"/>
    <s v="011_22"/>
    <x v="0"/>
    <x v="3"/>
    <s v="GASTO CORRIENTE"/>
    <x v="2"/>
    <x v="2"/>
    <x v="57"/>
    <x v="57"/>
    <n v="0"/>
    <s v="SIN DESCRIPCIÓN PARA DESTINOS 00"/>
    <n v="2582.41"/>
    <n v="2582.41"/>
    <n v="2500"/>
    <n v="2582.41"/>
    <n v="2582.41"/>
    <n v="2582.41"/>
    <n v="0"/>
    <n v="0"/>
    <n v="0"/>
  </r>
  <r>
    <s v="1.1-00-2205_22619013_2232210"/>
    <s v="1.1-00-22"/>
    <x v="1"/>
    <x v="0"/>
    <x v="0"/>
    <x v="0"/>
    <x v="0"/>
    <x v="0"/>
    <x v="0"/>
    <s v="E"/>
    <s v="Actividades del sector público, que realiza en for"/>
    <s v="05_22"/>
    <x v="0"/>
    <n v="6"/>
    <x v="0"/>
    <n v="19"/>
    <x v="1"/>
    <s v="013_22"/>
    <x v="0"/>
    <x v="0"/>
    <s v="GASTO CORRIENTE"/>
    <x v="2"/>
    <x v="2"/>
    <x v="58"/>
    <x v="58"/>
    <n v="0"/>
    <s v="SIN DESCRIPCIÓN PARA DESTINOS 00"/>
    <n v="2500000"/>
    <n v="2500000"/>
    <n v="2500000"/>
    <n v="2168258.54"/>
    <n v="2168258.54"/>
    <n v="2168258.54"/>
    <n v="-331741.45999999996"/>
    <n v="0"/>
    <n v="0"/>
  </r>
  <r>
    <s v="1.1-00-2205_22619013_2232310"/>
    <s v="1.1-00-22"/>
    <x v="1"/>
    <x v="0"/>
    <x v="0"/>
    <x v="0"/>
    <x v="0"/>
    <x v="0"/>
    <x v="0"/>
    <s v="E"/>
    <s v="Actividades del sector público, que realiza en for"/>
    <s v="05_22"/>
    <x v="0"/>
    <n v="6"/>
    <x v="0"/>
    <n v="19"/>
    <x v="1"/>
    <s v="013_22"/>
    <x v="0"/>
    <x v="0"/>
    <s v="GASTO CORRIENTE"/>
    <x v="2"/>
    <x v="2"/>
    <x v="59"/>
    <x v="59"/>
    <n v="0"/>
    <s v="SIN DESCRIPCIÓN PARA DESTINOS 00"/>
    <n v="3024789.27"/>
    <n v="3024789.27"/>
    <n v="0"/>
    <n v="5174791.1900000004"/>
    <n v="5174791.1900000004"/>
    <n v="5174791.1900000004"/>
    <n v="2150001.9200000004"/>
    <n v="0"/>
    <n v="0"/>
  </r>
  <r>
    <s v="1.1-00-2111_22647030_2232310"/>
    <s v="1.1-00-21"/>
    <x v="1"/>
    <x v="1"/>
    <x v="1"/>
    <x v="2"/>
    <x v="2"/>
    <x v="2"/>
    <x v="2"/>
    <s v="E"/>
    <s v="Actividades del sector público, que realiza en for"/>
    <s v="11_22"/>
    <x v="3"/>
    <n v="6"/>
    <x v="0"/>
    <n v="47"/>
    <x v="27"/>
    <s v="030_22"/>
    <x v="0"/>
    <x v="22"/>
    <s v="GASTO CORRIENTE"/>
    <x v="2"/>
    <x v="2"/>
    <x v="59"/>
    <x v="59"/>
    <n v="0"/>
    <s v="SIN DESCRIPCIÓN PARA DESTINOS 00"/>
    <n v="0"/>
    <n v="0"/>
    <n v="0"/>
    <n v="463623"/>
    <n v="463623"/>
    <n v="463623"/>
    <n v="463623"/>
    <n v="0"/>
    <n v="0"/>
  </r>
  <r>
    <s v="2.5-02-2205_22619013_2232310"/>
    <s v="2.5-02-22"/>
    <x v="9"/>
    <x v="0"/>
    <x v="0"/>
    <x v="0"/>
    <x v="0"/>
    <x v="0"/>
    <x v="0"/>
    <s v="E"/>
    <s v="Actividades del sector público, que realiza en for"/>
    <s v="05_22"/>
    <x v="0"/>
    <n v="6"/>
    <x v="0"/>
    <n v="19"/>
    <x v="1"/>
    <s v="013_22"/>
    <x v="0"/>
    <x v="0"/>
    <s v="GASTO CORRIENTE"/>
    <x v="2"/>
    <x v="2"/>
    <x v="59"/>
    <x v="59"/>
    <n v="0"/>
    <s v="SIN DESCRIPCIÓN PARA DESTINOS 00"/>
    <n v="0"/>
    <n v="0"/>
    <n v="2600000"/>
    <n v="-425554.07"/>
    <n v="-425554.07"/>
    <n v="0"/>
    <n v="0"/>
    <n v="425554.07"/>
    <n v="0"/>
  </r>
  <r>
    <s v="1.1-00-2211_22647030_2232310"/>
    <s v="1.1-00-22"/>
    <x v="1"/>
    <x v="1"/>
    <x v="1"/>
    <x v="2"/>
    <x v="2"/>
    <x v="2"/>
    <x v="2"/>
    <s v="E"/>
    <s v="Actividades del sector público, que realiza en for"/>
    <s v="11_22"/>
    <x v="3"/>
    <n v="6"/>
    <x v="0"/>
    <n v="47"/>
    <x v="27"/>
    <s v="030_22"/>
    <x v="0"/>
    <x v="22"/>
    <s v="GASTO CORRIENTE"/>
    <x v="2"/>
    <x v="2"/>
    <x v="59"/>
    <x v="59"/>
    <n v="0"/>
    <s v="SIN DESCRIPCIÓN PARA DESTINOS 00"/>
    <n v="567570.86"/>
    <n v="567570.86"/>
    <n v="0"/>
    <n v="529888.93000000005"/>
    <n v="529888.93000000005"/>
    <n v="529888.93000000005"/>
    <n v="-37681.929999999935"/>
    <n v="0"/>
    <n v="0"/>
  </r>
  <r>
    <s v="2.5-02-2202_22313008_2232510"/>
    <s v="2.5-02-22"/>
    <x v="9"/>
    <x v="0"/>
    <x v="0"/>
    <x v="1"/>
    <x v="1"/>
    <x v="4"/>
    <x v="4"/>
    <s v="R"/>
    <s v="Solamente actividades específicas, distintas a las"/>
    <s v="02_22"/>
    <x v="5"/>
    <n v="3"/>
    <x v="3"/>
    <n v="13"/>
    <x v="28"/>
    <s v="008_22"/>
    <x v="0"/>
    <x v="6"/>
    <s v="GASTO CORRIENTE"/>
    <x v="2"/>
    <x v="2"/>
    <x v="60"/>
    <x v="60"/>
    <n v="0"/>
    <s v="SIN DESCRIPCIÓN PARA DESTINOS 00"/>
    <n v="5500000"/>
    <n v="5500000"/>
    <n v="5500000"/>
    <n v="5402073.5999999996"/>
    <n v="5402073.5999999996"/>
    <n v="5402073.5999999996"/>
    <n v="-97926.400000000373"/>
    <n v="0"/>
    <n v="0"/>
  </r>
  <r>
    <s v="2.5-02-2205_22619013_2232510"/>
    <s v="2.5-02-22"/>
    <x v="9"/>
    <x v="0"/>
    <x v="0"/>
    <x v="0"/>
    <x v="0"/>
    <x v="0"/>
    <x v="0"/>
    <s v="E"/>
    <s v="Actividades del sector público, que realiza en for"/>
    <s v="05_22"/>
    <x v="0"/>
    <n v="6"/>
    <x v="0"/>
    <n v="19"/>
    <x v="1"/>
    <s v="013_22"/>
    <x v="0"/>
    <x v="0"/>
    <s v="GASTO CORRIENTE"/>
    <x v="2"/>
    <x v="2"/>
    <x v="60"/>
    <x v="60"/>
    <n v="0"/>
    <s v="SIN DESCRIPCIÓN PARA DESTINOS 00"/>
    <n v="30696971.399999999"/>
    <n v="30696971.399999999"/>
    <n v="20000000"/>
    <n v="30696971.43"/>
    <n v="30696971.43"/>
    <n v="30696971.43"/>
    <n v="3.0000001192092896E-2"/>
    <n v="0"/>
    <n v="0"/>
  </r>
  <r>
    <s v="1.1-00-2206_22526015_2232510"/>
    <s v="1.1-00-22"/>
    <x v="1"/>
    <x v="2"/>
    <x v="2"/>
    <x v="8"/>
    <x v="8"/>
    <x v="10"/>
    <x v="10"/>
    <s v="S"/>
    <s v="Definidos en el Presupuesto de Egresos y los que s"/>
    <s v="06_22"/>
    <x v="6"/>
    <n v="5"/>
    <x v="4"/>
    <n v="26"/>
    <x v="29"/>
    <s v="015_22"/>
    <x v="0"/>
    <x v="23"/>
    <s v="GASTO CORRIENTE"/>
    <x v="2"/>
    <x v="2"/>
    <x v="60"/>
    <x v="60"/>
    <n v="0"/>
    <s v="SIN DESCRIPCIÓN PARA DESTINOS 00"/>
    <n v="0"/>
    <n v="0"/>
    <n v="1300000"/>
    <n v="0"/>
    <n v="0"/>
    <n v="0"/>
    <n v="0"/>
    <n v="0"/>
    <n v="0"/>
  </r>
  <r>
    <s v="1.1-00-2207_22332019_2232610"/>
    <s v="1.1-00-22"/>
    <x v="1"/>
    <x v="0"/>
    <x v="0"/>
    <x v="0"/>
    <x v="0"/>
    <x v="0"/>
    <x v="0"/>
    <s v="E"/>
    <s v="Actividades del sector público, que realiza en for"/>
    <s v="07_22"/>
    <x v="10"/>
    <n v="3"/>
    <x v="3"/>
    <n v="32"/>
    <x v="14"/>
    <s v="019_22"/>
    <x v="0"/>
    <x v="13"/>
    <s v="GASTO CORRIENTE"/>
    <x v="2"/>
    <x v="2"/>
    <x v="61"/>
    <x v="61"/>
    <n v="0"/>
    <s v="SIN DESCRIPCIÓN PARA DESTINOS 00"/>
    <n v="10243000"/>
    <n v="10243000"/>
    <n v="10000000"/>
    <n v="11732748.08"/>
    <n v="11732748.08"/>
    <n v="11732748.08"/>
    <n v="1489748.08"/>
    <n v="0"/>
    <n v="0"/>
  </r>
  <r>
    <s v="1.1-00-2207_22230017_2232610"/>
    <s v="1.1-00-22"/>
    <x v="1"/>
    <x v="2"/>
    <x v="2"/>
    <x v="6"/>
    <x v="6"/>
    <x v="8"/>
    <x v="8"/>
    <s v="E"/>
    <s v="Actividades del sector público, que realiza en for"/>
    <s v="07_22"/>
    <x v="10"/>
    <n v="2"/>
    <x v="7"/>
    <n v="30"/>
    <x v="13"/>
    <s v="017_22"/>
    <x v="0"/>
    <x v="12"/>
    <s v="GASTO CORRIENTE"/>
    <x v="2"/>
    <x v="2"/>
    <x v="61"/>
    <x v="61"/>
    <n v="0"/>
    <s v="SIN DESCRIPCIÓN PARA DESTINOS 00"/>
    <n v="30000000"/>
    <n v="30000000"/>
    <n v="30000000"/>
    <n v="81203689.959999993"/>
    <n v="81203689.959999993"/>
    <n v="81203689.959999993"/>
    <n v="51203689.959999993"/>
    <n v="0"/>
    <n v="0"/>
  </r>
  <r>
    <s v="1.6-03-2207_22333020_2232610"/>
    <s v="1.6-03-22"/>
    <x v="7"/>
    <x v="0"/>
    <x v="0"/>
    <x v="0"/>
    <x v="0"/>
    <x v="0"/>
    <x v="0"/>
    <s v="K"/>
    <s v="Proyectos de inversión sujetos a registro en la Ca"/>
    <s v="07_22"/>
    <x v="10"/>
    <n v="3"/>
    <x v="3"/>
    <n v="33"/>
    <x v="12"/>
    <s v="020_22"/>
    <x v="0"/>
    <x v="11"/>
    <s v="GASTO CORRIENTE"/>
    <x v="2"/>
    <x v="2"/>
    <x v="61"/>
    <x v="61"/>
    <n v="0"/>
    <s v="SIN DESCRIPCIÓN PARA DESTINOS 00"/>
    <n v="0"/>
    <n v="0"/>
    <n v="0"/>
    <n v="17400"/>
    <n v="17400"/>
    <n v="17400"/>
    <n v="17400"/>
    <n v="0"/>
    <n v="0"/>
  </r>
  <r>
    <s v="1.1-00-2209_22839024_2232610"/>
    <s v="1.1-00-22"/>
    <x v="1"/>
    <x v="1"/>
    <x v="1"/>
    <x v="5"/>
    <x v="5"/>
    <x v="7"/>
    <x v="7"/>
    <s v="E"/>
    <s v="Actividades del sector público, que realiza en for"/>
    <s v="09_22"/>
    <x v="9"/>
    <n v="8"/>
    <x v="6"/>
    <n v="39"/>
    <x v="11"/>
    <s v="024_22"/>
    <x v="0"/>
    <x v="10"/>
    <s v="GASTO CORRIENTE"/>
    <x v="2"/>
    <x v="2"/>
    <x v="61"/>
    <x v="61"/>
    <n v="0"/>
    <s v="SIN DESCRIPCIÓN PARA DESTINOS 00"/>
    <n v="500000"/>
    <n v="500000"/>
    <n v="500000"/>
    <n v="414398.4"/>
    <n v="414398.4"/>
    <n v="414398.4"/>
    <n v="-85601.599999999977"/>
    <n v="0"/>
    <n v="0"/>
  </r>
  <r>
    <s v="1.1-00-2205_22619013_2232910"/>
    <s v="1.1-00-22"/>
    <x v="1"/>
    <x v="0"/>
    <x v="0"/>
    <x v="0"/>
    <x v="0"/>
    <x v="0"/>
    <x v="0"/>
    <s v="E"/>
    <s v="Actividades del sector público, que realiza en for"/>
    <s v="05_22"/>
    <x v="0"/>
    <n v="6"/>
    <x v="0"/>
    <n v="19"/>
    <x v="1"/>
    <s v="013_22"/>
    <x v="0"/>
    <x v="0"/>
    <s v="GASTO CORRIENTE"/>
    <x v="2"/>
    <x v="2"/>
    <x v="62"/>
    <x v="62"/>
    <n v="0"/>
    <s v="SIN DESCRIPCIÓN PARA DESTINOS 00"/>
    <n v="86396.800000000003"/>
    <n v="86396.800000000003"/>
    <n v="0"/>
    <n v="86396.800000000003"/>
    <n v="86396.800000000003"/>
    <n v="86396.800000000003"/>
    <n v="0"/>
    <n v="0"/>
    <n v="0"/>
  </r>
  <r>
    <s v="1.1-00-2201_2252002_2232910"/>
    <s v="1.1-00-22"/>
    <x v="1"/>
    <x v="0"/>
    <x v="0"/>
    <x v="0"/>
    <x v="0"/>
    <x v="0"/>
    <x v="0"/>
    <s v="E"/>
    <s v="Actividades del sector público, que realiza en for"/>
    <s v="01_22"/>
    <x v="7"/>
    <n v="5"/>
    <x v="4"/>
    <n v="2"/>
    <x v="9"/>
    <s v="002_22"/>
    <x v="0"/>
    <x v="8"/>
    <s v="GASTO CORRIENTE"/>
    <x v="2"/>
    <x v="2"/>
    <x v="62"/>
    <x v="62"/>
    <n v="0"/>
    <s v="SIN DESCRIPCIÓN PARA DESTINOS 00"/>
    <n v="445869.6"/>
    <n v="445869.6"/>
    <n v="300000"/>
    <n v="440869.6"/>
    <n v="440869.6"/>
    <n v="440869.6"/>
    <n v="-5000"/>
    <n v="0"/>
    <n v="0"/>
  </r>
  <r>
    <s v="1.1-00-2204_22616011_2232910"/>
    <s v="1.1-00-22"/>
    <x v="1"/>
    <x v="0"/>
    <x v="0"/>
    <x v="0"/>
    <x v="0"/>
    <x v="0"/>
    <x v="0"/>
    <s v="M"/>
    <s v="Actividades de apoyo administrativo desarrolladas "/>
    <s v="04_22"/>
    <x v="2"/>
    <n v="6"/>
    <x v="0"/>
    <n v="16"/>
    <x v="4"/>
    <s v="011_22"/>
    <x v="0"/>
    <x v="3"/>
    <s v="GASTO CORRIENTE"/>
    <x v="2"/>
    <x v="2"/>
    <x v="62"/>
    <x v="62"/>
    <n v="0"/>
    <s v="SIN DESCRIPCIÓN PARA DESTINOS 00"/>
    <n v="116265.41"/>
    <n v="116265.41"/>
    <n v="120000"/>
    <n v="116265.41"/>
    <n v="116265.41"/>
    <n v="116265.41"/>
    <n v="0"/>
    <n v="0"/>
    <n v="0"/>
  </r>
  <r>
    <s v="1.1-00-2210_22444027_2232910"/>
    <s v="1.1-00-22"/>
    <x v="1"/>
    <x v="0"/>
    <x v="0"/>
    <x v="0"/>
    <x v="0"/>
    <x v="0"/>
    <x v="0"/>
    <s v="E"/>
    <s v="Actividades del sector público, que realiza en for"/>
    <s v="10_22"/>
    <x v="11"/>
    <n v="4"/>
    <x v="5"/>
    <n v="44"/>
    <x v="21"/>
    <s v="027_22"/>
    <x v="0"/>
    <x v="19"/>
    <s v="GASTO CORRIENTE"/>
    <x v="2"/>
    <x v="2"/>
    <x v="62"/>
    <x v="62"/>
    <n v="0"/>
    <s v="SIN DESCRIPCIÓN PARA DESTINOS 00"/>
    <n v="168585.12"/>
    <n v="168585.12"/>
    <n v="47000"/>
    <n v="168585.12"/>
    <n v="168585.12"/>
    <n v="168585.12"/>
    <n v="0"/>
    <n v="0"/>
    <n v="0"/>
  </r>
  <r>
    <s v="1.1-00-2207_22230017_2233110"/>
    <s v="1.1-00-22"/>
    <x v="1"/>
    <x v="2"/>
    <x v="2"/>
    <x v="6"/>
    <x v="6"/>
    <x v="8"/>
    <x v="8"/>
    <s v="E"/>
    <s v="Actividades del sector público, que realiza en for"/>
    <s v="07_22"/>
    <x v="10"/>
    <n v="2"/>
    <x v="7"/>
    <n v="30"/>
    <x v="13"/>
    <s v="017_22"/>
    <x v="0"/>
    <x v="12"/>
    <s v="GASTO CORRIENTE"/>
    <x v="2"/>
    <x v="2"/>
    <x v="63"/>
    <x v="63"/>
    <n v="0"/>
    <s v="SIN DESCRIPCIÓN PARA DESTINOS 00"/>
    <n v="2253000"/>
    <n v="2253000"/>
    <n v="0"/>
    <n v="15814280"/>
    <n v="15814280"/>
    <n v="15814280"/>
    <n v="13561280"/>
    <n v="0"/>
    <n v="0"/>
  </r>
  <r>
    <s v="1.1-00-2203_22114009_2233110"/>
    <s v="1.1-00-22"/>
    <x v="1"/>
    <x v="0"/>
    <x v="0"/>
    <x v="0"/>
    <x v="0"/>
    <x v="3"/>
    <x v="3"/>
    <s v="O"/>
    <s v="Actividades que realizan la función pública o cont"/>
    <s v="03_22"/>
    <x v="4"/>
    <n v="1"/>
    <x v="2"/>
    <n v="14"/>
    <x v="6"/>
    <s v="009_22"/>
    <x v="0"/>
    <x v="5"/>
    <s v="GASTO CORRIENTE"/>
    <x v="2"/>
    <x v="2"/>
    <x v="63"/>
    <x v="63"/>
    <n v="0"/>
    <s v="SIN DESCRIPCIÓN PARA DESTINOS 00"/>
    <n v="2431500"/>
    <n v="2431500"/>
    <n v="2500000"/>
    <n v="1832800"/>
    <n v="1832800"/>
    <n v="1832800"/>
    <n v="-598700"/>
    <n v="0"/>
    <n v="0"/>
  </r>
  <r>
    <s v="1.1-00-2204_22616011_2233110"/>
    <s v="1.1-00-22"/>
    <x v="1"/>
    <x v="0"/>
    <x v="0"/>
    <x v="0"/>
    <x v="0"/>
    <x v="0"/>
    <x v="0"/>
    <s v="M"/>
    <s v="Actividades de apoyo administrativo desarrolladas "/>
    <s v="04_22"/>
    <x v="2"/>
    <n v="6"/>
    <x v="0"/>
    <n v="16"/>
    <x v="4"/>
    <s v="011_22"/>
    <x v="0"/>
    <x v="3"/>
    <s v="GASTO CORRIENTE"/>
    <x v="2"/>
    <x v="2"/>
    <x v="63"/>
    <x v="63"/>
    <n v="0"/>
    <s v="SIN DESCRIPCIÓN PARA DESTINOS 00"/>
    <n v="410061.23"/>
    <n v="410061.23"/>
    <n v="400000"/>
    <n v="359600"/>
    <n v="359600"/>
    <n v="359600"/>
    <n v="-50461.229999999981"/>
    <n v="0"/>
    <n v="0"/>
  </r>
  <r>
    <s v="1.1-00-2205_22619013_2233110"/>
    <s v="1.1-00-22"/>
    <x v="1"/>
    <x v="0"/>
    <x v="0"/>
    <x v="0"/>
    <x v="0"/>
    <x v="0"/>
    <x v="0"/>
    <s v="E"/>
    <s v="Actividades del sector público, que realiza en for"/>
    <s v="05_22"/>
    <x v="0"/>
    <n v="6"/>
    <x v="0"/>
    <n v="19"/>
    <x v="1"/>
    <s v="013_22"/>
    <x v="0"/>
    <x v="0"/>
    <s v="GASTO CORRIENTE"/>
    <x v="2"/>
    <x v="2"/>
    <x v="63"/>
    <x v="63"/>
    <n v="0"/>
    <s v="SIN DESCRIPCIÓN PARA DESTINOS 00"/>
    <n v="215368"/>
    <n v="215368"/>
    <n v="200000"/>
    <n v="215368"/>
    <n v="215368"/>
    <n v="215368"/>
    <n v="0"/>
    <n v="0"/>
    <n v="0"/>
  </r>
  <r>
    <s v="1.1-00-2205_22619013_2233210"/>
    <s v="1.1-00-22"/>
    <x v="1"/>
    <x v="0"/>
    <x v="0"/>
    <x v="0"/>
    <x v="0"/>
    <x v="0"/>
    <x v="0"/>
    <s v="E"/>
    <s v="Actividades del sector público, que realiza en for"/>
    <s v="05_22"/>
    <x v="0"/>
    <n v="6"/>
    <x v="0"/>
    <n v="19"/>
    <x v="1"/>
    <s v="013_22"/>
    <x v="0"/>
    <x v="0"/>
    <s v="GASTO CORRIENTE"/>
    <x v="2"/>
    <x v="2"/>
    <x v="64"/>
    <x v="64"/>
    <n v="0"/>
    <s v="SIN DESCRIPCIÓN PARA DESTINOS 00"/>
    <n v="416766.77"/>
    <n v="416766.77"/>
    <n v="0"/>
    <n v="416766.77"/>
    <n v="416766.77"/>
    <n v="416766.77"/>
    <n v="0"/>
    <n v="0"/>
    <n v="0"/>
  </r>
  <r>
    <s v="1.1-00-2207_22230017_2233210"/>
    <s v="1.1-00-22"/>
    <x v="1"/>
    <x v="2"/>
    <x v="2"/>
    <x v="6"/>
    <x v="6"/>
    <x v="8"/>
    <x v="8"/>
    <s v="E"/>
    <s v="Actividades del sector público, que realiza en for"/>
    <s v="07_22"/>
    <x v="10"/>
    <n v="2"/>
    <x v="7"/>
    <n v="30"/>
    <x v="13"/>
    <s v="017_22"/>
    <x v="0"/>
    <x v="12"/>
    <s v="GASTO CORRIENTE"/>
    <x v="2"/>
    <x v="2"/>
    <x v="64"/>
    <x v="64"/>
    <n v="0"/>
    <s v="SIN DESCRIPCIÓN PARA DESTINOS 00"/>
    <n v="6000000"/>
    <n v="6000000"/>
    <n v="6000000"/>
    <n v="6606835.4500000002"/>
    <n v="6606835.4500000002"/>
    <n v="6606835.4500000002"/>
    <n v="606835.45000000019"/>
    <n v="0"/>
    <n v="0"/>
  </r>
  <r>
    <s v="2.6-05-2208_22737023_2233210"/>
    <s v="2.6-05-22"/>
    <x v="2"/>
    <x v="0"/>
    <x v="0"/>
    <x v="1"/>
    <x v="1"/>
    <x v="1"/>
    <x v="1"/>
    <s v="R"/>
    <s v="Solamente actividades específicas, distintas a las"/>
    <s v="08_22"/>
    <x v="1"/>
    <n v="7"/>
    <x v="1"/>
    <n v="37"/>
    <x v="2"/>
    <s v="023_22"/>
    <x v="0"/>
    <x v="1"/>
    <s v="GASTO CORRIENTE"/>
    <x v="2"/>
    <x v="2"/>
    <x v="64"/>
    <x v="64"/>
    <n v="0"/>
    <s v="SIN DESCRIPCIÓN PARA DESTINOS 00"/>
    <n v="0"/>
    <n v="0"/>
    <n v="0"/>
    <n v="0"/>
    <n v="0"/>
    <n v="0"/>
    <n v="0"/>
    <n v="0"/>
    <n v="0"/>
  </r>
  <r>
    <s v="1.1-00-2205_22619013_2233310"/>
    <s v="1.1-00-22"/>
    <x v="1"/>
    <x v="0"/>
    <x v="0"/>
    <x v="0"/>
    <x v="0"/>
    <x v="0"/>
    <x v="0"/>
    <s v="E"/>
    <s v="Actividades del sector público, que realiza en for"/>
    <s v="05_22"/>
    <x v="0"/>
    <n v="6"/>
    <x v="0"/>
    <n v="19"/>
    <x v="1"/>
    <s v="013_22"/>
    <x v="0"/>
    <x v="0"/>
    <s v="GASTO CORRIENTE"/>
    <x v="2"/>
    <x v="2"/>
    <x v="65"/>
    <x v="65"/>
    <n v="0"/>
    <s v="SIN DESCRIPCIÓN PARA DESTINOS 00"/>
    <n v="292900.63"/>
    <n v="292900.63"/>
    <n v="200000"/>
    <n v="271440.63"/>
    <n v="271440.63"/>
    <n v="271440.63"/>
    <n v="-21460"/>
    <n v="0"/>
    <n v="0"/>
  </r>
  <r>
    <s v="1.1-00-2211_22647030_2233310"/>
    <s v="1.1-00-22"/>
    <x v="1"/>
    <x v="1"/>
    <x v="1"/>
    <x v="2"/>
    <x v="2"/>
    <x v="2"/>
    <x v="2"/>
    <s v="E"/>
    <s v="Actividades del sector público, que realiza en for"/>
    <s v="11_22"/>
    <x v="3"/>
    <n v="6"/>
    <x v="0"/>
    <n v="47"/>
    <x v="27"/>
    <s v="030_22"/>
    <x v="0"/>
    <x v="22"/>
    <s v="GASTO CORRIENTE"/>
    <x v="2"/>
    <x v="2"/>
    <x v="65"/>
    <x v="65"/>
    <n v="0"/>
    <s v="SIN DESCRIPCIÓN PARA DESTINOS 00"/>
    <n v="225040"/>
    <n v="225040"/>
    <n v="0"/>
    <n v="321320"/>
    <n v="321320"/>
    <n v="321320"/>
    <n v="96280"/>
    <n v="0"/>
    <n v="0"/>
  </r>
  <r>
    <s v="1.1-00-2204_22616011_2233310"/>
    <s v="1.1-00-22"/>
    <x v="1"/>
    <x v="0"/>
    <x v="0"/>
    <x v="0"/>
    <x v="0"/>
    <x v="0"/>
    <x v="0"/>
    <s v="M"/>
    <s v="Actividades de apoyo administrativo desarrolladas "/>
    <s v="04_22"/>
    <x v="2"/>
    <n v="6"/>
    <x v="0"/>
    <n v="16"/>
    <x v="4"/>
    <s v="011_22"/>
    <x v="0"/>
    <x v="3"/>
    <s v="GASTO CORRIENTE"/>
    <x v="2"/>
    <x v="2"/>
    <x v="65"/>
    <x v="65"/>
    <n v="0"/>
    <s v="SIN DESCRIPCIÓN PARA DESTINOS 00"/>
    <n v="632070.01"/>
    <n v="632070.01"/>
    <n v="1000000"/>
    <n v="553807.19999999995"/>
    <n v="553807.19999999995"/>
    <n v="553807.19999999995"/>
    <n v="-78262.810000000056"/>
    <n v="0"/>
    <n v="0"/>
  </r>
  <r>
    <s v="2.5-02-2208_22737023_2233410"/>
    <s v="2.5-02-22"/>
    <x v="9"/>
    <x v="0"/>
    <x v="0"/>
    <x v="1"/>
    <x v="1"/>
    <x v="1"/>
    <x v="1"/>
    <s v="R"/>
    <s v="Solamente actividades específicas, distintas a las"/>
    <s v="08_22"/>
    <x v="1"/>
    <n v="7"/>
    <x v="1"/>
    <n v="37"/>
    <x v="2"/>
    <s v="023_22"/>
    <x v="0"/>
    <x v="1"/>
    <s v="GASTO CORRIENTE"/>
    <x v="2"/>
    <x v="2"/>
    <x v="66"/>
    <x v="66"/>
    <n v="0"/>
    <s v="SIN DESCRIPCIÓN PARA DESTINOS 00"/>
    <n v="3000000"/>
    <n v="3000000"/>
    <n v="3000000"/>
    <n v="2963500"/>
    <n v="2963500"/>
    <n v="2963500"/>
    <n v="-36500"/>
    <n v="0"/>
    <n v="0"/>
  </r>
  <r>
    <s v="1.1-00-2206_22529016_2233410"/>
    <s v="1.1-00-22"/>
    <x v="1"/>
    <x v="2"/>
    <x v="2"/>
    <x v="3"/>
    <x v="3"/>
    <x v="5"/>
    <x v="5"/>
    <s v="R"/>
    <s v="Solamente actividades específicas, distintas a las"/>
    <s v="06_22"/>
    <x v="6"/>
    <n v="5"/>
    <x v="4"/>
    <n v="29"/>
    <x v="8"/>
    <s v="016_22"/>
    <x v="0"/>
    <x v="7"/>
    <s v="GASTO CORRIENTE"/>
    <x v="2"/>
    <x v="2"/>
    <x v="66"/>
    <x v="66"/>
    <n v="0"/>
    <s v="SIN DESCRIPCIÓN PARA DESTINOS 00"/>
    <n v="132200"/>
    <n v="132200"/>
    <n v="0"/>
    <n v="127200"/>
    <n v="127200"/>
    <n v="127200"/>
    <n v="-5000"/>
    <n v="0"/>
    <n v="0"/>
  </r>
  <r>
    <s v="1.1-00-2205_22619013_2233410"/>
    <s v="1.1-00-22"/>
    <x v="1"/>
    <x v="0"/>
    <x v="0"/>
    <x v="0"/>
    <x v="0"/>
    <x v="0"/>
    <x v="0"/>
    <s v="E"/>
    <s v="Actividades del sector público, que realiza en for"/>
    <s v="05_22"/>
    <x v="0"/>
    <n v="6"/>
    <x v="0"/>
    <n v="19"/>
    <x v="1"/>
    <s v="013_22"/>
    <x v="0"/>
    <x v="0"/>
    <s v="GASTO CORRIENTE"/>
    <x v="2"/>
    <x v="2"/>
    <x v="66"/>
    <x v="66"/>
    <n v="0"/>
    <s v="SIN DESCRIPCIÓN PARA DESTINOS 00"/>
    <n v="151635"/>
    <n v="151635"/>
    <n v="300000"/>
    <n v="24284.6"/>
    <n v="24284.6"/>
    <n v="24284.6"/>
    <n v="-127350.39999999999"/>
    <n v="0"/>
    <n v="0"/>
  </r>
  <r>
    <s v="1.1-00-2207_22230017_2233510"/>
    <s v="1.1-00-22"/>
    <x v="1"/>
    <x v="2"/>
    <x v="2"/>
    <x v="6"/>
    <x v="6"/>
    <x v="8"/>
    <x v="8"/>
    <s v="E"/>
    <s v="Actividades del sector público, que realiza en for"/>
    <s v="07_22"/>
    <x v="10"/>
    <n v="2"/>
    <x v="7"/>
    <n v="30"/>
    <x v="13"/>
    <s v="017_22"/>
    <x v="0"/>
    <x v="12"/>
    <s v="GASTO CORRIENTE"/>
    <x v="2"/>
    <x v="2"/>
    <x v="67"/>
    <x v="67"/>
    <n v="0"/>
    <s v="SIN DESCRIPCIÓN PARA DESTINOS 00"/>
    <n v="0"/>
    <n v="0"/>
    <n v="0"/>
    <n v="0"/>
    <n v="0"/>
    <n v="0"/>
    <n v="0"/>
    <n v="0"/>
    <n v="0"/>
  </r>
  <r>
    <s v="1.1-00-2206_22527015_2233510"/>
    <s v="1.1-00-22"/>
    <x v="1"/>
    <x v="2"/>
    <x v="2"/>
    <x v="8"/>
    <x v="8"/>
    <x v="10"/>
    <x v="10"/>
    <s v="S"/>
    <s v="Definidos en el Presupuesto de Egresos y los que s"/>
    <s v="06_22"/>
    <x v="6"/>
    <n v="5"/>
    <x v="4"/>
    <n v="27"/>
    <x v="30"/>
    <s v="015_22"/>
    <x v="0"/>
    <x v="23"/>
    <s v="GASTO CORRIENTE"/>
    <x v="2"/>
    <x v="2"/>
    <x v="67"/>
    <x v="67"/>
    <n v="0"/>
    <s v="SIN DESCRIPCIÓN PARA DESTINOS 00"/>
    <n v="450000"/>
    <n v="450000"/>
    <n v="450000"/>
    <n v="394226.33"/>
    <n v="394226.33"/>
    <n v="394226.33"/>
    <n v="-55773.669999999984"/>
    <n v="0"/>
    <n v="0"/>
  </r>
  <r>
    <s v="1.1-00-2201_2263003_2233610"/>
    <s v="1.1-00-22"/>
    <x v="1"/>
    <x v="0"/>
    <x v="0"/>
    <x v="0"/>
    <x v="0"/>
    <x v="0"/>
    <x v="0"/>
    <s v="P"/>
    <s v="Actividades destinadas al desarrollo de programas "/>
    <s v="01_22"/>
    <x v="7"/>
    <n v="6"/>
    <x v="0"/>
    <n v="3"/>
    <x v="24"/>
    <s v="003_22"/>
    <x v="0"/>
    <x v="20"/>
    <s v="GASTO CORRIENTE"/>
    <x v="2"/>
    <x v="2"/>
    <x v="68"/>
    <x v="68"/>
    <n v="0"/>
    <s v="SIN DESCRIPCIÓN PARA DESTINOS 00"/>
    <n v="9984340"/>
    <n v="9984340"/>
    <n v="7000000"/>
    <n v="13856118.93"/>
    <n v="13856118.93"/>
    <n v="13856118.93"/>
    <n v="3871778.9299999997"/>
    <n v="0"/>
    <n v="0"/>
  </r>
  <r>
    <s v="2.6-05-2201_2263003_2233610"/>
    <s v="2.6-05-22"/>
    <x v="2"/>
    <x v="0"/>
    <x v="0"/>
    <x v="0"/>
    <x v="0"/>
    <x v="0"/>
    <x v="0"/>
    <s v="P"/>
    <s v="Actividades destinadas al desarrollo de programas "/>
    <s v="01_22"/>
    <x v="7"/>
    <n v="6"/>
    <x v="0"/>
    <n v="3"/>
    <x v="24"/>
    <s v="003_22"/>
    <x v="0"/>
    <x v="20"/>
    <s v="GASTO CORRIENTE"/>
    <x v="2"/>
    <x v="2"/>
    <x v="68"/>
    <x v="68"/>
    <n v="0"/>
    <s v="SIN DESCRIPCIÓN PARA DESTINOS 00"/>
    <n v="0"/>
    <n v="0"/>
    <n v="0"/>
    <n v="104734.33"/>
    <n v="104734.33"/>
    <n v="104734.33"/>
    <n v="104734.33"/>
    <n v="0"/>
    <n v="1438.3999999999942"/>
  </r>
  <r>
    <s v="1.1-00-2204_22616011_2233610"/>
    <s v="1.1-00-22"/>
    <x v="1"/>
    <x v="0"/>
    <x v="0"/>
    <x v="0"/>
    <x v="0"/>
    <x v="0"/>
    <x v="0"/>
    <s v="M"/>
    <s v="Actividades de apoyo administrativo desarrolladas "/>
    <s v="04_22"/>
    <x v="2"/>
    <n v="6"/>
    <x v="0"/>
    <n v="16"/>
    <x v="4"/>
    <s v="011_22"/>
    <x v="0"/>
    <x v="3"/>
    <s v="GASTO CORRIENTE"/>
    <x v="2"/>
    <x v="2"/>
    <x v="68"/>
    <x v="68"/>
    <n v="0"/>
    <s v="SIN DESCRIPCIÓN PARA DESTINOS 00"/>
    <n v="225707.12"/>
    <n v="225707.12"/>
    <n v="0"/>
    <n v="4424"/>
    <n v="4424"/>
    <n v="4424"/>
    <n v="-221283.12"/>
    <n v="0"/>
    <n v="0"/>
  </r>
  <r>
    <s v="1.1-00-2207_22332019_2233710"/>
    <s v="1.1-00-22"/>
    <x v="1"/>
    <x v="0"/>
    <x v="0"/>
    <x v="0"/>
    <x v="0"/>
    <x v="0"/>
    <x v="0"/>
    <s v="E"/>
    <s v="Actividades del sector público, que realiza en for"/>
    <s v="07_22"/>
    <x v="10"/>
    <n v="3"/>
    <x v="3"/>
    <n v="32"/>
    <x v="14"/>
    <s v="019_22"/>
    <x v="0"/>
    <x v="13"/>
    <s v="GASTO CORRIENTE"/>
    <x v="2"/>
    <x v="2"/>
    <x v="69"/>
    <x v="69"/>
    <n v="0"/>
    <s v="SIN DESCRIPCIÓN PARA DESTINOS 00"/>
    <n v="5010000"/>
    <n v="5010000"/>
    <n v="5000000"/>
    <n v="5839904"/>
    <n v="5839904"/>
    <n v="5839904"/>
    <n v="829904"/>
    <n v="0"/>
    <n v="0"/>
  </r>
  <r>
    <s v="1.1-00-2205_22619013_2233710"/>
    <s v="1.1-00-22"/>
    <x v="1"/>
    <x v="0"/>
    <x v="0"/>
    <x v="0"/>
    <x v="0"/>
    <x v="0"/>
    <x v="0"/>
    <s v="E"/>
    <s v="Actividades del sector público, que realiza en for"/>
    <s v="05_22"/>
    <x v="0"/>
    <n v="6"/>
    <x v="0"/>
    <n v="19"/>
    <x v="1"/>
    <s v="013_22"/>
    <x v="0"/>
    <x v="0"/>
    <s v="GASTO CORRIENTE"/>
    <x v="2"/>
    <x v="2"/>
    <x v="69"/>
    <x v="69"/>
    <n v="0"/>
    <s v="SIN DESCRIPCIÓN PARA DESTINOS 00"/>
    <n v="20856872.850000001"/>
    <n v="20856872.850000001"/>
    <n v="5092200"/>
    <n v="20856872.850000001"/>
    <n v="20856872.850000001"/>
    <n v="20856872.850000001"/>
    <n v="0"/>
    <n v="0"/>
    <n v="0"/>
  </r>
  <r>
    <s v="1.1-00-2207_22230017_2233810"/>
    <s v="1.1-00-22"/>
    <x v="1"/>
    <x v="2"/>
    <x v="2"/>
    <x v="6"/>
    <x v="6"/>
    <x v="8"/>
    <x v="8"/>
    <s v="E"/>
    <s v="Actividades del sector público, que realiza en for"/>
    <s v="07_22"/>
    <x v="10"/>
    <n v="2"/>
    <x v="7"/>
    <n v="30"/>
    <x v="13"/>
    <s v="017_22"/>
    <x v="0"/>
    <x v="12"/>
    <s v="GASTO CORRIENTE"/>
    <x v="2"/>
    <x v="2"/>
    <x v="70"/>
    <x v="70"/>
    <n v="0"/>
    <s v="SIN DESCRIPCIÓN PARA DESTINOS 00"/>
    <n v="26747000"/>
    <n v="26747000"/>
    <n v="29000000"/>
    <n v="53132640"/>
    <n v="53132640"/>
    <n v="53132640"/>
    <n v="26385640"/>
    <n v="0"/>
    <n v="0"/>
  </r>
  <r>
    <s v="1.1-00-2207_22331018_2233910"/>
    <s v="1.1-00-22"/>
    <x v="1"/>
    <x v="0"/>
    <x v="0"/>
    <x v="0"/>
    <x v="0"/>
    <x v="0"/>
    <x v="0"/>
    <s v="E"/>
    <s v="Actividades del sector público, que realiza en for"/>
    <s v="07_22"/>
    <x v="10"/>
    <n v="3"/>
    <x v="3"/>
    <n v="31"/>
    <x v="18"/>
    <s v="018_22"/>
    <x v="0"/>
    <x v="17"/>
    <s v="GASTO CORRIENTE"/>
    <x v="2"/>
    <x v="2"/>
    <x v="71"/>
    <x v="71"/>
    <n v="0"/>
    <s v="SIN DESCRIPCIÓN PARA DESTINOS 00"/>
    <n v="4046449.26"/>
    <n v="4046449.26"/>
    <n v="4000000"/>
    <n v="4491364.63"/>
    <n v="4491364.63"/>
    <n v="4491364.63"/>
    <n v="444915.37000000011"/>
    <n v="0"/>
    <n v="0"/>
  </r>
  <r>
    <s v="1.1-00-2202_2219006_2233910"/>
    <s v="1.1-00-22"/>
    <x v="1"/>
    <x v="0"/>
    <x v="0"/>
    <x v="0"/>
    <x v="0"/>
    <x v="0"/>
    <x v="0"/>
    <s v="R"/>
    <s v="Solamente actividades específicas, distintas a las"/>
    <s v="02_22"/>
    <x v="5"/>
    <n v="1"/>
    <x v="2"/>
    <n v="9"/>
    <x v="17"/>
    <s v="006_22"/>
    <x v="0"/>
    <x v="16"/>
    <s v="GASTO CORRIENTE"/>
    <x v="2"/>
    <x v="2"/>
    <x v="71"/>
    <x v="71"/>
    <n v="0"/>
    <s v="SIN DESCRIPCIÓN PARA DESTINOS 00"/>
    <n v="773277.36"/>
    <n v="773277.36"/>
    <n v="2000000"/>
    <n v="139916"/>
    <n v="139916"/>
    <n v="139916"/>
    <n v="-633361.36"/>
    <n v="0"/>
    <n v="0"/>
  </r>
  <r>
    <s v="1.1-00-2208_22737023_2233910"/>
    <s v="1.1-00-22"/>
    <x v="1"/>
    <x v="0"/>
    <x v="0"/>
    <x v="1"/>
    <x v="1"/>
    <x v="1"/>
    <x v="1"/>
    <s v="R"/>
    <s v="Solamente actividades específicas, distintas a las"/>
    <s v="08_22"/>
    <x v="1"/>
    <n v="7"/>
    <x v="1"/>
    <n v="37"/>
    <x v="2"/>
    <s v="023_22"/>
    <x v="0"/>
    <x v="1"/>
    <s v="GASTO CORRIENTE"/>
    <x v="2"/>
    <x v="2"/>
    <x v="71"/>
    <x v="71"/>
    <n v="0"/>
    <s v="SIN DESCRIPCIÓN PARA DESTINOS 00"/>
    <n v="1560588"/>
    <n v="1560588"/>
    <n v="1370000"/>
    <n v="1560588"/>
    <n v="1560588"/>
    <n v="1560588"/>
    <n v="0"/>
    <n v="0"/>
    <n v="0"/>
  </r>
  <r>
    <s v="1.1-00-2211_22647030_2233910"/>
    <s v="1.1-00-22"/>
    <x v="1"/>
    <x v="1"/>
    <x v="1"/>
    <x v="2"/>
    <x v="2"/>
    <x v="2"/>
    <x v="2"/>
    <s v="E"/>
    <s v="Actividades del sector público, que realiza en for"/>
    <s v="11_22"/>
    <x v="3"/>
    <n v="6"/>
    <x v="0"/>
    <n v="47"/>
    <x v="27"/>
    <s v="030_22"/>
    <x v="0"/>
    <x v="22"/>
    <s v="GASTO CORRIENTE"/>
    <x v="2"/>
    <x v="2"/>
    <x v="71"/>
    <x v="71"/>
    <n v="0"/>
    <s v="SIN DESCRIPCIÓN PARA DESTINOS 00"/>
    <n v="1261000"/>
    <n v="1261000"/>
    <n v="2500000"/>
    <n v="0"/>
    <n v="0"/>
    <n v="0"/>
    <n v="-1261000"/>
    <n v="0"/>
    <n v="0"/>
  </r>
  <r>
    <s v="1.1-00-2201_2264004_2233910"/>
    <s v="1.1-00-22"/>
    <x v="1"/>
    <x v="0"/>
    <x v="0"/>
    <x v="0"/>
    <x v="0"/>
    <x v="0"/>
    <x v="0"/>
    <s v="P"/>
    <s v="Actividades destinadas al desarrollo de programas "/>
    <s v="01_22"/>
    <x v="7"/>
    <n v="6"/>
    <x v="0"/>
    <n v="4"/>
    <x v="31"/>
    <s v="004_22"/>
    <x v="0"/>
    <x v="24"/>
    <s v="GASTO CORRIENTE"/>
    <x v="2"/>
    <x v="2"/>
    <x v="71"/>
    <x v="71"/>
    <n v="0"/>
    <s v="SIN DESCRIPCIÓN PARA DESTINOS 00"/>
    <n v="437500"/>
    <n v="437500"/>
    <n v="0"/>
    <n v="437500"/>
    <n v="437500"/>
    <n v="437500"/>
    <n v="0"/>
    <n v="0"/>
    <n v="0"/>
  </r>
  <r>
    <s v="1.1-00-2201_22656039_2233910"/>
    <s v="1.1-00-22"/>
    <x v="1"/>
    <x v="0"/>
    <x v="0"/>
    <x v="0"/>
    <x v="0"/>
    <x v="0"/>
    <x v="0"/>
    <s v="P"/>
    <s v="Actividades destinadas al desarrollo de programas "/>
    <s v="01_22"/>
    <x v="7"/>
    <n v="6"/>
    <x v="0"/>
    <n v="56"/>
    <x v="32"/>
    <s v="039_22"/>
    <x v="0"/>
    <x v="25"/>
    <s v="GASTO CORRIENTE"/>
    <x v="2"/>
    <x v="2"/>
    <x v="71"/>
    <x v="71"/>
    <n v="0"/>
    <s v="SIN DESCRIPCIÓN PARA DESTINOS 00"/>
    <n v="393588"/>
    <n v="393588"/>
    <n v="0"/>
    <n v="393588"/>
    <n v="393588"/>
    <n v="393588"/>
    <n v="0"/>
    <n v="0"/>
    <n v="0"/>
  </r>
  <r>
    <s v="1.1-00-2202_2217005_2234110"/>
    <s v="1.1-00-22"/>
    <x v="1"/>
    <x v="0"/>
    <x v="0"/>
    <x v="0"/>
    <x v="0"/>
    <x v="0"/>
    <x v="0"/>
    <s v="O"/>
    <s v="Actividades que realizan la función pública o cont"/>
    <s v="02_22"/>
    <x v="5"/>
    <n v="1"/>
    <x v="2"/>
    <n v="7"/>
    <x v="33"/>
    <s v="005_22"/>
    <x v="0"/>
    <x v="26"/>
    <s v="GASTO CORRIENTE"/>
    <x v="2"/>
    <x v="2"/>
    <x v="72"/>
    <x v="72"/>
    <n v="0"/>
    <s v="SIN DESCRIPCIÓN PARA DESTINOS 00"/>
    <n v="384937.39"/>
    <n v="384937.39"/>
    <n v="1500000"/>
    <n v="977640"/>
    <n v="977640"/>
    <n v="977640"/>
    <n v="592702.61"/>
    <n v="0"/>
    <n v="0"/>
  </r>
  <r>
    <s v="1.1-00-2204_22616011_2234110"/>
    <s v="1.1-00-22"/>
    <x v="1"/>
    <x v="0"/>
    <x v="0"/>
    <x v="0"/>
    <x v="0"/>
    <x v="0"/>
    <x v="0"/>
    <s v="M"/>
    <s v="Actividades de apoyo administrativo desarrolladas "/>
    <s v="04_22"/>
    <x v="2"/>
    <n v="6"/>
    <x v="0"/>
    <n v="16"/>
    <x v="4"/>
    <s v="011_22"/>
    <x v="0"/>
    <x v="3"/>
    <s v="GASTO CORRIENTE"/>
    <x v="2"/>
    <x v="2"/>
    <x v="72"/>
    <x v="72"/>
    <n v="0"/>
    <s v="SIN DESCRIPCIÓN PARA DESTINOS 00"/>
    <n v="6358322.8600000003"/>
    <n v="6358322.8600000003"/>
    <n v="4000000"/>
    <n v="7535814.3899999997"/>
    <n v="7535814.3899999997"/>
    <n v="10000000"/>
    <n v="3641677.1399999997"/>
    <n v="2464185.6100000003"/>
    <n v="2464185.6100000003"/>
  </r>
  <r>
    <s v="1.1-00-2204_22616011_2234210"/>
    <s v="1.1-00-22"/>
    <x v="1"/>
    <x v="0"/>
    <x v="0"/>
    <x v="0"/>
    <x v="0"/>
    <x v="0"/>
    <x v="0"/>
    <s v="M"/>
    <s v="Actividades de apoyo administrativo desarrolladas "/>
    <s v="04_22"/>
    <x v="2"/>
    <n v="6"/>
    <x v="0"/>
    <n v="16"/>
    <x v="4"/>
    <s v="011_22"/>
    <x v="0"/>
    <x v="3"/>
    <s v="GASTO CORRIENTE"/>
    <x v="2"/>
    <x v="2"/>
    <x v="73"/>
    <x v="73"/>
    <n v="0"/>
    <s v="SIN DESCRIPCIÓN PARA DESTINOS 00"/>
    <n v="42648981.939999998"/>
    <n v="42648981.939999998"/>
    <n v="20000000"/>
    <n v="46650000"/>
    <n v="46650000"/>
    <n v="46650000"/>
    <n v="4001018.0600000024"/>
    <n v="0"/>
    <n v="0"/>
  </r>
  <r>
    <s v="1.1-00-2204_22616011_2234310"/>
    <s v="1.1-00-22"/>
    <x v="1"/>
    <x v="0"/>
    <x v="0"/>
    <x v="0"/>
    <x v="0"/>
    <x v="0"/>
    <x v="0"/>
    <s v="M"/>
    <s v="Actividades de apoyo administrativo desarrolladas "/>
    <s v="04_22"/>
    <x v="2"/>
    <n v="6"/>
    <x v="0"/>
    <n v="16"/>
    <x v="4"/>
    <s v="011_22"/>
    <x v="0"/>
    <x v="3"/>
    <s v="GASTO CORRIENTE"/>
    <x v="2"/>
    <x v="2"/>
    <x v="74"/>
    <x v="74"/>
    <n v="0"/>
    <s v="SIN DESCRIPCIÓN PARA DESTINOS 00"/>
    <n v="1546978.37"/>
    <n v="1546978.37"/>
    <n v="780949.93"/>
    <n v="1546978.37"/>
    <n v="1546978.37"/>
    <n v="1546978.37"/>
    <n v="0"/>
    <n v="0"/>
    <n v="0"/>
  </r>
  <r>
    <s v="1.1-00-2205_22619013_2234410"/>
    <s v="1.1-00-22"/>
    <x v="1"/>
    <x v="0"/>
    <x v="0"/>
    <x v="0"/>
    <x v="0"/>
    <x v="0"/>
    <x v="0"/>
    <s v="E"/>
    <s v="Actividades del sector público, que realiza en for"/>
    <s v="05_22"/>
    <x v="0"/>
    <n v="6"/>
    <x v="0"/>
    <n v="19"/>
    <x v="1"/>
    <s v="013_22"/>
    <x v="0"/>
    <x v="0"/>
    <s v="GASTO CORRIENTE"/>
    <x v="2"/>
    <x v="2"/>
    <x v="75"/>
    <x v="75"/>
    <n v="0"/>
    <s v="SIN DESCRIPCIÓN PARA DESTINOS 00"/>
    <n v="135995.18"/>
    <n v="135995.18"/>
    <n v="120000"/>
    <n v="135995.18"/>
    <n v="135995.18"/>
    <n v="135995.18"/>
    <n v="0"/>
    <n v="0"/>
    <n v="0"/>
  </r>
  <r>
    <s v="1.1-00-2205_22619013_2234510"/>
    <s v="1.1-00-22"/>
    <x v="1"/>
    <x v="0"/>
    <x v="0"/>
    <x v="0"/>
    <x v="0"/>
    <x v="0"/>
    <x v="0"/>
    <s v="E"/>
    <s v="Actividades del sector público, que realiza en for"/>
    <s v="05_22"/>
    <x v="0"/>
    <n v="6"/>
    <x v="0"/>
    <n v="19"/>
    <x v="1"/>
    <s v="013_22"/>
    <x v="0"/>
    <x v="0"/>
    <s v="GASTO CORRIENTE"/>
    <x v="2"/>
    <x v="2"/>
    <x v="76"/>
    <x v="76"/>
    <n v="0"/>
    <s v="SIN DESCRIPCIÓN PARA DESTINOS 00"/>
    <n v="5163967.88"/>
    <n v="5163967.88"/>
    <n v="5000000"/>
    <n v="5163967.88"/>
    <n v="5163967.88"/>
    <n v="5163967.88"/>
    <n v="0"/>
    <n v="0"/>
    <n v="0"/>
  </r>
  <r>
    <s v="1.1-00-2205_22619013_2234810"/>
    <s v="1.1-00-22"/>
    <x v="1"/>
    <x v="0"/>
    <x v="0"/>
    <x v="0"/>
    <x v="0"/>
    <x v="0"/>
    <x v="0"/>
    <s v="E"/>
    <s v="Actividades del sector público, que realiza en for"/>
    <s v="05_22"/>
    <x v="0"/>
    <n v="6"/>
    <x v="0"/>
    <n v="19"/>
    <x v="1"/>
    <s v="013_22"/>
    <x v="0"/>
    <x v="0"/>
    <s v="GASTO CORRIENTE"/>
    <x v="2"/>
    <x v="2"/>
    <x v="77"/>
    <x v="77"/>
    <n v="0"/>
    <s v="SIN DESCRIPCIÓN PARA DESTINOS 00"/>
    <n v="849583.25"/>
    <n v="849583.25"/>
    <n v="600000"/>
    <n v="932961.89"/>
    <n v="932961.89"/>
    <n v="932961.89"/>
    <n v="83378.640000000014"/>
    <n v="0"/>
    <n v="0"/>
  </r>
  <r>
    <s v="1.1-00-2204_22616011_2235110"/>
    <s v="1.1-00-22"/>
    <x v="1"/>
    <x v="0"/>
    <x v="0"/>
    <x v="0"/>
    <x v="0"/>
    <x v="0"/>
    <x v="0"/>
    <s v="M"/>
    <s v="Actividades de apoyo administrativo desarrolladas "/>
    <s v="04_22"/>
    <x v="2"/>
    <n v="6"/>
    <x v="0"/>
    <n v="16"/>
    <x v="4"/>
    <s v="011_22"/>
    <x v="0"/>
    <x v="3"/>
    <s v="GASTO CORRIENTE"/>
    <x v="2"/>
    <x v="2"/>
    <x v="78"/>
    <x v="78"/>
    <n v="0"/>
    <s v="SIN DESCRIPCIÓN PARA DESTINOS 00"/>
    <n v="15230700"/>
    <n v="15230700"/>
    <n v="14000000"/>
    <n v="15485672.560000001"/>
    <n v="15485672.560000001"/>
    <n v="17485672.560000002"/>
    <n v="2254972.5600000024"/>
    <n v="2000000.0000000019"/>
    <n v="2000000.0000000019"/>
  </r>
  <r>
    <s v="1.1-00-2205_22619013_2235110"/>
    <s v="1.1-00-22"/>
    <x v="1"/>
    <x v="0"/>
    <x v="0"/>
    <x v="0"/>
    <x v="0"/>
    <x v="0"/>
    <x v="0"/>
    <s v="E"/>
    <s v="Actividades del sector público, que realiza en for"/>
    <s v="05_22"/>
    <x v="0"/>
    <n v="6"/>
    <x v="0"/>
    <n v="19"/>
    <x v="1"/>
    <s v="013_22"/>
    <x v="0"/>
    <x v="0"/>
    <s v="GASTO CORRIENTE"/>
    <x v="2"/>
    <x v="2"/>
    <x v="78"/>
    <x v="78"/>
    <n v="0"/>
    <s v="SIN DESCRIPCIÓN PARA DESTINOS 00"/>
    <n v="602500"/>
    <n v="602500"/>
    <n v="700000"/>
    <n v="585938.04"/>
    <n v="585938.04"/>
    <n v="585938.04"/>
    <n v="-16561.959999999963"/>
    <n v="0"/>
    <n v="0"/>
  </r>
  <r>
    <s v="1.1-00-2201_2252002_2235210"/>
    <s v="1.1-00-22"/>
    <x v="1"/>
    <x v="0"/>
    <x v="0"/>
    <x v="0"/>
    <x v="0"/>
    <x v="0"/>
    <x v="0"/>
    <s v="E"/>
    <s v="Actividades del sector público, que realiza en for"/>
    <s v="01_22"/>
    <x v="7"/>
    <n v="5"/>
    <x v="4"/>
    <n v="2"/>
    <x v="9"/>
    <s v="002_22"/>
    <x v="0"/>
    <x v="8"/>
    <s v="GASTO CORRIENTE"/>
    <x v="2"/>
    <x v="2"/>
    <x v="79"/>
    <x v="79"/>
    <n v="0"/>
    <s v="SIN DESCRIPCIÓN PARA DESTINOS 00"/>
    <n v="25720"/>
    <n v="25720"/>
    <n v="0"/>
    <n v="25720"/>
    <n v="25720"/>
    <n v="25720"/>
    <n v="0"/>
    <n v="0"/>
    <n v="0"/>
  </r>
  <r>
    <s v="1.1-00-2211_22646029_2235210"/>
    <s v="1.1-00-22"/>
    <x v="1"/>
    <x v="1"/>
    <x v="1"/>
    <x v="2"/>
    <x v="2"/>
    <x v="2"/>
    <x v="2"/>
    <s v="E"/>
    <s v="Actividades del sector público, que realiza en for"/>
    <s v="11_22"/>
    <x v="3"/>
    <n v="6"/>
    <x v="0"/>
    <n v="46"/>
    <x v="5"/>
    <s v="029_22"/>
    <x v="0"/>
    <x v="4"/>
    <s v="GASTO CORRIENTE"/>
    <x v="2"/>
    <x v="2"/>
    <x v="79"/>
    <x v="79"/>
    <n v="0"/>
    <s v="SIN DESCRIPCIÓN PARA DESTINOS 00"/>
    <n v="2378"/>
    <n v="2378"/>
    <n v="0"/>
    <n v="2378"/>
    <n v="2378"/>
    <n v="2378"/>
    <n v="0"/>
    <n v="0"/>
    <n v="0"/>
  </r>
  <r>
    <s v="1.1-00-2202_22311008_2235210"/>
    <s v="1.1-00-22"/>
    <x v="1"/>
    <x v="0"/>
    <x v="0"/>
    <x v="1"/>
    <x v="1"/>
    <x v="4"/>
    <x v="4"/>
    <s v="R"/>
    <s v="Solamente actividades específicas, distintas a las"/>
    <s v="02_22"/>
    <x v="5"/>
    <n v="3"/>
    <x v="3"/>
    <n v="11"/>
    <x v="7"/>
    <s v="008_22"/>
    <x v="0"/>
    <x v="6"/>
    <s v="GASTO CORRIENTE"/>
    <x v="2"/>
    <x v="2"/>
    <x v="79"/>
    <x v="79"/>
    <n v="0"/>
    <s v="SIN DESCRIPCIÓN PARA DESTINOS 00"/>
    <n v="29162.400000000001"/>
    <n v="29162.400000000001"/>
    <n v="0"/>
    <n v="22840.400000000001"/>
    <n v="22840.400000000001"/>
    <n v="22840.400000000001"/>
    <n v="-6322"/>
    <n v="0"/>
    <n v="0"/>
  </r>
  <r>
    <s v="1.1-00-2211_22646029_2235310"/>
    <s v="1.1-00-22"/>
    <x v="1"/>
    <x v="1"/>
    <x v="1"/>
    <x v="2"/>
    <x v="2"/>
    <x v="2"/>
    <x v="2"/>
    <s v="E"/>
    <s v="Actividades del sector público, que realiza en for"/>
    <s v="11_22"/>
    <x v="3"/>
    <n v="6"/>
    <x v="0"/>
    <n v="46"/>
    <x v="5"/>
    <s v="029_22"/>
    <x v="0"/>
    <x v="4"/>
    <s v="GASTO CORRIENTE"/>
    <x v="2"/>
    <x v="2"/>
    <x v="80"/>
    <x v="80"/>
    <n v="0"/>
    <s v="SIN DESCRIPCIÓN PARA DESTINOS 00"/>
    <n v="241515.98"/>
    <n v="241515.98"/>
    <n v="50000"/>
    <n v="241515.98"/>
    <n v="241515.98"/>
    <n v="241515.98"/>
    <n v="0"/>
    <n v="0"/>
    <n v="0"/>
  </r>
  <r>
    <s v="1.1-00-2207_22331018_2235410"/>
    <s v="1.1-00-22"/>
    <x v="1"/>
    <x v="0"/>
    <x v="0"/>
    <x v="0"/>
    <x v="0"/>
    <x v="0"/>
    <x v="0"/>
    <s v="E"/>
    <s v="Actividades del sector público, que realiza en for"/>
    <s v="07_22"/>
    <x v="10"/>
    <n v="3"/>
    <x v="3"/>
    <n v="31"/>
    <x v="18"/>
    <s v="018_22"/>
    <x v="0"/>
    <x v="17"/>
    <s v="GASTO CORRIENTE"/>
    <x v="2"/>
    <x v="2"/>
    <x v="81"/>
    <x v="81"/>
    <n v="0"/>
    <s v="SIN DESCRIPCIÓN PARA DESTINOS 00"/>
    <n v="625563.77"/>
    <n v="625563.77"/>
    <n v="500000"/>
    <n v="625563.77"/>
    <n v="625563.77"/>
    <n v="625563.77"/>
    <n v="0"/>
    <n v="0"/>
    <n v="0"/>
  </r>
  <r>
    <s v="1.1-00-2205_22619013_2235510"/>
    <s v="1.1-00-22"/>
    <x v="1"/>
    <x v="0"/>
    <x v="0"/>
    <x v="0"/>
    <x v="0"/>
    <x v="0"/>
    <x v="0"/>
    <s v="E"/>
    <s v="Actividades del sector público, que realiza en for"/>
    <s v="05_22"/>
    <x v="0"/>
    <n v="6"/>
    <x v="0"/>
    <n v="19"/>
    <x v="1"/>
    <s v="013_22"/>
    <x v="0"/>
    <x v="0"/>
    <s v="GASTO CORRIENTE"/>
    <x v="2"/>
    <x v="2"/>
    <x v="82"/>
    <x v="82"/>
    <n v="0"/>
    <s v="SIN DESCRIPCIÓN PARA DESTINOS 00"/>
    <n v="5000000"/>
    <n v="5000000"/>
    <n v="5000000"/>
    <n v="9627171.9499999993"/>
    <n v="9627171.9499999993"/>
    <n v="9627171.9499999993"/>
    <n v="4627171.9499999993"/>
    <n v="0"/>
    <n v="0"/>
  </r>
  <r>
    <s v="2.6-05-2205_22619013_2235510"/>
    <s v="2.6-05-22"/>
    <x v="2"/>
    <x v="0"/>
    <x v="0"/>
    <x v="0"/>
    <x v="0"/>
    <x v="0"/>
    <x v="0"/>
    <s v="E"/>
    <s v="Actividades del sector público, que realiza en for"/>
    <s v="05_22"/>
    <x v="0"/>
    <n v="6"/>
    <x v="0"/>
    <n v="19"/>
    <x v="1"/>
    <s v="013_22"/>
    <x v="0"/>
    <x v="0"/>
    <s v="GASTO CORRIENTE"/>
    <x v="2"/>
    <x v="2"/>
    <x v="82"/>
    <x v="82"/>
    <n v="0"/>
    <s v="SIN DESCRIPCIÓN PARA DESTINOS 00"/>
    <n v="0"/>
    <n v="0"/>
    <n v="0"/>
    <n v="94229.27"/>
    <n v="94229.27"/>
    <n v="95598.46"/>
    <n v="95598.46"/>
    <n v="1369.1900000000023"/>
    <n v="0"/>
  </r>
  <r>
    <s v="2.6-05-2105_22619013_2235510"/>
    <s v="2.6-05-21"/>
    <x v="10"/>
    <x v="0"/>
    <x v="0"/>
    <x v="0"/>
    <x v="0"/>
    <x v="0"/>
    <x v="0"/>
    <s v="E"/>
    <s v="Actividades del sector público, que realiza en for"/>
    <s v="05_22"/>
    <x v="0"/>
    <n v="6"/>
    <x v="0"/>
    <n v="19"/>
    <x v="1"/>
    <s v="013_22"/>
    <x v="0"/>
    <x v="0"/>
    <s v="GASTO CORRIENTE"/>
    <x v="2"/>
    <x v="2"/>
    <x v="82"/>
    <x v="82"/>
    <n v="0"/>
    <s v="SIN DESCRIPCIÓN PARA DESTINOS 00"/>
    <n v="0"/>
    <n v="0"/>
    <n v="0"/>
    <n v="0"/>
    <n v="0"/>
    <n v="0"/>
    <n v="0"/>
    <n v="0"/>
    <n v="0"/>
  </r>
  <r>
    <s v="1.1-00-2207_22230017_2235710"/>
    <s v="1.1-00-22"/>
    <x v="1"/>
    <x v="2"/>
    <x v="2"/>
    <x v="6"/>
    <x v="6"/>
    <x v="8"/>
    <x v="8"/>
    <s v="E"/>
    <s v="Actividades del sector público, que realiza en for"/>
    <s v="07_22"/>
    <x v="10"/>
    <n v="2"/>
    <x v="7"/>
    <n v="30"/>
    <x v="13"/>
    <s v="017_22"/>
    <x v="0"/>
    <x v="12"/>
    <s v="GASTO CORRIENTE"/>
    <x v="2"/>
    <x v="2"/>
    <x v="83"/>
    <x v="83"/>
    <n v="0"/>
    <s v="SIN DESCRIPCIÓN PARA DESTINOS 00"/>
    <n v="140102916.36000001"/>
    <n v="140102916.36000001"/>
    <n v="61731744.920000002"/>
    <n v="245020296.97999999"/>
    <n v="245020296.97999999"/>
    <n v="245020296.97999999"/>
    <n v="104917380.61999997"/>
    <n v="0"/>
    <n v="0"/>
  </r>
  <r>
    <s v="1.1-00-2205_22619013_2235710"/>
    <s v="1.1-00-22"/>
    <x v="1"/>
    <x v="0"/>
    <x v="0"/>
    <x v="0"/>
    <x v="0"/>
    <x v="0"/>
    <x v="0"/>
    <s v="E"/>
    <s v="Actividades del sector público, que realiza en for"/>
    <s v="05_22"/>
    <x v="0"/>
    <n v="6"/>
    <x v="0"/>
    <n v="19"/>
    <x v="1"/>
    <s v="013_22"/>
    <x v="0"/>
    <x v="0"/>
    <s v="GASTO CORRIENTE"/>
    <x v="2"/>
    <x v="2"/>
    <x v="83"/>
    <x v="83"/>
    <n v="0"/>
    <s v="SIN DESCRIPCIÓN PARA DESTINOS 00"/>
    <n v="12526000"/>
    <n v="12526000"/>
    <n v="11000000"/>
    <n v="25682541.329999998"/>
    <n v="25067343.449999999"/>
    <n v="25067343.449999999"/>
    <n v="12541343.449999999"/>
    <n v="-615197.87999999896"/>
    <n v="0"/>
  </r>
  <r>
    <s v="1.1-00-2202_2215005_2235710"/>
    <s v="1.1-00-22"/>
    <x v="1"/>
    <x v="0"/>
    <x v="0"/>
    <x v="0"/>
    <x v="0"/>
    <x v="0"/>
    <x v="0"/>
    <s v="O"/>
    <s v="Actividades que realizan la función pública o cont"/>
    <s v="02_22"/>
    <x v="5"/>
    <n v="1"/>
    <x v="2"/>
    <n v="5"/>
    <x v="34"/>
    <s v="005_22"/>
    <x v="0"/>
    <x v="26"/>
    <s v="GASTO CORRIENTE"/>
    <x v="2"/>
    <x v="2"/>
    <x v="83"/>
    <x v="83"/>
    <n v="0"/>
    <s v="SIN DESCRIPCIÓN PARA DESTINOS 00"/>
    <n v="508862.61"/>
    <n v="508862.61"/>
    <n v="0"/>
    <n v="508862.61"/>
    <n v="508862.61"/>
    <n v="508862.61"/>
    <n v="0"/>
    <n v="0"/>
    <n v="0"/>
  </r>
  <r>
    <s v="2.5-02-2207_22230017_2235710"/>
    <s v="2.5-02-22"/>
    <x v="9"/>
    <x v="2"/>
    <x v="2"/>
    <x v="6"/>
    <x v="6"/>
    <x v="8"/>
    <x v="8"/>
    <s v="E"/>
    <s v="Actividades del sector público, que realiza en for"/>
    <s v="07_22"/>
    <x v="10"/>
    <n v="2"/>
    <x v="7"/>
    <n v="30"/>
    <x v="13"/>
    <s v="017_22"/>
    <x v="0"/>
    <x v="12"/>
    <s v="GASTO CORRIENTE"/>
    <x v="2"/>
    <x v="2"/>
    <x v="83"/>
    <x v="83"/>
    <n v="0"/>
    <s v="SIN DESCRIPCIÓN PARA DESTINOS 00"/>
    <n v="0"/>
    <n v="0"/>
    <n v="5911455.1500000004"/>
    <n v="0"/>
    <n v="0"/>
    <n v="0"/>
    <n v="0"/>
    <n v="0"/>
    <n v="0"/>
  </r>
  <r>
    <s v="1.1-00-2202_22311008_2235710"/>
    <s v="1.1-00-22"/>
    <x v="1"/>
    <x v="0"/>
    <x v="0"/>
    <x v="1"/>
    <x v="1"/>
    <x v="4"/>
    <x v="4"/>
    <s v="R"/>
    <s v="Solamente actividades específicas, distintas a las"/>
    <s v="02_22"/>
    <x v="5"/>
    <n v="3"/>
    <x v="3"/>
    <n v="11"/>
    <x v="7"/>
    <s v="008_22"/>
    <x v="0"/>
    <x v="6"/>
    <s v="GASTO CORRIENTE"/>
    <x v="2"/>
    <x v="2"/>
    <x v="83"/>
    <x v="83"/>
    <n v="0"/>
    <s v="SIN DESCRIPCIÓN PARA DESTINOS 00"/>
    <n v="0"/>
    <n v="0"/>
    <n v="50000"/>
    <n v="0"/>
    <n v="0"/>
    <n v="0"/>
    <n v="0"/>
    <n v="0"/>
    <n v="0"/>
  </r>
  <r>
    <s v="1.1-00-2207_22332019_2235710"/>
    <s v="1.1-00-22"/>
    <x v="1"/>
    <x v="0"/>
    <x v="0"/>
    <x v="0"/>
    <x v="0"/>
    <x v="0"/>
    <x v="0"/>
    <s v="E"/>
    <s v="Actividades del sector público, que realiza en for"/>
    <s v="07_22"/>
    <x v="10"/>
    <n v="3"/>
    <x v="3"/>
    <n v="32"/>
    <x v="14"/>
    <s v="019_22"/>
    <x v="0"/>
    <x v="13"/>
    <s v="GASTO CORRIENTE"/>
    <x v="2"/>
    <x v="2"/>
    <x v="83"/>
    <x v="83"/>
    <n v="0"/>
    <s v="SIN DESCRIPCIÓN PARA DESTINOS 00"/>
    <n v="0"/>
    <n v="0"/>
    <n v="50000"/>
    <n v="0"/>
    <n v="0"/>
    <n v="0"/>
    <n v="0"/>
    <n v="0"/>
    <n v="0"/>
  </r>
  <r>
    <s v="1.1-00-2209_22354037_2235710"/>
    <s v="1.1-00-22"/>
    <x v="1"/>
    <x v="0"/>
    <x v="0"/>
    <x v="0"/>
    <x v="0"/>
    <x v="0"/>
    <x v="0"/>
    <s v="E"/>
    <s v="Actividades del sector público, que realiza en for"/>
    <s v="09_22"/>
    <x v="9"/>
    <n v="3"/>
    <x v="3"/>
    <n v="54"/>
    <x v="25"/>
    <s v="037_22"/>
    <x v="0"/>
    <x v="21"/>
    <s v="GASTO CORRIENTE"/>
    <x v="2"/>
    <x v="2"/>
    <x v="83"/>
    <x v="83"/>
    <n v="0"/>
    <s v="SIN DESCRIPCIÓN PARA DESTINOS 00"/>
    <n v="50924"/>
    <n v="50924"/>
    <n v="0"/>
    <n v="50924"/>
    <n v="50924"/>
    <n v="50924"/>
    <n v="0"/>
    <n v="0"/>
    <n v="0"/>
  </r>
  <r>
    <s v="1.1-00-2207_22336022_2235810"/>
    <s v="1.1-00-22"/>
    <x v="1"/>
    <x v="2"/>
    <x v="2"/>
    <x v="4"/>
    <x v="4"/>
    <x v="11"/>
    <x v="11"/>
    <s v="E"/>
    <s v="Actividades del sector público, que realiza en for"/>
    <s v="07_22"/>
    <x v="10"/>
    <n v="3"/>
    <x v="3"/>
    <n v="36"/>
    <x v="35"/>
    <s v="022_22"/>
    <x v="0"/>
    <x v="27"/>
    <s v="GASTO CORRIENTE"/>
    <x v="2"/>
    <x v="2"/>
    <x v="84"/>
    <x v="84"/>
    <n v="0"/>
    <s v="SIN DESCRIPCIÓN PARA DESTINOS 00"/>
    <n v="0"/>
    <n v="0"/>
    <n v="0"/>
    <n v="15211751.289999999"/>
    <n v="15211751.289999999"/>
    <n v="31211751.289999999"/>
    <n v="31211751.289999999"/>
    <n v="16000000"/>
    <n v="16000000"/>
  </r>
  <r>
    <s v="1.1-00-2207_22331018_2235810"/>
    <s v="1.1-00-22"/>
    <x v="1"/>
    <x v="0"/>
    <x v="0"/>
    <x v="0"/>
    <x v="0"/>
    <x v="0"/>
    <x v="0"/>
    <s v="E"/>
    <s v="Actividades del sector público, que realiza en for"/>
    <s v="07_22"/>
    <x v="10"/>
    <n v="3"/>
    <x v="3"/>
    <n v="31"/>
    <x v="18"/>
    <s v="018_22"/>
    <x v="0"/>
    <x v="17"/>
    <s v="GASTO CORRIENTE"/>
    <x v="2"/>
    <x v="2"/>
    <x v="84"/>
    <x v="84"/>
    <n v="0"/>
    <s v="SIN DESCRIPCIÓN PARA DESTINOS 00"/>
    <n v="1231429.1399999999"/>
    <n v="1231429.1399999999"/>
    <n v="900000"/>
    <n v="1231429.1399999999"/>
    <n v="1231429.1399999999"/>
    <n v="1231429.1399999999"/>
    <n v="0"/>
    <n v="0"/>
    <n v="0"/>
  </r>
  <r>
    <s v="2.5-02-2207_22336022_2235810"/>
    <s v="2.5-02-22"/>
    <x v="9"/>
    <x v="2"/>
    <x v="2"/>
    <x v="4"/>
    <x v="4"/>
    <x v="11"/>
    <x v="11"/>
    <s v="E"/>
    <s v="Actividades del sector público, que realiza en for"/>
    <s v="07_22"/>
    <x v="10"/>
    <n v="3"/>
    <x v="3"/>
    <n v="36"/>
    <x v="35"/>
    <s v="022_22"/>
    <x v="0"/>
    <x v="27"/>
    <s v="GASTO CORRIENTE"/>
    <x v="2"/>
    <x v="2"/>
    <x v="84"/>
    <x v="84"/>
    <n v="0"/>
    <s v="SIN DESCRIPCIÓN PARA DESTINOS 00"/>
    <n v="147979112.99000001"/>
    <n v="147979112.99000001"/>
    <n v="100479112.98999999"/>
    <n v="146097398.87"/>
    <n v="146097398.87"/>
    <n v="146097398.87"/>
    <n v="-1881714.1200000048"/>
    <n v="0"/>
    <n v="0"/>
  </r>
  <r>
    <s v="1.1-00-2201_2252002_2235810"/>
    <s v="1.1-00-22"/>
    <x v="1"/>
    <x v="0"/>
    <x v="0"/>
    <x v="0"/>
    <x v="0"/>
    <x v="0"/>
    <x v="0"/>
    <s v="E"/>
    <s v="Actividades del sector público, que realiza en for"/>
    <s v="01_22"/>
    <x v="7"/>
    <n v="5"/>
    <x v="4"/>
    <n v="2"/>
    <x v="9"/>
    <s v="002_22"/>
    <x v="0"/>
    <x v="8"/>
    <s v="GASTO CORRIENTE"/>
    <x v="2"/>
    <x v="2"/>
    <x v="84"/>
    <x v="84"/>
    <n v="0"/>
    <s v="SIN DESCRIPCIÓN PARA DESTINOS 00"/>
    <n v="4474.8599999999997"/>
    <n v="4474.8599999999997"/>
    <n v="0"/>
    <n v="4404.0600000000004"/>
    <n v="3974.86"/>
    <n v="3974.86"/>
    <n v="-499.99999999999955"/>
    <n v="-429.20000000000027"/>
    <n v="0"/>
  </r>
  <r>
    <s v="1.1-00-2201_2264004_2236110"/>
    <s v="1.1-00-22"/>
    <x v="1"/>
    <x v="0"/>
    <x v="0"/>
    <x v="0"/>
    <x v="0"/>
    <x v="0"/>
    <x v="0"/>
    <s v="P"/>
    <s v="Actividades destinadas al desarrollo de programas "/>
    <s v="01_22"/>
    <x v="7"/>
    <n v="6"/>
    <x v="0"/>
    <n v="4"/>
    <x v="31"/>
    <s v="004_22"/>
    <x v="0"/>
    <x v="24"/>
    <s v="GASTO CORRIENTE"/>
    <x v="2"/>
    <x v="2"/>
    <x v="85"/>
    <x v="85"/>
    <n v="0"/>
    <s v="SIN DESCRIPCIÓN PARA DESTINOS 00"/>
    <n v="28183702.890000001"/>
    <n v="28183702.890000001"/>
    <n v="30000000"/>
    <n v="29635866.98"/>
    <n v="29635866.98"/>
    <n v="29635866.98"/>
    <n v="1452164.0899999999"/>
    <n v="0"/>
    <n v="0"/>
  </r>
  <r>
    <s v="2.6-05-2208_22737023_2236110"/>
    <s v="2.6-05-22"/>
    <x v="2"/>
    <x v="0"/>
    <x v="0"/>
    <x v="1"/>
    <x v="1"/>
    <x v="1"/>
    <x v="1"/>
    <s v="R"/>
    <s v="Solamente actividades específicas, distintas a las"/>
    <s v="08_22"/>
    <x v="1"/>
    <n v="7"/>
    <x v="1"/>
    <n v="37"/>
    <x v="2"/>
    <s v="023_22"/>
    <x v="0"/>
    <x v="1"/>
    <s v="GASTO CORRIENTE"/>
    <x v="2"/>
    <x v="2"/>
    <x v="85"/>
    <x v="85"/>
    <n v="0"/>
    <s v="SIN DESCRIPCIÓN PARA DESTINOS 00"/>
    <n v="0"/>
    <n v="0"/>
    <n v="0"/>
    <n v="0"/>
    <n v="0"/>
    <n v="0"/>
    <n v="0"/>
    <n v="0"/>
    <n v="0"/>
  </r>
  <r>
    <s v="1.1-00-2205_22619013_2236310"/>
    <s v="1.1-00-22"/>
    <x v="1"/>
    <x v="0"/>
    <x v="0"/>
    <x v="0"/>
    <x v="0"/>
    <x v="0"/>
    <x v="0"/>
    <s v="E"/>
    <s v="Actividades del sector público, que realiza en for"/>
    <s v="05_22"/>
    <x v="0"/>
    <n v="6"/>
    <x v="0"/>
    <n v="19"/>
    <x v="1"/>
    <s v="013_22"/>
    <x v="0"/>
    <x v="0"/>
    <s v="GASTO CORRIENTE"/>
    <x v="2"/>
    <x v="2"/>
    <x v="86"/>
    <x v="86"/>
    <n v="0"/>
    <s v="SIN DESCRIPCIÓN PARA DESTINOS 00"/>
    <n v="5272222.0999999996"/>
    <n v="5272222.0999999996"/>
    <n v="2900000"/>
    <n v="5272222.0999999996"/>
    <n v="5272222.0999999996"/>
    <n v="5272222.0999999996"/>
    <n v="0"/>
    <n v="0"/>
    <n v="0"/>
  </r>
  <r>
    <s v="1.1-00-2201_2264004_2236510"/>
    <s v="1.1-00-22"/>
    <x v="1"/>
    <x v="0"/>
    <x v="0"/>
    <x v="0"/>
    <x v="0"/>
    <x v="0"/>
    <x v="0"/>
    <s v="P"/>
    <s v="Actividades destinadas al desarrollo de programas "/>
    <s v="01_22"/>
    <x v="7"/>
    <n v="6"/>
    <x v="0"/>
    <n v="4"/>
    <x v="31"/>
    <s v="004_22"/>
    <x v="0"/>
    <x v="24"/>
    <s v="GASTO CORRIENTE"/>
    <x v="2"/>
    <x v="2"/>
    <x v="87"/>
    <x v="87"/>
    <n v="0"/>
    <s v="SIN DESCRIPCIÓN PARA DESTINOS 00"/>
    <n v="6000000"/>
    <n v="6000000"/>
    <n v="6000000"/>
    <n v="3374799.95"/>
    <n v="3374799.95"/>
    <n v="3374799.95"/>
    <n v="-2625200.0499999998"/>
    <n v="0"/>
    <n v="0"/>
  </r>
  <r>
    <s v="1.1-00-2201_2264004_2236610"/>
    <s v="1.1-00-22"/>
    <x v="1"/>
    <x v="0"/>
    <x v="0"/>
    <x v="0"/>
    <x v="0"/>
    <x v="0"/>
    <x v="0"/>
    <s v="P"/>
    <s v="Actividades destinadas al desarrollo de programas "/>
    <s v="01_22"/>
    <x v="7"/>
    <n v="6"/>
    <x v="0"/>
    <n v="4"/>
    <x v="31"/>
    <s v="004_22"/>
    <x v="0"/>
    <x v="24"/>
    <s v="GASTO CORRIENTE"/>
    <x v="2"/>
    <x v="2"/>
    <x v="88"/>
    <x v="88"/>
    <n v="0"/>
    <s v="SIN DESCRIPCIÓN PARA DESTINOS 00"/>
    <n v="6000000"/>
    <n v="6000000"/>
    <n v="6000000"/>
    <n v="3497239.74"/>
    <n v="3497239.74"/>
    <n v="3497239.74"/>
    <n v="-2502760.2599999998"/>
    <n v="0"/>
    <n v="0"/>
  </r>
  <r>
    <s v="1.1-00-2208_22738023_2237110"/>
    <s v="1.1-00-22"/>
    <x v="1"/>
    <x v="0"/>
    <x v="0"/>
    <x v="1"/>
    <x v="1"/>
    <x v="1"/>
    <x v="1"/>
    <s v="R"/>
    <s v="Solamente actividades específicas, distintas a las"/>
    <s v="08_22"/>
    <x v="1"/>
    <n v="7"/>
    <x v="1"/>
    <n v="38"/>
    <x v="26"/>
    <s v="023_22"/>
    <x v="0"/>
    <x v="1"/>
    <s v="GASTO CORRIENTE"/>
    <x v="2"/>
    <x v="2"/>
    <x v="89"/>
    <x v="89"/>
    <n v="0"/>
    <s v="SIN DESCRIPCIÓN PARA DESTINOS 00"/>
    <n v="0"/>
    <n v="0"/>
    <n v="15000"/>
    <n v="0"/>
    <n v="0"/>
    <n v="0"/>
    <n v="0"/>
    <n v="0"/>
    <n v="0"/>
  </r>
  <r>
    <s v="1.1-00-2204_22616011_2237110"/>
    <s v="1.1-00-22"/>
    <x v="1"/>
    <x v="0"/>
    <x v="0"/>
    <x v="0"/>
    <x v="0"/>
    <x v="0"/>
    <x v="0"/>
    <s v="M"/>
    <s v="Actividades de apoyo administrativo desarrolladas "/>
    <s v="04_22"/>
    <x v="2"/>
    <n v="6"/>
    <x v="0"/>
    <n v="16"/>
    <x v="4"/>
    <s v="011_22"/>
    <x v="0"/>
    <x v="3"/>
    <s v="GASTO CORRIENTE"/>
    <x v="2"/>
    <x v="2"/>
    <x v="89"/>
    <x v="89"/>
    <n v="0"/>
    <s v="SIN DESCRIPCIÓN PARA DESTINOS 00"/>
    <n v="8612"/>
    <n v="8612"/>
    <n v="0"/>
    <n v="3612"/>
    <n v="3612"/>
    <n v="3612"/>
    <n v="-5000"/>
    <n v="0"/>
    <n v="0"/>
  </r>
  <r>
    <s v="1.1-00-2202_2215005_2237110"/>
    <s v="1.1-00-22"/>
    <x v="1"/>
    <x v="0"/>
    <x v="0"/>
    <x v="0"/>
    <x v="0"/>
    <x v="0"/>
    <x v="0"/>
    <s v="O"/>
    <s v="Actividades que realizan la función pública o cont"/>
    <s v="02_22"/>
    <x v="5"/>
    <n v="1"/>
    <x v="2"/>
    <n v="5"/>
    <x v="34"/>
    <s v="005_22"/>
    <x v="0"/>
    <x v="26"/>
    <s v="GASTO CORRIENTE"/>
    <x v="2"/>
    <x v="2"/>
    <x v="89"/>
    <x v="89"/>
    <n v="0"/>
    <s v="SIN DESCRIPCIÓN PARA DESTINOS 00"/>
    <n v="51958"/>
    <n v="51958"/>
    <n v="50000"/>
    <n v="0"/>
    <n v="0"/>
    <n v="51958"/>
    <n v="0"/>
    <n v="51958"/>
    <n v="0"/>
  </r>
  <r>
    <s v="1.1-00-2207_22333020_2237110"/>
    <s v="1.1-00-22"/>
    <x v="1"/>
    <x v="0"/>
    <x v="0"/>
    <x v="0"/>
    <x v="0"/>
    <x v="0"/>
    <x v="0"/>
    <s v="K"/>
    <s v="Proyectos de inversión sujetos a registro en la Ca"/>
    <s v="07_22"/>
    <x v="10"/>
    <n v="3"/>
    <x v="3"/>
    <n v="33"/>
    <x v="12"/>
    <s v="020_22"/>
    <x v="0"/>
    <x v="11"/>
    <s v="GASTO CORRIENTE"/>
    <x v="2"/>
    <x v="2"/>
    <x v="89"/>
    <x v="89"/>
    <n v="0"/>
    <s v="SIN DESCRIPCIÓN PARA DESTINOS 00"/>
    <n v="0"/>
    <n v="0"/>
    <n v="5000"/>
    <n v="0"/>
    <n v="0"/>
    <n v="0"/>
    <n v="0"/>
    <n v="0"/>
    <n v="0"/>
  </r>
  <r>
    <s v="1.1-00-2201_2263003_2237110"/>
    <s v="1.1-00-22"/>
    <x v="1"/>
    <x v="0"/>
    <x v="0"/>
    <x v="0"/>
    <x v="0"/>
    <x v="0"/>
    <x v="0"/>
    <s v="P"/>
    <s v="Actividades destinadas al desarrollo de programas "/>
    <s v="01_22"/>
    <x v="7"/>
    <n v="6"/>
    <x v="0"/>
    <n v="3"/>
    <x v="24"/>
    <s v="003_22"/>
    <x v="0"/>
    <x v="20"/>
    <s v="GASTO CORRIENTE"/>
    <x v="2"/>
    <x v="2"/>
    <x v="89"/>
    <x v="89"/>
    <n v="0"/>
    <s v="SIN DESCRIPCIÓN PARA DESTINOS 00"/>
    <n v="2885"/>
    <n v="2885"/>
    <n v="0"/>
    <n v="2884.21"/>
    <n v="2884.21"/>
    <n v="2884.21"/>
    <n v="-0.78999999999996362"/>
    <n v="0"/>
    <n v="0"/>
  </r>
  <r>
    <s v="1.1-00-2201_2211001_2237110"/>
    <s v="1.1-00-22"/>
    <x v="1"/>
    <x v="0"/>
    <x v="0"/>
    <x v="0"/>
    <x v="0"/>
    <x v="0"/>
    <x v="0"/>
    <s v="E"/>
    <s v="Actividades del sector público, que realiza en for"/>
    <s v="01_22"/>
    <x v="7"/>
    <n v="1"/>
    <x v="2"/>
    <n v="1"/>
    <x v="36"/>
    <s v="001_22"/>
    <x v="0"/>
    <x v="28"/>
    <s v="GASTO CORRIENTE"/>
    <x v="2"/>
    <x v="2"/>
    <x v="89"/>
    <x v="89"/>
    <n v="0"/>
    <s v="SIN DESCRIPCIÓN PARA DESTINOS 00"/>
    <n v="0"/>
    <n v="0"/>
    <n v="25000"/>
    <n v="0"/>
    <n v="0"/>
    <n v="0"/>
    <n v="0"/>
    <n v="0"/>
    <n v="0"/>
  </r>
  <r>
    <s v="1.1-00-2208_22738023_2237510"/>
    <s v="1.1-00-22"/>
    <x v="1"/>
    <x v="0"/>
    <x v="0"/>
    <x v="1"/>
    <x v="1"/>
    <x v="1"/>
    <x v="1"/>
    <s v="R"/>
    <s v="Solamente actividades específicas, distintas a las"/>
    <s v="08_22"/>
    <x v="1"/>
    <n v="7"/>
    <x v="1"/>
    <n v="38"/>
    <x v="26"/>
    <s v="023_22"/>
    <x v="0"/>
    <x v="1"/>
    <s v="GASTO CORRIENTE"/>
    <x v="2"/>
    <x v="2"/>
    <x v="90"/>
    <x v="90"/>
    <n v="0"/>
    <s v="SIN DESCRIPCIÓN PARA DESTINOS 00"/>
    <n v="0"/>
    <n v="0"/>
    <n v="15000"/>
    <n v="0"/>
    <n v="0"/>
    <n v="0"/>
    <n v="0"/>
    <n v="0"/>
    <n v="0"/>
  </r>
  <r>
    <s v="1.1-00-2203_22114009_2237510"/>
    <s v="1.1-00-22"/>
    <x v="1"/>
    <x v="0"/>
    <x v="0"/>
    <x v="0"/>
    <x v="0"/>
    <x v="3"/>
    <x v="3"/>
    <s v="O"/>
    <s v="Actividades que realizan la función pública o cont"/>
    <s v="03_22"/>
    <x v="4"/>
    <n v="1"/>
    <x v="2"/>
    <n v="14"/>
    <x v="6"/>
    <s v="009_22"/>
    <x v="0"/>
    <x v="5"/>
    <s v="GASTO CORRIENTE"/>
    <x v="2"/>
    <x v="2"/>
    <x v="90"/>
    <x v="90"/>
    <n v="0"/>
    <s v="SIN DESCRIPCIÓN PARA DESTINOS 00"/>
    <n v="0"/>
    <n v="0"/>
    <n v="3000"/>
    <n v="0"/>
    <n v="0"/>
    <n v="0"/>
    <n v="0"/>
    <n v="0"/>
    <n v="0"/>
  </r>
  <r>
    <s v="1.1-00-2204_22616011_2237510"/>
    <s v="1.1-00-22"/>
    <x v="1"/>
    <x v="0"/>
    <x v="0"/>
    <x v="0"/>
    <x v="0"/>
    <x v="0"/>
    <x v="0"/>
    <s v="M"/>
    <s v="Actividades de apoyo administrativo desarrolladas "/>
    <s v="04_22"/>
    <x v="2"/>
    <n v="6"/>
    <x v="0"/>
    <n v="16"/>
    <x v="4"/>
    <s v="011_22"/>
    <x v="0"/>
    <x v="3"/>
    <s v="GASTO CORRIENTE"/>
    <x v="2"/>
    <x v="2"/>
    <x v="90"/>
    <x v="90"/>
    <n v="0"/>
    <s v="SIN DESCRIPCIÓN PARA DESTINOS 00"/>
    <n v="6889.23"/>
    <n v="6889.23"/>
    <n v="0"/>
    <n v="1889.23"/>
    <n v="1889.23"/>
    <n v="1889.23"/>
    <n v="-5000"/>
    <n v="0"/>
    <n v="0"/>
  </r>
  <r>
    <s v="1.1-00-2202_2215005_2237510"/>
    <s v="1.1-00-22"/>
    <x v="1"/>
    <x v="0"/>
    <x v="0"/>
    <x v="0"/>
    <x v="0"/>
    <x v="0"/>
    <x v="0"/>
    <s v="O"/>
    <s v="Actividades que realizan la función pública o cont"/>
    <s v="02_22"/>
    <x v="5"/>
    <n v="1"/>
    <x v="2"/>
    <n v="5"/>
    <x v="34"/>
    <s v="005_22"/>
    <x v="0"/>
    <x v="26"/>
    <s v="GASTO CORRIENTE"/>
    <x v="2"/>
    <x v="2"/>
    <x v="90"/>
    <x v="90"/>
    <n v="0"/>
    <s v="SIN DESCRIPCIÓN PARA DESTINOS 00"/>
    <n v="0"/>
    <n v="0"/>
    <n v="0"/>
    <n v="0"/>
    <n v="0"/>
    <n v="0"/>
    <n v="0"/>
    <n v="0"/>
    <n v="0"/>
  </r>
  <r>
    <s v="1.1-00-2207_22333020_2237510"/>
    <s v="1.1-00-22"/>
    <x v="1"/>
    <x v="0"/>
    <x v="0"/>
    <x v="0"/>
    <x v="0"/>
    <x v="0"/>
    <x v="0"/>
    <s v="K"/>
    <s v="Proyectos de inversión sujetos a registro en la Ca"/>
    <s v="07_22"/>
    <x v="10"/>
    <n v="3"/>
    <x v="3"/>
    <n v="33"/>
    <x v="12"/>
    <s v="020_22"/>
    <x v="0"/>
    <x v="11"/>
    <s v="GASTO CORRIENTE"/>
    <x v="2"/>
    <x v="2"/>
    <x v="90"/>
    <x v="90"/>
    <n v="0"/>
    <s v="SIN DESCRIPCIÓN PARA DESTINOS 00"/>
    <n v="0"/>
    <n v="0"/>
    <n v="8000"/>
    <n v="0"/>
    <n v="0"/>
    <n v="0"/>
    <n v="0"/>
    <n v="0"/>
    <n v="0"/>
  </r>
  <r>
    <s v="1.1-00-2201_2263003_2237510"/>
    <s v="1.1-00-22"/>
    <x v="1"/>
    <x v="0"/>
    <x v="0"/>
    <x v="0"/>
    <x v="0"/>
    <x v="0"/>
    <x v="0"/>
    <s v="P"/>
    <s v="Actividades destinadas al desarrollo de programas "/>
    <s v="01_22"/>
    <x v="7"/>
    <n v="6"/>
    <x v="0"/>
    <n v="3"/>
    <x v="24"/>
    <s v="003_22"/>
    <x v="0"/>
    <x v="20"/>
    <s v="GASTO CORRIENTE"/>
    <x v="2"/>
    <x v="2"/>
    <x v="90"/>
    <x v="90"/>
    <n v="0"/>
    <s v="SIN DESCRIPCIÓN PARA DESTINOS 00"/>
    <n v="2619"/>
    <n v="2619"/>
    <n v="0"/>
    <n v="2619"/>
    <n v="2619"/>
    <n v="2619"/>
    <n v="0"/>
    <n v="0"/>
    <n v="0"/>
  </r>
  <r>
    <s v="1.1-00-2201_2211001_2237510"/>
    <s v="1.1-00-22"/>
    <x v="1"/>
    <x v="0"/>
    <x v="0"/>
    <x v="0"/>
    <x v="0"/>
    <x v="0"/>
    <x v="0"/>
    <s v="E"/>
    <s v="Actividades del sector público, que realiza en for"/>
    <s v="01_22"/>
    <x v="7"/>
    <n v="1"/>
    <x v="2"/>
    <n v="1"/>
    <x v="36"/>
    <s v="001_22"/>
    <x v="0"/>
    <x v="28"/>
    <s v="GASTO CORRIENTE"/>
    <x v="2"/>
    <x v="2"/>
    <x v="90"/>
    <x v="90"/>
    <n v="0"/>
    <s v="SIN DESCRIPCIÓN PARA DESTINOS 00"/>
    <n v="0"/>
    <n v="0"/>
    <n v="25000"/>
    <n v="0"/>
    <n v="0"/>
    <n v="0"/>
    <n v="0"/>
    <n v="0"/>
    <n v="0"/>
  </r>
  <r>
    <s v="1.1-00-2202_2215005_2237610"/>
    <s v="1.1-00-22"/>
    <x v="1"/>
    <x v="0"/>
    <x v="0"/>
    <x v="0"/>
    <x v="0"/>
    <x v="0"/>
    <x v="0"/>
    <s v="O"/>
    <s v="Actividades que realizan la función pública o cont"/>
    <s v="02_22"/>
    <x v="5"/>
    <n v="1"/>
    <x v="2"/>
    <n v="5"/>
    <x v="34"/>
    <s v="005_22"/>
    <x v="0"/>
    <x v="26"/>
    <s v="GASTO CORRIENTE"/>
    <x v="2"/>
    <x v="2"/>
    <x v="91"/>
    <x v="91"/>
    <n v="0"/>
    <s v="SIN DESCRIPCIÓN PARA DESTINOS 00"/>
    <n v="2659"/>
    <n v="2659"/>
    <n v="0"/>
    <n v="0"/>
    <n v="0"/>
    <n v="2659"/>
    <n v="0"/>
    <n v="2659"/>
    <n v="0"/>
  </r>
  <r>
    <s v="1.1-00-2204_22616011_2237910"/>
    <s v="1.1-00-22"/>
    <x v="1"/>
    <x v="0"/>
    <x v="0"/>
    <x v="0"/>
    <x v="0"/>
    <x v="0"/>
    <x v="0"/>
    <s v="M"/>
    <s v="Actividades de apoyo administrativo desarrolladas "/>
    <s v="04_22"/>
    <x v="2"/>
    <n v="6"/>
    <x v="0"/>
    <n v="16"/>
    <x v="4"/>
    <s v="011_22"/>
    <x v="0"/>
    <x v="3"/>
    <s v="GASTO CORRIENTE"/>
    <x v="2"/>
    <x v="2"/>
    <x v="92"/>
    <x v="92"/>
    <n v="0"/>
    <s v="SIN DESCRIPCIÓN PARA DESTINOS 00"/>
    <n v="1936"/>
    <n v="1936"/>
    <n v="0"/>
    <n v="1731"/>
    <n v="1731"/>
    <n v="1731"/>
    <n v="-205"/>
    <n v="0"/>
    <n v="0"/>
  </r>
  <r>
    <s v="1.1-00-2202_2215005_2237910"/>
    <s v="1.1-00-22"/>
    <x v="1"/>
    <x v="0"/>
    <x v="0"/>
    <x v="0"/>
    <x v="0"/>
    <x v="0"/>
    <x v="0"/>
    <s v="O"/>
    <s v="Actividades que realizan la función pública o cont"/>
    <s v="02_22"/>
    <x v="5"/>
    <n v="1"/>
    <x v="2"/>
    <n v="5"/>
    <x v="34"/>
    <s v="005_22"/>
    <x v="0"/>
    <x v="26"/>
    <s v="GASTO CORRIENTE"/>
    <x v="2"/>
    <x v="2"/>
    <x v="92"/>
    <x v="92"/>
    <n v="0"/>
    <s v="SIN DESCRIPCIÓN PARA DESTINOS 00"/>
    <n v="53031"/>
    <n v="53031"/>
    <n v="0"/>
    <n v="0"/>
    <n v="0"/>
    <n v="53031"/>
    <n v="0"/>
    <n v="53031"/>
    <n v="0"/>
  </r>
  <r>
    <s v="1.1-00-2205_22619013_2237910"/>
    <s v="1.1-00-22"/>
    <x v="1"/>
    <x v="0"/>
    <x v="0"/>
    <x v="0"/>
    <x v="0"/>
    <x v="0"/>
    <x v="0"/>
    <s v="E"/>
    <s v="Actividades del sector público, que realiza en for"/>
    <s v="05_22"/>
    <x v="0"/>
    <n v="6"/>
    <x v="0"/>
    <n v="19"/>
    <x v="1"/>
    <s v="013_22"/>
    <x v="0"/>
    <x v="0"/>
    <s v="GASTO CORRIENTE"/>
    <x v="2"/>
    <x v="2"/>
    <x v="92"/>
    <x v="92"/>
    <n v="0"/>
    <s v="SIN DESCRIPCIÓN PARA DESTINOS 00"/>
    <n v="0"/>
    <n v="0"/>
    <n v="3000"/>
    <n v="0"/>
    <n v="0"/>
    <n v="0"/>
    <n v="0"/>
    <n v="0"/>
    <n v="0"/>
  </r>
  <r>
    <s v="1.1-00-2201_2252002_2238110"/>
    <s v="1.1-00-22"/>
    <x v="1"/>
    <x v="0"/>
    <x v="0"/>
    <x v="0"/>
    <x v="0"/>
    <x v="0"/>
    <x v="0"/>
    <s v="E"/>
    <s v="Actividades del sector público, que realiza en for"/>
    <s v="01_22"/>
    <x v="7"/>
    <n v="5"/>
    <x v="4"/>
    <n v="2"/>
    <x v="9"/>
    <s v="002_22"/>
    <x v="0"/>
    <x v="8"/>
    <s v="GASTO CORRIENTE"/>
    <x v="2"/>
    <x v="2"/>
    <x v="93"/>
    <x v="93"/>
    <n v="0"/>
    <s v="SIN DESCRIPCIÓN PARA DESTINOS 00"/>
    <n v="42920"/>
    <n v="42920"/>
    <n v="15000"/>
    <n v="42920"/>
    <n v="42920"/>
    <n v="42920"/>
    <n v="0"/>
    <n v="0"/>
    <n v="0"/>
  </r>
  <r>
    <s v="1.1-00-2201_2252002_2238210"/>
    <s v="1.1-00-22"/>
    <x v="1"/>
    <x v="0"/>
    <x v="0"/>
    <x v="0"/>
    <x v="0"/>
    <x v="0"/>
    <x v="0"/>
    <s v="E"/>
    <s v="Actividades del sector público, que realiza en for"/>
    <s v="01_22"/>
    <x v="7"/>
    <n v="5"/>
    <x v="4"/>
    <n v="2"/>
    <x v="9"/>
    <s v="002_22"/>
    <x v="0"/>
    <x v="8"/>
    <s v="GASTO CORRIENTE"/>
    <x v="2"/>
    <x v="2"/>
    <x v="94"/>
    <x v="94"/>
    <n v="0"/>
    <s v="SIN DESCRIPCIÓN PARA DESTINOS 00"/>
    <n v="1047410.4"/>
    <n v="1047410.4"/>
    <n v="20000"/>
    <n v="3239810.4"/>
    <n v="3239810.4"/>
    <n v="3239810.4"/>
    <n v="2192400"/>
    <n v="0"/>
    <n v="0"/>
  </r>
  <r>
    <s v="1.1-00-2209_22839024_2238210"/>
    <s v="1.1-00-22"/>
    <x v="1"/>
    <x v="1"/>
    <x v="1"/>
    <x v="5"/>
    <x v="5"/>
    <x v="7"/>
    <x v="7"/>
    <s v="E"/>
    <s v="Actividades del sector público, que realiza en for"/>
    <s v="09_22"/>
    <x v="9"/>
    <n v="8"/>
    <x v="6"/>
    <n v="39"/>
    <x v="11"/>
    <s v="024_22"/>
    <x v="0"/>
    <x v="10"/>
    <s v="GASTO CORRIENTE"/>
    <x v="2"/>
    <x v="2"/>
    <x v="94"/>
    <x v="94"/>
    <n v="0"/>
    <s v="SIN DESCRIPCIÓN PARA DESTINOS 00"/>
    <n v="1556000"/>
    <n v="1556000"/>
    <n v="1500000"/>
    <n v="2516600"/>
    <n v="2516600"/>
    <n v="2516600"/>
    <n v="960600"/>
    <n v="0"/>
    <n v="0"/>
  </r>
  <r>
    <s v="1.1-00-2205_22619013_2238210"/>
    <s v="1.1-00-22"/>
    <x v="1"/>
    <x v="0"/>
    <x v="0"/>
    <x v="0"/>
    <x v="0"/>
    <x v="0"/>
    <x v="0"/>
    <s v="E"/>
    <s v="Actividades del sector público, que realiza en for"/>
    <s v="05_22"/>
    <x v="0"/>
    <n v="6"/>
    <x v="0"/>
    <n v="19"/>
    <x v="1"/>
    <s v="013_22"/>
    <x v="0"/>
    <x v="0"/>
    <s v="GASTO CORRIENTE"/>
    <x v="2"/>
    <x v="2"/>
    <x v="94"/>
    <x v="94"/>
    <n v="0"/>
    <s v="SIN DESCRIPCIÓN PARA DESTINOS 00"/>
    <n v="417594.2"/>
    <n v="417594.2"/>
    <n v="283699"/>
    <n v="396714.2"/>
    <n v="396714.2"/>
    <n v="396714.2"/>
    <n v="-20880"/>
    <n v="0"/>
    <n v="0"/>
  </r>
  <r>
    <s v="1.1-00-2206_22529016_2238210"/>
    <s v="1.1-00-22"/>
    <x v="1"/>
    <x v="2"/>
    <x v="2"/>
    <x v="3"/>
    <x v="3"/>
    <x v="5"/>
    <x v="5"/>
    <s v="R"/>
    <s v="Solamente actividades específicas, distintas a las"/>
    <s v="06_22"/>
    <x v="6"/>
    <n v="5"/>
    <x v="4"/>
    <n v="29"/>
    <x v="8"/>
    <s v="016_22"/>
    <x v="0"/>
    <x v="7"/>
    <s v="GASTO CORRIENTE"/>
    <x v="2"/>
    <x v="2"/>
    <x v="94"/>
    <x v="94"/>
    <n v="0"/>
    <s v="SIN DESCRIPCIÓN PARA DESTINOS 00"/>
    <n v="195251.20000000001"/>
    <n v="195251.20000000001"/>
    <n v="1500000"/>
    <n v="185971.20000000001"/>
    <n v="185971.20000000001"/>
    <n v="185971.20000000001"/>
    <n v="-9280"/>
    <n v="0"/>
    <n v="0"/>
  </r>
  <r>
    <s v="1.1-00-2210_22445028_2238210"/>
    <s v="1.1-00-22"/>
    <x v="1"/>
    <x v="2"/>
    <x v="2"/>
    <x v="4"/>
    <x v="4"/>
    <x v="6"/>
    <x v="6"/>
    <s v="R"/>
    <s v="Solamente actividades específicas, distintas a las"/>
    <s v="10_22"/>
    <x v="11"/>
    <n v="4"/>
    <x v="5"/>
    <n v="45"/>
    <x v="37"/>
    <s v="028_22"/>
    <x v="0"/>
    <x v="29"/>
    <s v="GASTO CORRIENTE"/>
    <x v="2"/>
    <x v="2"/>
    <x v="94"/>
    <x v="94"/>
    <n v="0"/>
    <s v="SIN DESCRIPCIÓN PARA DESTINOS 00"/>
    <n v="499913.6"/>
    <n v="499913.6"/>
    <n v="0"/>
    <n v="499913.6"/>
    <n v="499913.6"/>
    <n v="499913.6"/>
    <n v="0"/>
    <n v="0"/>
    <n v="0"/>
  </r>
  <r>
    <s v="1.1-00-2209_22840025_2238210"/>
    <s v="1.1-00-22"/>
    <x v="1"/>
    <x v="0"/>
    <x v="0"/>
    <x v="1"/>
    <x v="1"/>
    <x v="1"/>
    <x v="1"/>
    <s v="E"/>
    <s v="Actividades del sector público, que realiza en for"/>
    <s v="09_22"/>
    <x v="9"/>
    <n v="8"/>
    <x v="6"/>
    <n v="40"/>
    <x v="38"/>
    <s v="025_22"/>
    <x v="0"/>
    <x v="30"/>
    <s v="GASTO CORRIENTE"/>
    <x v="2"/>
    <x v="2"/>
    <x v="94"/>
    <x v="94"/>
    <n v="0"/>
    <s v="SIN DESCRIPCIÓN PARA DESTINOS 00"/>
    <n v="126660"/>
    <n v="126660"/>
    <n v="0"/>
    <n v="126660"/>
    <n v="126660"/>
    <n v="126660"/>
    <n v="0"/>
    <n v="0"/>
    <n v="0"/>
  </r>
  <r>
    <s v="1.1-00-2206_22529016_22382112"/>
    <s v="1.1-00-22"/>
    <x v="1"/>
    <x v="2"/>
    <x v="2"/>
    <x v="3"/>
    <x v="3"/>
    <x v="5"/>
    <x v="5"/>
    <s v="R"/>
    <s v="Solamente actividades específicas, distintas a las"/>
    <s v="06_22"/>
    <x v="6"/>
    <n v="5"/>
    <x v="4"/>
    <n v="29"/>
    <x v="8"/>
    <s v="016_22"/>
    <x v="0"/>
    <x v="7"/>
    <s v="GASTO CORRIENTE"/>
    <x v="2"/>
    <x v="2"/>
    <x v="94"/>
    <x v="94"/>
    <n v="12"/>
    <s v="FESTIVAL MAROMETA"/>
    <n v="1499416"/>
    <n v="1499416"/>
    <n v="0"/>
    <n v="1499416"/>
    <n v="1499416"/>
    <n v="1499416"/>
    <n v="0"/>
    <n v="0"/>
    <n v="0"/>
  </r>
  <r>
    <s v="1.1-00-2204_22616011_2238210"/>
    <s v="1.1-00-22"/>
    <x v="1"/>
    <x v="0"/>
    <x v="0"/>
    <x v="0"/>
    <x v="0"/>
    <x v="0"/>
    <x v="0"/>
    <s v="M"/>
    <s v="Actividades de apoyo administrativo desarrolladas "/>
    <s v="04_22"/>
    <x v="2"/>
    <n v="6"/>
    <x v="0"/>
    <n v="16"/>
    <x v="4"/>
    <s v="011_22"/>
    <x v="0"/>
    <x v="3"/>
    <s v="GASTO CORRIENTE"/>
    <x v="2"/>
    <x v="2"/>
    <x v="94"/>
    <x v="94"/>
    <n v="0"/>
    <s v="SIN DESCRIPCIÓN PARA DESTINOS 00"/>
    <n v="1000000"/>
    <n v="1000000"/>
    <n v="1000000"/>
    <n v="0"/>
    <n v="0"/>
    <n v="1000000"/>
    <n v="0"/>
    <n v="1000000"/>
    <n v="1000000"/>
  </r>
  <r>
    <s v="1.1-00-2202_2219006_2238210"/>
    <s v="1.1-00-22"/>
    <x v="1"/>
    <x v="0"/>
    <x v="0"/>
    <x v="0"/>
    <x v="0"/>
    <x v="0"/>
    <x v="0"/>
    <s v="R"/>
    <s v="Solamente actividades específicas, distintas a las"/>
    <s v="02_22"/>
    <x v="5"/>
    <n v="1"/>
    <x v="2"/>
    <n v="9"/>
    <x v="17"/>
    <s v="006_22"/>
    <x v="0"/>
    <x v="16"/>
    <s v="GASTO CORRIENTE"/>
    <x v="2"/>
    <x v="2"/>
    <x v="94"/>
    <x v="94"/>
    <n v="0"/>
    <s v="SIN DESCRIPCIÓN PARA DESTINOS 00"/>
    <n v="604020.47999999998"/>
    <n v="604020.47999999998"/>
    <n v="0"/>
    <n v="604020.47999999998"/>
    <n v="604020.47999999998"/>
    <n v="604020.47999999998"/>
    <n v="0"/>
    <n v="0"/>
    <n v="0"/>
  </r>
  <r>
    <s v="1.1-00-2202_2215005_2238210"/>
    <s v="1.1-00-22"/>
    <x v="1"/>
    <x v="0"/>
    <x v="0"/>
    <x v="0"/>
    <x v="0"/>
    <x v="0"/>
    <x v="0"/>
    <s v="O"/>
    <s v="Actividades que realizan la función pública o cont"/>
    <s v="02_22"/>
    <x v="5"/>
    <n v="1"/>
    <x v="2"/>
    <n v="5"/>
    <x v="34"/>
    <s v="005_22"/>
    <x v="0"/>
    <x v="26"/>
    <s v="GASTO CORRIENTE"/>
    <x v="2"/>
    <x v="2"/>
    <x v="94"/>
    <x v="94"/>
    <n v="0"/>
    <s v="SIN DESCRIPCIÓN PARA DESTINOS 00"/>
    <n v="15660"/>
    <n v="15660"/>
    <n v="0"/>
    <n v="15660"/>
    <n v="15660"/>
    <n v="15660"/>
    <n v="0"/>
    <n v="0"/>
    <n v="0"/>
  </r>
  <r>
    <s v="1.1-00-2201_22555038_2238210"/>
    <s v="1.1-00-22"/>
    <x v="1"/>
    <x v="0"/>
    <x v="0"/>
    <x v="0"/>
    <x v="0"/>
    <x v="0"/>
    <x v="0"/>
    <s v="E"/>
    <s v="Actividades del sector público, que realiza en for"/>
    <s v="01_22"/>
    <x v="7"/>
    <n v="5"/>
    <x v="4"/>
    <n v="55"/>
    <x v="39"/>
    <s v="038_22"/>
    <x v="0"/>
    <x v="31"/>
    <s v="GASTO CORRIENTE"/>
    <x v="2"/>
    <x v="2"/>
    <x v="94"/>
    <x v="94"/>
    <n v="0"/>
    <s v="SIN DESCRIPCIÓN PARA DESTINOS 00"/>
    <n v="433202"/>
    <n v="433202"/>
    <n v="0"/>
    <n v="433202"/>
    <n v="433202"/>
    <n v="433202"/>
    <n v="0"/>
    <n v="0"/>
    <n v="0"/>
  </r>
  <r>
    <s v="1.1-00-2210_22444027_2238210"/>
    <s v="1.1-00-22"/>
    <x v="1"/>
    <x v="0"/>
    <x v="0"/>
    <x v="0"/>
    <x v="0"/>
    <x v="0"/>
    <x v="0"/>
    <s v="E"/>
    <s v="Actividades del sector público, que realiza en for"/>
    <s v="10_22"/>
    <x v="11"/>
    <n v="4"/>
    <x v="5"/>
    <n v="44"/>
    <x v="21"/>
    <s v="027_22"/>
    <x v="0"/>
    <x v="19"/>
    <s v="GASTO CORRIENTE"/>
    <x v="2"/>
    <x v="2"/>
    <x v="94"/>
    <x v="94"/>
    <n v="0"/>
    <s v="SIN DESCRIPCIÓN PARA DESTINOS 00"/>
    <n v="0"/>
    <n v="0"/>
    <n v="150000"/>
    <n v="0"/>
    <n v="0"/>
    <n v="0"/>
    <n v="0"/>
    <n v="0"/>
    <n v="0"/>
  </r>
  <r>
    <s v="1.1-00-2206_22525014_2238210"/>
    <s v="1.1-00-22"/>
    <x v="1"/>
    <x v="2"/>
    <x v="2"/>
    <x v="8"/>
    <x v="8"/>
    <x v="10"/>
    <x v="10"/>
    <s v="S"/>
    <s v="Definidos en el Presupuesto de Egresos y los que s"/>
    <s v="06_22"/>
    <x v="6"/>
    <n v="5"/>
    <x v="4"/>
    <n v="25"/>
    <x v="40"/>
    <s v="014_22"/>
    <x v="0"/>
    <x v="15"/>
    <s v="GASTO CORRIENTE"/>
    <x v="2"/>
    <x v="2"/>
    <x v="94"/>
    <x v="94"/>
    <n v="0"/>
    <s v="SIN DESCRIPCIÓN PARA DESTINOS 00"/>
    <n v="0"/>
    <n v="0"/>
    <n v="0"/>
    <n v="2714400"/>
    <n v="2714400"/>
    <n v="4000000"/>
    <n v="4000000"/>
    <n v="1285600"/>
    <n v="1285600"/>
  </r>
  <r>
    <s v="1.1-00-2205_22619013_2239110"/>
    <s v="1.1-00-22"/>
    <x v="1"/>
    <x v="0"/>
    <x v="0"/>
    <x v="0"/>
    <x v="0"/>
    <x v="0"/>
    <x v="0"/>
    <s v="E"/>
    <s v="Actividades del sector público, que realiza en for"/>
    <s v="05_22"/>
    <x v="0"/>
    <n v="6"/>
    <x v="0"/>
    <n v="19"/>
    <x v="1"/>
    <s v="013_22"/>
    <x v="0"/>
    <x v="0"/>
    <s v="GASTO CORRIENTE"/>
    <x v="2"/>
    <x v="2"/>
    <x v="95"/>
    <x v="95"/>
    <n v="0"/>
    <s v="SIN DESCRIPCIÓN PARA DESTINOS 00"/>
    <n v="668986.92000000004"/>
    <n v="668986.92000000004"/>
    <n v="750000"/>
    <n v="721325.52"/>
    <n v="721325.52"/>
    <n v="721325.52"/>
    <n v="52338.599999999977"/>
    <n v="0"/>
    <n v="0"/>
  </r>
  <r>
    <s v="504.8-1604_22617012_2239210"/>
    <s v="504.8-16"/>
    <x v="11"/>
    <x v="0"/>
    <x v="0"/>
    <x v="0"/>
    <x v="0"/>
    <x v="0"/>
    <x v="0"/>
    <s v="M"/>
    <s v="Actividades de apoyo administrativo desarrolladas "/>
    <s v="04_22"/>
    <x v="2"/>
    <n v="6"/>
    <x v="0"/>
    <n v="17"/>
    <x v="41"/>
    <s v="012_22"/>
    <x v="0"/>
    <x v="32"/>
    <s v="GASTO CORRIENTE"/>
    <x v="2"/>
    <x v="2"/>
    <x v="96"/>
    <x v="96"/>
    <n v="0"/>
    <s v="SIN DESCRIPCIÓN PARA DESTINOS 00"/>
    <n v="9718.16"/>
    <n v="9718.16"/>
    <n v="0"/>
    <n v="9718.16"/>
    <n v="9718.16"/>
    <n v="9718.16"/>
    <n v="0"/>
    <n v="0"/>
    <n v="0"/>
  </r>
  <r>
    <s v="2.5-02-2104_22617012_2239210"/>
    <s v="2.5-02-21"/>
    <x v="12"/>
    <x v="0"/>
    <x v="0"/>
    <x v="0"/>
    <x v="0"/>
    <x v="0"/>
    <x v="0"/>
    <s v="M"/>
    <s v="Actividades de apoyo administrativo desarrolladas "/>
    <s v="04_22"/>
    <x v="2"/>
    <n v="6"/>
    <x v="0"/>
    <n v="17"/>
    <x v="41"/>
    <s v="012_22"/>
    <x v="0"/>
    <x v="32"/>
    <s v="GASTO CORRIENTE"/>
    <x v="2"/>
    <x v="2"/>
    <x v="96"/>
    <x v="96"/>
    <n v="0"/>
    <s v="SIN DESCRIPCIÓN PARA DESTINOS 00"/>
    <n v="557344.17000000004"/>
    <n v="557344.17000000004"/>
    <n v="0"/>
    <n v="557344.17000000004"/>
    <n v="557344.17000000004"/>
    <n v="557344.17000000004"/>
    <n v="0"/>
    <n v="0"/>
    <n v="0"/>
  </r>
  <r>
    <s v="2.5-03-2104_22617012_2239210"/>
    <s v="2.5-03-21"/>
    <x v="13"/>
    <x v="0"/>
    <x v="0"/>
    <x v="0"/>
    <x v="0"/>
    <x v="0"/>
    <x v="0"/>
    <s v="M"/>
    <s v="Actividades de apoyo administrativo desarrolladas "/>
    <s v="04_22"/>
    <x v="2"/>
    <n v="6"/>
    <x v="0"/>
    <n v="17"/>
    <x v="41"/>
    <s v="012_22"/>
    <x v="0"/>
    <x v="32"/>
    <s v="GASTO CORRIENTE"/>
    <x v="2"/>
    <x v="2"/>
    <x v="96"/>
    <x v="96"/>
    <n v="0"/>
    <s v="SIN DESCRIPCIÓN PARA DESTINOS 00"/>
    <n v="6595921"/>
    <n v="6595921"/>
    <n v="0"/>
    <n v="6595921"/>
    <n v="6595921"/>
    <n v="6595921"/>
    <n v="0"/>
    <n v="0"/>
    <n v="0"/>
  </r>
  <r>
    <s v="2.5-01-2104_22617012_2239210"/>
    <s v="2.5-01-21"/>
    <x v="14"/>
    <x v="0"/>
    <x v="0"/>
    <x v="0"/>
    <x v="0"/>
    <x v="0"/>
    <x v="0"/>
    <s v="M"/>
    <s v="Actividades de apoyo administrativo desarrolladas "/>
    <s v="04_22"/>
    <x v="2"/>
    <n v="6"/>
    <x v="0"/>
    <n v="17"/>
    <x v="41"/>
    <s v="012_22"/>
    <x v="0"/>
    <x v="32"/>
    <s v="GASTO CORRIENTE"/>
    <x v="2"/>
    <x v="2"/>
    <x v="96"/>
    <x v="96"/>
    <n v="0"/>
    <s v="SIN DESCRIPCIÓN PARA DESTINOS 00"/>
    <n v="41721.22"/>
    <n v="41721.22"/>
    <n v="0"/>
    <n v="41721.22"/>
    <n v="41721.22"/>
    <n v="41721.22"/>
    <n v="0"/>
    <n v="0"/>
    <n v="0"/>
  </r>
  <r>
    <s v="2.6-02-2104_22617012_2239210"/>
    <s v="2.6-02-21"/>
    <x v="15"/>
    <x v="0"/>
    <x v="0"/>
    <x v="0"/>
    <x v="0"/>
    <x v="0"/>
    <x v="0"/>
    <s v="M"/>
    <s v="Actividades de apoyo administrativo desarrolladas "/>
    <s v="04_22"/>
    <x v="2"/>
    <n v="6"/>
    <x v="0"/>
    <n v="17"/>
    <x v="41"/>
    <s v="012_22"/>
    <x v="0"/>
    <x v="32"/>
    <s v="GASTO CORRIENTE"/>
    <x v="2"/>
    <x v="2"/>
    <x v="96"/>
    <x v="96"/>
    <n v="0"/>
    <s v="SIN DESCRIPCIÓN PARA DESTINOS 00"/>
    <n v="3639.24"/>
    <n v="3639.24"/>
    <n v="0"/>
    <n v="3639.24"/>
    <n v="3639.24"/>
    <n v="3639.24"/>
    <n v="0"/>
    <n v="0"/>
    <n v="0"/>
  </r>
  <r>
    <s v="2.6-01-2104_22617012_2239210"/>
    <s v="2.6-01-21"/>
    <x v="16"/>
    <x v="0"/>
    <x v="0"/>
    <x v="0"/>
    <x v="0"/>
    <x v="0"/>
    <x v="0"/>
    <s v="M"/>
    <s v="Actividades de apoyo administrativo desarrolladas "/>
    <s v="04_22"/>
    <x v="2"/>
    <n v="6"/>
    <x v="0"/>
    <n v="17"/>
    <x v="41"/>
    <s v="012_22"/>
    <x v="0"/>
    <x v="32"/>
    <s v="GASTO CORRIENTE"/>
    <x v="2"/>
    <x v="2"/>
    <x v="96"/>
    <x v="96"/>
    <n v="0"/>
    <s v="SIN DESCRIPCIÓN PARA DESTINOS 00"/>
    <n v="598937.29"/>
    <n v="598937.29"/>
    <n v="0"/>
    <n v="598937.29"/>
    <n v="598937.29"/>
    <n v="598937.29"/>
    <n v="0"/>
    <n v="0"/>
    <n v="0"/>
  </r>
  <r>
    <s v="1.1-00-2202_2217005_2239220"/>
    <s v="1.1-00-22"/>
    <x v="1"/>
    <x v="0"/>
    <x v="0"/>
    <x v="0"/>
    <x v="0"/>
    <x v="0"/>
    <x v="0"/>
    <s v="O"/>
    <s v="Actividades que realizan la función pública o cont"/>
    <s v="02_22"/>
    <x v="5"/>
    <n v="1"/>
    <x v="2"/>
    <n v="7"/>
    <x v="33"/>
    <s v="005_22"/>
    <x v="0"/>
    <x v="26"/>
    <s v="GASTO CORRIENTE"/>
    <x v="2"/>
    <x v="2"/>
    <x v="97"/>
    <x v="97"/>
    <n v="0"/>
    <s v="SIN DESCRIPCIÓN PARA DESTINOS 00"/>
    <n v="1527919.7"/>
    <n v="1527919.7"/>
    <n v="500000"/>
    <n v="837319.7"/>
    <n v="837319.7"/>
    <n v="1527919.7"/>
    <n v="0"/>
    <n v="690600"/>
    <n v="0"/>
  </r>
  <r>
    <s v="1.1-00-2204_22617012_2239220"/>
    <s v="1.1-00-22"/>
    <x v="1"/>
    <x v="0"/>
    <x v="0"/>
    <x v="0"/>
    <x v="0"/>
    <x v="0"/>
    <x v="0"/>
    <s v="M"/>
    <s v="Actividades de apoyo administrativo desarrolladas "/>
    <s v="04_22"/>
    <x v="2"/>
    <n v="6"/>
    <x v="0"/>
    <n v="17"/>
    <x v="41"/>
    <s v="012_22"/>
    <x v="0"/>
    <x v="32"/>
    <s v="GASTO CORRIENTE"/>
    <x v="2"/>
    <x v="2"/>
    <x v="97"/>
    <x v="97"/>
    <n v="0"/>
    <s v="SIN DESCRIPCIÓN PARA DESTINOS 00"/>
    <n v="17679"/>
    <n v="17679"/>
    <n v="0"/>
    <n v="17679"/>
    <n v="17679"/>
    <n v="17679"/>
    <n v="0"/>
    <n v="0"/>
    <n v="0"/>
  </r>
  <r>
    <s v="1.1-00-2207_22333020_2239220"/>
    <s v="1.1-00-22"/>
    <x v="1"/>
    <x v="0"/>
    <x v="0"/>
    <x v="0"/>
    <x v="0"/>
    <x v="0"/>
    <x v="0"/>
    <s v="K"/>
    <s v="Proyectos de inversión sujetos a registro en la Ca"/>
    <s v="07_22"/>
    <x v="10"/>
    <n v="3"/>
    <x v="3"/>
    <n v="33"/>
    <x v="12"/>
    <s v="020_22"/>
    <x v="0"/>
    <x v="11"/>
    <s v="GASTO CORRIENTE"/>
    <x v="2"/>
    <x v="2"/>
    <x v="97"/>
    <x v="97"/>
    <n v="0"/>
    <s v="SIN DESCRIPCIÓN PARA DESTINOS 00"/>
    <n v="1242743.82"/>
    <n v="1242743.82"/>
    <n v="0"/>
    <n v="1242743.82"/>
    <n v="1242743.82"/>
    <n v="1242743.82"/>
    <n v="0"/>
    <n v="0"/>
    <n v="0"/>
  </r>
  <r>
    <s v="1.1-00-2205_22619013_2239220"/>
    <s v="1.1-00-22"/>
    <x v="1"/>
    <x v="0"/>
    <x v="0"/>
    <x v="0"/>
    <x v="0"/>
    <x v="0"/>
    <x v="0"/>
    <s v="E"/>
    <s v="Actividades del sector público, que realiza en for"/>
    <s v="05_22"/>
    <x v="0"/>
    <n v="6"/>
    <x v="0"/>
    <n v="19"/>
    <x v="1"/>
    <s v="013_22"/>
    <x v="0"/>
    <x v="0"/>
    <s v="GASTO CORRIENTE"/>
    <x v="2"/>
    <x v="2"/>
    <x v="97"/>
    <x v="97"/>
    <n v="0"/>
    <s v="SIN DESCRIPCIÓN PARA DESTINOS 00"/>
    <n v="1041364.15"/>
    <n v="1041364.15"/>
    <n v="1000000"/>
    <n v="739305.83"/>
    <n v="739305.83"/>
    <n v="739305.83"/>
    <n v="-302058.32000000007"/>
    <n v="0"/>
    <n v="0"/>
  </r>
  <r>
    <s v="1.1-00-2207_22230017_2239220"/>
    <s v="1.1-00-22"/>
    <x v="1"/>
    <x v="2"/>
    <x v="2"/>
    <x v="6"/>
    <x v="6"/>
    <x v="8"/>
    <x v="8"/>
    <s v="E"/>
    <s v="Actividades del sector público, que realiza en for"/>
    <s v="07_22"/>
    <x v="10"/>
    <n v="2"/>
    <x v="7"/>
    <n v="30"/>
    <x v="13"/>
    <s v="017_22"/>
    <x v="0"/>
    <x v="12"/>
    <s v="GASTO CORRIENTE"/>
    <x v="2"/>
    <x v="2"/>
    <x v="97"/>
    <x v="97"/>
    <n v="0"/>
    <s v="SIN DESCRIPCIÓN PARA DESTINOS 00"/>
    <n v="8500000"/>
    <n v="8500000"/>
    <n v="6500000"/>
    <n v="8198884"/>
    <n v="8198884"/>
    <n v="8198884"/>
    <n v="-301116"/>
    <n v="0"/>
    <n v="0"/>
  </r>
  <r>
    <s v="1.1-00-2208_22738023_2239410"/>
    <s v="1.1-00-22"/>
    <x v="1"/>
    <x v="0"/>
    <x v="0"/>
    <x v="1"/>
    <x v="1"/>
    <x v="1"/>
    <x v="1"/>
    <s v="R"/>
    <s v="Solamente actividades específicas, distintas a las"/>
    <s v="08_22"/>
    <x v="1"/>
    <n v="7"/>
    <x v="1"/>
    <n v="38"/>
    <x v="26"/>
    <s v="023_22"/>
    <x v="0"/>
    <x v="1"/>
    <s v="GASTO CORRIENTE"/>
    <x v="2"/>
    <x v="2"/>
    <x v="98"/>
    <x v="98"/>
    <n v="0"/>
    <s v="SIN DESCRIPCIÓN PARA DESTINOS 00"/>
    <n v="31542"/>
    <n v="31542"/>
    <n v="0"/>
    <n v="31542"/>
    <n v="31542"/>
    <n v="31542"/>
    <n v="0"/>
    <n v="0"/>
    <n v="0"/>
  </r>
  <r>
    <s v="1.1-00-2204_22617012_2239410"/>
    <s v="1.1-00-22"/>
    <x v="1"/>
    <x v="0"/>
    <x v="0"/>
    <x v="0"/>
    <x v="0"/>
    <x v="0"/>
    <x v="0"/>
    <s v="M"/>
    <s v="Actividades de apoyo administrativo desarrolladas "/>
    <s v="04_22"/>
    <x v="2"/>
    <n v="6"/>
    <x v="0"/>
    <n v="17"/>
    <x v="41"/>
    <s v="012_22"/>
    <x v="0"/>
    <x v="32"/>
    <s v="GASTO CORRIENTE"/>
    <x v="2"/>
    <x v="2"/>
    <x v="98"/>
    <x v="98"/>
    <n v="0"/>
    <s v="SIN DESCRIPCIÓN PARA DESTINOS 00"/>
    <n v="105622"/>
    <n v="105622"/>
    <n v="0"/>
    <n v="105622"/>
    <n v="105622"/>
    <n v="105622"/>
    <n v="0"/>
    <n v="0"/>
    <n v="0"/>
  </r>
  <r>
    <s v="1.1-00-2207_22333020_2239410"/>
    <s v="1.1-00-22"/>
    <x v="1"/>
    <x v="0"/>
    <x v="0"/>
    <x v="0"/>
    <x v="0"/>
    <x v="0"/>
    <x v="0"/>
    <s v="K"/>
    <s v="Proyectos de inversión sujetos a registro en la Ca"/>
    <s v="07_22"/>
    <x v="10"/>
    <n v="3"/>
    <x v="3"/>
    <n v="33"/>
    <x v="12"/>
    <s v="020_22"/>
    <x v="0"/>
    <x v="11"/>
    <s v="GASTO CORRIENTE"/>
    <x v="2"/>
    <x v="2"/>
    <x v="98"/>
    <x v="98"/>
    <n v="0"/>
    <s v="SIN DESCRIPCIÓN PARA DESTINOS 00"/>
    <n v="20505"/>
    <n v="20505"/>
    <n v="0"/>
    <n v="20505"/>
    <n v="20505"/>
    <n v="20505"/>
    <n v="0"/>
    <n v="0"/>
    <n v="0"/>
  </r>
  <r>
    <s v="1.1-00-2205_22619013_2239410"/>
    <s v="1.1-00-22"/>
    <x v="1"/>
    <x v="0"/>
    <x v="0"/>
    <x v="0"/>
    <x v="0"/>
    <x v="0"/>
    <x v="0"/>
    <s v="E"/>
    <s v="Actividades del sector público, que realiza en for"/>
    <s v="05_22"/>
    <x v="0"/>
    <n v="6"/>
    <x v="0"/>
    <n v="19"/>
    <x v="1"/>
    <s v="013_22"/>
    <x v="0"/>
    <x v="0"/>
    <s v="GASTO CORRIENTE"/>
    <x v="2"/>
    <x v="2"/>
    <x v="98"/>
    <x v="98"/>
    <n v="0"/>
    <s v="SIN DESCRIPCIÓN PARA DESTINOS 00"/>
    <n v="10000000"/>
    <n v="10000000"/>
    <n v="10000000"/>
    <n v="12508517.84"/>
    <n v="12508517.84"/>
    <n v="12508517.84"/>
    <n v="2508517.84"/>
    <n v="0"/>
    <n v="0"/>
  </r>
  <r>
    <s v="1.1-00-2204_22615010_2239420"/>
    <s v="1.1-00-22"/>
    <x v="1"/>
    <x v="0"/>
    <x v="0"/>
    <x v="0"/>
    <x v="0"/>
    <x v="0"/>
    <x v="0"/>
    <s v="M"/>
    <s v="Actividades de apoyo administrativo desarrolladas "/>
    <s v="04_22"/>
    <x v="2"/>
    <n v="6"/>
    <x v="0"/>
    <n v="15"/>
    <x v="3"/>
    <s v="010_22"/>
    <x v="0"/>
    <x v="2"/>
    <s v="GASTO CORRIENTE"/>
    <x v="2"/>
    <x v="2"/>
    <x v="99"/>
    <x v="99"/>
    <n v="0"/>
    <s v="SIN DESCRIPCIÓN PARA DESTINOS 00"/>
    <n v="384048.33"/>
    <n v="384048.33"/>
    <n v="300000"/>
    <n v="308833.46000000002"/>
    <n v="308833.46000000002"/>
    <n v="308833.46000000002"/>
    <n v="-75214.87"/>
    <n v="0"/>
    <n v="0"/>
  </r>
  <r>
    <s v="1.1-00-2204_22615010_2239510"/>
    <s v="1.1-00-22"/>
    <x v="1"/>
    <x v="0"/>
    <x v="0"/>
    <x v="0"/>
    <x v="0"/>
    <x v="0"/>
    <x v="0"/>
    <s v="M"/>
    <s v="Actividades de apoyo administrativo desarrolladas "/>
    <s v="04_22"/>
    <x v="2"/>
    <n v="6"/>
    <x v="0"/>
    <n v="15"/>
    <x v="3"/>
    <s v="010_22"/>
    <x v="0"/>
    <x v="2"/>
    <s v="GASTO CORRIENTE"/>
    <x v="2"/>
    <x v="2"/>
    <x v="100"/>
    <x v="100"/>
    <n v="0"/>
    <s v="SIN DESCRIPCIÓN PARA DESTINOS 00"/>
    <n v="12036.23"/>
    <n v="12036.23"/>
    <n v="300000"/>
    <n v="0"/>
    <n v="0"/>
    <n v="0"/>
    <n v="-12036.23"/>
    <n v="0"/>
    <n v="0"/>
  </r>
  <r>
    <s v="1.1-00-2208_22737023_2239620"/>
    <s v="1.1-00-22"/>
    <x v="1"/>
    <x v="0"/>
    <x v="0"/>
    <x v="1"/>
    <x v="1"/>
    <x v="1"/>
    <x v="1"/>
    <s v="R"/>
    <s v="Solamente actividades específicas, distintas a las"/>
    <s v="08_22"/>
    <x v="1"/>
    <n v="7"/>
    <x v="1"/>
    <n v="37"/>
    <x v="2"/>
    <s v="023_22"/>
    <x v="0"/>
    <x v="1"/>
    <s v="GASTO CORRIENTE"/>
    <x v="2"/>
    <x v="2"/>
    <x v="101"/>
    <x v="101"/>
    <n v="0"/>
    <s v="SIN DESCRIPCIÓN PARA DESTINOS 00"/>
    <n v="81965.91"/>
    <n v="81965.91"/>
    <n v="120000"/>
    <n v="30666"/>
    <n v="30666"/>
    <n v="30666"/>
    <n v="-51299.91"/>
    <n v="0"/>
    <n v="0"/>
  </r>
  <r>
    <s v="1.1-00-2203_22114009_2239620"/>
    <s v="1.1-00-22"/>
    <x v="1"/>
    <x v="0"/>
    <x v="0"/>
    <x v="0"/>
    <x v="0"/>
    <x v="3"/>
    <x v="3"/>
    <s v="O"/>
    <s v="Actividades que realizan la función pública o cont"/>
    <s v="03_22"/>
    <x v="4"/>
    <n v="1"/>
    <x v="2"/>
    <n v="14"/>
    <x v="6"/>
    <s v="009_22"/>
    <x v="0"/>
    <x v="5"/>
    <s v="GASTO CORRIENTE"/>
    <x v="2"/>
    <x v="2"/>
    <x v="101"/>
    <x v="101"/>
    <n v="0"/>
    <s v="SIN DESCRIPCIÓN PARA DESTINOS 00"/>
    <n v="6500"/>
    <n v="6500"/>
    <n v="0"/>
    <n v="6500"/>
    <n v="6500"/>
    <n v="6500"/>
    <n v="0"/>
    <n v="0"/>
    <n v="0"/>
  </r>
  <r>
    <s v="1.1-00-2205_22619013_2239620"/>
    <s v="1.1-00-22"/>
    <x v="1"/>
    <x v="0"/>
    <x v="0"/>
    <x v="0"/>
    <x v="0"/>
    <x v="0"/>
    <x v="0"/>
    <s v="E"/>
    <s v="Actividades del sector público, que realiza en for"/>
    <s v="05_22"/>
    <x v="0"/>
    <n v="6"/>
    <x v="0"/>
    <n v="19"/>
    <x v="1"/>
    <s v="013_22"/>
    <x v="0"/>
    <x v="0"/>
    <s v="GASTO CORRIENTE"/>
    <x v="2"/>
    <x v="2"/>
    <x v="101"/>
    <x v="101"/>
    <n v="0"/>
    <s v="SIN DESCRIPCIÓN PARA DESTINOS 00"/>
    <n v="507424"/>
    <n v="507424"/>
    <n v="20000"/>
    <n v="500224"/>
    <n v="500224"/>
    <n v="500224"/>
    <n v="-7200"/>
    <n v="0"/>
    <n v="0"/>
  </r>
  <r>
    <s v="1.1-00-2210_22445028_2242110"/>
    <s v="1.1-00-22"/>
    <x v="1"/>
    <x v="2"/>
    <x v="2"/>
    <x v="4"/>
    <x v="4"/>
    <x v="6"/>
    <x v="6"/>
    <s v="R"/>
    <s v="Solamente actividades específicas, distintas a las"/>
    <s v="10_22"/>
    <x v="11"/>
    <n v="4"/>
    <x v="5"/>
    <n v="45"/>
    <x v="37"/>
    <s v="028_22"/>
    <x v="0"/>
    <x v="29"/>
    <s v="GASTO CORRIENTE"/>
    <x v="3"/>
    <x v="3"/>
    <x v="102"/>
    <x v="102"/>
    <n v="0"/>
    <s v="SIN DESCRIPCIÓN PARA DESTINOS 00"/>
    <n v="750000"/>
    <n v="750000"/>
    <n v="1200000"/>
    <n v="0"/>
    <n v="0"/>
    <n v="0"/>
    <n v="-750000"/>
    <n v="0"/>
    <n v="0"/>
  </r>
  <r>
    <s v="1.1-00-2204_22617012_2242110"/>
    <s v="1.1-00-22"/>
    <x v="1"/>
    <x v="0"/>
    <x v="0"/>
    <x v="0"/>
    <x v="0"/>
    <x v="0"/>
    <x v="0"/>
    <s v="M"/>
    <s v="Actividades de apoyo administrativo desarrolladas "/>
    <s v="04_22"/>
    <x v="2"/>
    <n v="6"/>
    <x v="0"/>
    <n v="17"/>
    <x v="41"/>
    <s v="012_22"/>
    <x v="0"/>
    <x v="32"/>
    <s v="GASTO CORRIENTE"/>
    <x v="3"/>
    <x v="3"/>
    <x v="102"/>
    <x v="102"/>
    <n v="0"/>
    <s v="SIN DESCRIPCIÓN PARA DESTINOS 00"/>
    <n v="2200000"/>
    <n v="2200000"/>
    <n v="2200000"/>
    <n v="2105566.7599999998"/>
    <n v="2105566.7599999998"/>
    <n v="2105566.7599999998"/>
    <n v="-94433.240000000224"/>
    <n v="0"/>
    <n v="0"/>
  </r>
  <r>
    <s v="1.1-00-2214_22150033_2242110"/>
    <s v="1.1-00-22"/>
    <x v="1"/>
    <x v="0"/>
    <x v="0"/>
    <x v="0"/>
    <x v="0"/>
    <x v="0"/>
    <x v="0"/>
    <s v="R"/>
    <s v="Solamente actividades específicas, distintas a las"/>
    <s v="14_22"/>
    <x v="12"/>
    <n v="1"/>
    <x v="2"/>
    <n v="50"/>
    <x v="42"/>
    <s v="033_22"/>
    <x v="0"/>
    <x v="33"/>
    <s v="GASTO CORRIENTE"/>
    <x v="3"/>
    <x v="3"/>
    <x v="102"/>
    <x v="102"/>
    <n v="0"/>
    <s v="SIN DESCRIPCIÓN PARA DESTINOS 00"/>
    <n v="10000000"/>
    <n v="10000000"/>
    <n v="10000000"/>
    <n v="10000000"/>
    <n v="10000000"/>
    <n v="10000000"/>
    <n v="0"/>
    <n v="0"/>
    <n v="0"/>
  </r>
  <r>
    <s v="1.1-00-2215_22151034_2242110"/>
    <s v="1.1-00-22"/>
    <x v="1"/>
    <x v="2"/>
    <x v="2"/>
    <x v="8"/>
    <x v="8"/>
    <x v="10"/>
    <x v="10"/>
    <s v="R"/>
    <s v="Solamente actividades específicas, distintas a las"/>
    <s v="15_22"/>
    <x v="13"/>
    <n v="1"/>
    <x v="2"/>
    <n v="51"/>
    <x v="43"/>
    <s v="034_22"/>
    <x v="0"/>
    <x v="34"/>
    <s v="GASTO CORRIENTE"/>
    <x v="3"/>
    <x v="3"/>
    <x v="102"/>
    <x v="102"/>
    <n v="0"/>
    <s v="SIN DESCRIPCIÓN PARA DESTINOS 00"/>
    <n v="7410294"/>
    <n v="7410294"/>
    <n v="6237094"/>
    <n v="7304270.8899999997"/>
    <n v="7304270.8899999997"/>
    <n v="7304270.8899999997"/>
    <n v="-106023.11000000034"/>
    <n v="0"/>
    <n v="0"/>
  </r>
  <r>
    <s v="1.1-00-2212_22148031_2242110"/>
    <s v="1.1-00-22"/>
    <x v="1"/>
    <x v="2"/>
    <x v="2"/>
    <x v="9"/>
    <x v="9"/>
    <x v="12"/>
    <x v="12"/>
    <s v="R"/>
    <s v="Solamente actividades específicas, distintas a las"/>
    <s v="12_22"/>
    <x v="14"/>
    <n v="1"/>
    <x v="2"/>
    <n v="48"/>
    <x v="44"/>
    <s v="031_22"/>
    <x v="0"/>
    <x v="35"/>
    <s v="GASTO CORRIENTE"/>
    <x v="3"/>
    <x v="3"/>
    <x v="102"/>
    <x v="102"/>
    <n v="0"/>
    <s v="SIN DESCRIPCIÓN PARA DESTINOS 00"/>
    <n v="59615914.649999999"/>
    <n v="59615914.649999999"/>
    <n v="59615914.649999999"/>
    <n v="59614913.979999997"/>
    <n v="59614913.979999997"/>
    <n v="59614913.979999997"/>
    <n v="-1000.6700000017881"/>
    <n v="0"/>
    <n v="0"/>
  </r>
  <r>
    <s v="1.1-00-2216_22552035_2242110"/>
    <s v="1.1-00-22"/>
    <x v="1"/>
    <x v="2"/>
    <x v="2"/>
    <x v="3"/>
    <x v="3"/>
    <x v="13"/>
    <x v="13"/>
    <s v="F"/>
    <s v="Actividades destinadas a la promoción y fomento de"/>
    <s v="16_22"/>
    <x v="15"/>
    <n v="5"/>
    <x v="4"/>
    <n v="52"/>
    <x v="45"/>
    <s v="035_22"/>
    <x v="0"/>
    <x v="36"/>
    <s v="GASTO CORRIENTE"/>
    <x v="3"/>
    <x v="3"/>
    <x v="102"/>
    <x v="102"/>
    <n v="0"/>
    <s v="SIN DESCRIPCIÓN PARA DESTINOS 00"/>
    <n v="15135000"/>
    <n v="15135000"/>
    <n v="15000000"/>
    <n v="15101428.25"/>
    <n v="15101428.25"/>
    <n v="15101428.25"/>
    <n v="-33571.75"/>
    <n v="0"/>
    <n v="0"/>
  </r>
  <r>
    <s v="1.1-00-2213_22149032_2242110"/>
    <s v="1.1-00-22"/>
    <x v="1"/>
    <x v="2"/>
    <x v="2"/>
    <x v="9"/>
    <x v="9"/>
    <x v="14"/>
    <x v="14"/>
    <s v="R"/>
    <s v="Solamente actividades específicas, distintas a las"/>
    <s v="13_22"/>
    <x v="16"/>
    <n v="1"/>
    <x v="2"/>
    <n v="49"/>
    <x v="46"/>
    <s v="032_22"/>
    <x v="0"/>
    <x v="37"/>
    <s v="GASTO CORRIENTE"/>
    <x v="3"/>
    <x v="3"/>
    <x v="102"/>
    <x v="102"/>
    <n v="0"/>
    <s v="SIN DESCRIPCIÓN PARA DESTINOS 00"/>
    <n v="5657837.1900000004"/>
    <n v="5657837.1900000004"/>
    <n v="5681037.1900000004"/>
    <n v="5635768.29"/>
    <n v="5635768.29"/>
    <n v="5635768.29"/>
    <n v="-22068.900000000373"/>
    <n v="0"/>
    <n v="0"/>
  </r>
  <r>
    <s v="1.1-00-2204_22617012_2242510"/>
    <s v="1.1-00-22"/>
    <x v="1"/>
    <x v="0"/>
    <x v="0"/>
    <x v="0"/>
    <x v="0"/>
    <x v="0"/>
    <x v="0"/>
    <s v="M"/>
    <s v="Actividades de apoyo administrativo desarrolladas "/>
    <s v="04_22"/>
    <x v="2"/>
    <n v="6"/>
    <x v="0"/>
    <n v="17"/>
    <x v="41"/>
    <s v="012_22"/>
    <x v="0"/>
    <x v="32"/>
    <s v="GASTO CORRIENTE"/>
    <x v="3"/>
    <x v="3"/>
    <x v="103"/>
    <x v="103"/>
    <n v="0"/>
    <s v="SIN DESCRIPCIÓN PARA DESTINOS 00"/>
    <n v="7830000"/>
    <n v="7830000"/>
    <n v="5000000"/>
    <n v="4903335.08"/>
    <n v="4903335.08"/>
    <n v="6903335.0800000001"/>
    <n v="-926664.91999999993"/>
    <n v="2000000"/>
    <n v="2000000"/>
  </r>
  <r>
    <s v="1.1-00-2209_22840025_2243110"/>
    <s v="1.1-00-22"/>
    <x v="1"/>
    <x v="0"/>
    <x v="0"/>
    <x v="1"/>
    <x v="1"/>
    <x v="1"/>
    <x v="1"/>
    <s v="E"/>
    <s v="Actividades del sector público, que realiza en for"/>
    <s v="09_22"/>
    <x v="9"/>
    <n v="8"/>
    <x v="6"/>
    <n v="40"/>
    <x v="38"/>
    <s v="025_22"/>
    <x v="0"/>
    <x v="30"/>
    <s v="GASTO CORRIENTE"/>
    <x v="3"/>
    <x v="3"/>
    <x v="104"/>
    <x v="104"/>
    <n v="0"/>
    <s v="SIN DESCRIPCIÓN PARA DESTINOS 00"/>
    <n v="0"/>
    <n v="0"/>
    <n v="400000"/>
    <n v="0"/>
    <n v="0"/>
    <n v="0"/>
    <n v="0"/>
    <n v="0"/>
    <n v="0"/>
  </r>
  <r>
    <s v="1.1-00-2209_22840025_2243111"/>
    <s v="1.1-00-22"/>
    <x v="1"/>
    <x v="0"/>
    <x v="0"/>
    <x v="1"/>
    <x v="1"/>
    <x v="1"/>
    <x v="1"/>
    <s v="E"/>
    <s v="Actividades del sector público, que realiza en for"/>
    <s v="09_22"/>
    <x v="9"/>
    <n v="8"/>
    <x v="6"/>
    <n v="40"/>
    <x v="38"/>
    <s v="025_22"/>
    <x v="0"/>
    <x v="30"/>
    <s v="GASTO CORRIENTE"/>
    <x v="3"/>
    <x v="3"/>
    <x v="104"/>
    <x v="104"/>
    <n v="1"/>
    <s v="EXPOSICIONES ARTESANALES FORANEAS"/>
    <n v="125000"/>
    <n v="125000"/>
    <n v="0"/>
    <n v="0"/>
    <n v="0"/>
    <n v="125000"/>
    <n v="0"/>
    <n v="125000"/>
    <n v="125000"/>
  </r>
  <r>
    <s v="1.1-00-2209_22840025_2243112"/>
    <s v="1.1-00-22"/>
    <x v="1"/>
    <x v="0"/>
    <x v="0"/>
    <x v="1"/>
    <x v="1"/>
    <x v="1"/>
    <x v="1"/>
    <s v="E"/>
    <s v="Actividades del sector público, que realiza en for"/>
    <s v="09_22"/>
    <x v="9"/>
    <n v="8"/>
    <x v="6"/>
    <n v="40"/>
    <x v="38"/>
    <s v="025_22"/>
    <x v="0"/>
    <x v="30"/>
    <s v="GASTO CORRIENTE"/>
    <x v="3"/>
    <x v="3"/>
    <x v="104"/>
    <x v="104"/>
    <n v="2"/>
    <s v="TECNIFICACIÓN DE TALLERES"/>
    <n v="125000"/>
    <n v="125000"/>
    <n v="0"/>
    <n v="0"/>
    <n v="0"/>
    <n v="125000"/>
    <n v="0"/>
    <n v="125000"/>
    <n v="125000"/>
  </r>
  <r>
    <s v="1.1-00-2209_22842026_2243110"/>
    <s v="1.1-00-22"/>
    <x v="1"/>
    <x v="1"/>
    <x v="1"/>
    <x v="5"/>
    <x v="5"/>
    <x v="7"/>
    <x v="7"/>
    <s v="S"/>
    <s v="Definidos en el Presupuesto de Egresos y los que s"/>
    <s v="09_22"/>
    <x v="9"/>
    <n v="8"/>
    <x v="6"/>
    <n v="42"/>
    <x v="47"/>
    <s v="026_22"/>
    <x v="0"/>
    <x v="18"/>
    <s v="GASTO CORRIENTE"/>
    <x v="3"/>
    <x v="3"/>
    <x v="104"/>
    <x v="104"/>
    <n v="0"/>
    <s v="SIN DESCRIPCIÓN PARA DESTINOS 00"/>
    <n v="100000"/>
    <n v="100000"/>
    <n v="100000"/>
    <n v="98500"/>
    <n v="98500"/>
    <n v="100000"/>
    <n v="0"/>
    <n v="1500"/>
    <n v="1500"/>
  </r>
  <r>
    <s v="1.1-00-2209_22843026_2243110"/>
    <s v="1.1-00-22"/>
    <x v="1"/>
    <x v="1"/>
    <x v="1"/>
    <x v="5"/>
    <x v="5"/>
    <x v="7"/>
    <x v="7"/>
    <s v="S"/>
    <s v="Definidos en el Presupuesto de Egresos y los que s"/>
    <s v="09_22"/>
    <x v="9"/>
    <n v="8"/>
    <x v="6"/>
    <n v="43"/>
    <x v="48"/>
    <s v="026_22"/>
    <x v="0"/>
    <x v="18"/>
    <s v="GASTO CORRIENTE"/>
    <x v="3"/>
    <x v="3"/>
    <x v="104"/>
    <x v="104"/>
    <n v="0"/>
    <s v="SIN DESCRIPCIÓN PARA DESTINOS 00"/>
    <n v="1800000"/>
    <n v="1800000"/>
    <n v="1800000"/>
    <n v="1779360"/>
    <n v="1779360"/>
    <n v="1800000"/>
    <n v="0"/>
    <n v="20640"/>
    <n v="20640"/>
  </r>
  <r>
    <s v="1.1-00-2210_22445028_2244110"/>
    <s v="1.1-00-22"/>
    <x v="1"/>
    <x v="2"/>
    <x v="2"/>
    <x v="4"/>
    <x v="4"/>
    <x v="6"/>
    <x v="6"/>
    <s v="R"/>
    <s v="Solamente actividades específicas, distintas a las"/>
    <s v="10_22"/>
    <x v="11"/>
    <n v="4"/>
    <x v="5"/>
    <n v="45"/>
    <x v="37"/>
    <s v="028_22"/>
    <x v="0"/>
    <x v="29"/>
    <s v="GASTO CORRIENTE"/>
    <x v="3"/>
    <x v="3"/>
    <x v="105"/>
    <x v="105"/>
    <n v="0"/>
    <s v="SIN DESCRIPCIÓN PARA DESTINOS 00"/>
    <n v="450000"/>
    <n v="450000"/>
    <n v="0"/>
    <n v="166438.65"/>
    <n v="166438.65"/>
    <n v="450000"/>
    <n v="0"/>
    <n v="283561.34999999998"/>
    <n v="283561.34999999998"/>
  </r>
  <r>
    <s v="1.1-00-2202_2218006_2244110"/>
    <s v="1.1-00-22"/>
    <x v="1"/>
    <x v="0"/>
    <x v="0"/>
    <x v="0"/>
    <x v="0"/>
    <x v="0"/>
    <x v="0"/>
    <s v="S"/>
    <s v="Definidos en el Presupuesto de Egresos y los que s"/>
    <s v="02_22"/>
    <x v="5"/>
    <n v="1"/>
    <x v="2"/>
    <n v="8"/>
    <x v="49"/>
    <s v="006_22"/>
    <x v="0"/>
    <x v="16"/>
    <s v="GASTO CORRIENTE"/>
    <x v="3"/>
    <x v="3"/>
    <x v="105"/>
    <x v="105"/>
    <n v="0"/>
    <s v="SIN DESCRIPCIÓN PARA DESTINOS 00"/>
    <n v="4000000"/>
    <n v="4000000"/>
    <n v="4000000"/>
    <n v="3989444.28"/>
    <n v="3989444.28"/>
    <n v="4000000"/>
    <n v="0"/>
    <n v="10555.720000000205"/>
    <n v="10555.720000000205"/>
  </r>
  <r>
    <s v="1.1-00-2206_22528015_2244110"/>
    <s v="1.1-00-22"/>
    <x v="1"/>
    <x v="2"/>
    <x v="2"/>
    <x v="8"/>
    <x v="8"/>
    <x v="10"/>
    <x v="10"/>
    <s v="S"/>
    <s v="Definidos en el Presupuesto de Egresos y los que s"/>
    <s v="06_22"/>
    <x v="6"/>
    <n v="5"/>
    <x v="4"/>
    <n v="28"/>
    <x v="50"/>
    <s v="015_22"/>
    <x v="0"/>
    <x v="23"/>
    <s v="GASTO CORRIENTE"/>
    <x v="3"/>
    <x v="3"/>
    <x v="105"/>
    <x v="105"/>
    <n v="0"/>
    <s v="SIN DESCRIPCIÓN PARA DESTINOS 00"/>
    <n v="50566898.219999999"/>
    <n v="50566898.219999999"/>
    <n v="30000000"/>
    <n v="50079482.020000003"/>
    <n v="50079482.020000003"/>
    <n v="50079482.020000003"/>
    <n v="-487416.19999999553"/>
    <n v="0"/>
    <n v="0"/>
  </r>
  <r>
    <s v="2.6-02-2207_22333020_2244110"/>
    <s v="2.6-02-22"/>
    <x v="8"/>
    <x v="0"/>
    <x v="0"/>
    <x v="0"/>
    <x v="0"/>
    <x v="0"/>
    <x v="0"/>
    <s v="K"/>
    <s v="Proyectos de inversión sujetos a registro en la Ca"/>
    <s v="07_22"/>
    <x v="10"/>
    <n v="3"/>
    <x v="3"/>
    <n v="33"/>
    <x v="12"/>
    <s v="020_22"/>
    <x v="0"/>
    <x v="11"/>
    <s v="GASTO CORRIENTE"/>
    <x v="3"/>
    <x v="3"/>
    <x v="105"/>
    <x v="105"/>
    <n v="0"/>
    <s v="SIN DESCRIPCIÓN PARA DESTINOS 00"/>
    <n v="0"/>
    <n v="0"/>
    <n v="0"/>
    <n v="730370"/>
    <n v="730370"/>
    <n v="950000"/>
    <n v="950000"/>
    <n v="219630"/>
    <n v="219630"/>
  </r>
  <r>
    <s v="1.1-00-2208_22737023_2244110"/>
    <s v="1.1-00-22"/>
    <x v="1"/>
    <x v="0"/>
    <x v="0"/>
    <x v="1"/>
    <x v="1"/>
    <x v="1"/>
    <x v="1"/>
    <s v="R"/>
    <s v="Solamente actividades específicas, distintas a las"/>
    <s v="08_22"/>
    <x v="1"/>
    <n v="7"/>
    <x v="1"/>
    <n v="37"/>
    <x v="2"/>
    <s v="023_22"/>
    <x v="0"/>
    <x v="1"/>
    <s v="GASTO CORRIENTE"/>
    <x v="3"/>
    <x v="3"/>
    <x v="105"/>
    <x v="105"/>
    <n v="0"/>
    <s v="SIN DESCRIPCIÓN PARA DESTINOS 00"/>
    <n v="0"/>
    <n v="0"/>
    <n v="2000000"/>
    <n v="0"/>
    <n v="0"/>
    <n v="0"/>
    <n v="0"/>
    <n v="0"/>
    <n v="0"/>
  </r>
  <r>
    <s v="1.1-00-2209_22840025_2244113"/>
    <s v="1.1-00-22"/>
    <x v="1"/>
    <x v="0"/>
    <x v="0"/>
    <x v="1"/>
    <x v="1"/>
    <x v="1"/>
    <x v="1"/>
    <s v="E"/>
    <s v="Actividades del sector público, que realiza en for"/>
    <s v="09_22"/>
    <x v="9"/>
    <n v="8"/>
    <x v="6"/>
    <n v="40"/>
    <x v="38"/>
    <s v="025_22"/>
    <x v="0"/>
    <x v="30"/>
    <s v="GASTO CORRIENTE"/>
    <x v="3"/>
    <x v="3"/>
    <x v="105"/>
    <x v="105"/>
    <n v="3"/>
    <s v="APOYO A LAS TRADICIONES (XAYACATES)"/>
    <n v="50000"/>
    <n v="50000"/>
    <n v="0"/>
    <n v="50000"/>
    <n v="50000"/>
    <n v="50000"/>
    <n v="0"/>
    <n v="0"/>
    <n v="0"/>
  </r>
  <r>
    <s v="1.1-00-2201_2211001_2244110"/>
    <s v="1.1-00-22"/>
    <x v="1"/>
    <x v="0"/>
    <x v="0"/>
    <x v="0"/>
    <x v="0"/>
    <x v="0"/>
    <x v="0"/>
    <s v="E"/>
    <s v="Actividades del sector público, que realiza en for"/>
    <s v="01_22"/>
    <x v="7"/>
    <n v="1"/>
    <x v="2"/>
    <n v="1"/>
    <x v="36"/>
    <s v="001_22"/>
    <x v="0"/>
    <x v="28"/>
    <s v="GASTO CORRIENTE"/>
    <x v="3"/>
    <x v="3"/>
    <x v="105"/>
    <x v="105"/>
    <n v="0"/>
    <s v="SIN DESCRIPCIÓN PARA DESTINOS 00"/>
    <n v="1295000"/>
    <n v="1295000"/>
    <n v="1000000"/>
    <n v="2264985.56"/>
    <n v="2264985.56"/>
    <n v="2800000"/>
    <n v="1505000"/>
    <n v="535014.43999999994"/>
    <n v="535014.43999999994"/>
  </r>
  <r>
    <s v="1.1-00-2202_22110007_2244110"/>
    <s v="1.1-00-22"/>
    <x v="1"/>
    <x v="2"/>
    <x v="2"/>
    <x v="6"/>
    <x v="6"/>
    <x v="8"/>
    <x v="8"/>
    <s v="S"/>
    <s v="Definidos en el Presupuesto de Egresos y los que s"/>
    <s v="02_22"/>
    <x v="5"/>
    <n v="1"/>
    <x v="2"/>
    <n v="10"/>
    <x v="51"/>
    <s v="007_22"/>
    <x v="0"/>
    <x v="38"/>
    <s v="GASTO CORRIENTE"/>
    <x v="3"/>
    <x v="3"/>
    <x v="105"/>
    <x v="105"/>
    <n v="0"/>
    <s v="SIN DESCRIPCIÓN PARA DESTINOS 00"/>
    <n v="1700000"/>
    <n v="1700000"/>
    <n v="2000000"/>
    <n v="2307727.4300000002"/>
    <n v="2307727.4300000002"/>
    <n v="2307727.4300000002"/>
    <n v="607727.43000000017"/>
    <n v="0"/>
    <n v="0"/>
  </r>
  <r>
    <s v="1.1-00-2202_22110007_2244111"/>
    <s v="1.1-00-22"/>
    <x v="1"/>
    <x v="2"/>
    <x v="2"/>
    <x v="6"/>
    <x v="6"/>
    <x v="8"/>
    <x v="8"/>
    <s v="S"/>
    <s v="Definidos en el Presupuesto de Egresos y los que s"/>
    <s v="02_22"/>
    <x v="5"/>
    <n v="1"/>
    <x v="2"/>
    <n v="10"/>
    <x v="51"/>
    <s v="007_22"/>
    <x v="0"/>
    <x v="38"/>
    <s v="GASTO CORRIENTE"/>
    <x v="3"/>
    <x v="3"/>
    <x v="105"/>
    <x v="105"/>
    <n v="1"/>
    <s v="VIVIENDA PROTEGIDA"/>
    <n v="500000"/>
    <n v="500000"/>
    <n v="0"/>
    <n v="0"/>
    <n v="0"/>
    <n v="0"/>
    <n v="-500000"/>
    <n v="0"/>
    <n v="0"/>
  </r>
  <r>
    <s v="1.1-00-2206_22523014_2244110"/>
    <s v="1.1-00-22"/>
    <x v="1"/>
    <x v="2"/>
    <x v="2"/>
    <x v="8"/>
    <x v="8"/>
    <x v="10"/>
    <x v="10"/>
    <s v="S"/>
    <s v="Definidos en el Presupuesto de Egresos y los que s"/>
    <s v="06_22"/>
    <x v="6"/>
    <n v="5"/>
    <x v="4"/>
    <n v="23"/>
    <x v="52"/>
    <s v="014_22"/>
    <x v="0"/>
    <x v="15"/>
    <s v="GASTO CORRIENTE"/>
    <x v="3"/>
    <x v="3"/>
    <x v="105"/>
    <x v="105"/>
    <n v="0"/>
    <s v="SIN DESCRIPCIÓN PARA DESTINOS 00"/>
    <n v="1000000"/>
    <n v="1000000"/>
    <n v="1000000"/>
    <n v="532213.78"/>
    <n v="525711.27"/>
    <n v="1000000"/>
    <n v="0"/>
    <n v="467786.22"/>
    <n v="474288.73"/>
  </r>
  <r>
    <s v="1.1-00-2206_22525014_2244110"/>
    <s v="1.1-00-22"/>
    <x v="1"/>
    <x v="2"/>
    <x v="2"/>
    <x v="8"/>
    <x v="8"/>
    <x v="10"/>
    <x v="10"/>
    <s v="S"/>
    <s v="Definidos en el Presupuesto de Egresos y los que s"/>
    <s v="06_22"/>
    <x v="6"/>
    <n v="5"/>
    <x v="4"/>
    <n v="25"/>
    <x v="40"/>
    <s v="014_22"/>
    <x v="0"/>
    <x v="15"/>
    <s v="GASTO CORRIENTE"/>
    <x v="3"/>
    <x v="3"/>
    <x v="105"/>
    <x v="105"/>
    <n v="0"/>
    <s v="SIN DESCRIPCIÓN PARA DESTINOS 00"/>
    <n v="3365000"/>
    <n v="3365000"/>
    <n v="4000000"/>
    <n v="1094994.72"/>
    <n v="1094994.72"/>
    <n v="0"/>
    <n v="-3365000"/>
    <n v="-1094994.72"/>
    <n v="-1094994.72"/>
  </r>
  <r>
    <s v="1.1-00-2206_22526015_2244110"/>
    <s v="1.1-00-22"/>
    <x v="1"/>
    <x v="2"/>
    <x v="2"/>
    <x v="8"/>
    <x v="8"/>
    <x v="10"/>
    <x v="10"/>
    <s v="S"/>
    <s v="Definidos en el Presupuesto de Egresos y los que s"/>
    <s v="06_22"/>
    <x v="6"/>
    <n v="5"/>
    <x v="4"/>
    <n v="26"/>
    <x v="29"/>
    <s v="015_22"/>
    <x v="0"/>
    <x v="23"/>
    <s v="GASTO CORRIENTE"/>
    <x v="3"/>
    <x v="3"/>
    <x v="105"/>
    <x v="105"/>
    <n v="0"/>
    <s v="SIN DESCRIPCIÓN PARA DESTINOS 00"/>
    <n v="10733101.779999999"/>
    <n v="10733101.779999999"/>
    <n v="30000000"/>
    <n v="10733101.779999999"/>
    <n v="10733101.779999999"/>
    <n v="10733101.779999999"/>
    <n v="0"/>
    <n v="0"/>
    <n v="0"/>
  </r>
  <r>
    <s v="1.1-00-2206_22527015_2244110"/>
    <s v="1.1-00-22"/>
    <x v="1"/>
    <x v="2"/>
    <x v="2"/>
    <x v="8"/>
    <x v="8"/>
    <x v="10"/>
    <x v="10"/>
    <s v="S"/>
    <s v="Definidos en el Presupuesto de Egresos y los que s"/>
    <s v="06_22"/>
    <x v="6"/>
    <n v="5"/>
    <x v="4"/>
    <n v="27"/>
    <x v="30"/>
    <s v="015_22"/>
    <x v="0"/>
    <x v="23"/>
    <s v="GASTO CORRIENTE"/>
    <x v="3"/>
    <x v="3"/>
    <x v="105"/>
    <x v="105"/>
    <n v="0"/>
    <s v="SIN DESCRIPCIÓN PARA DESTINOS 00"/>
    <n v="10000000"/>
    <n v="10000000"/>
    <n v="10000000"/>
    <n v="9933000"/>
    <n v="9933000"/>
    <n v="10000000"/>
    <n v="0"/>
    <n v="67000"/>
    <n v="0"/>
  </r>
  <r>
    <s v="1.1-00-2206_22524014_2244210"/>
    <s v="1.1-00-22"/>
    <x v="1"/>
    <x v="2"/>
    <x v="2"/>
    <x v="7"/>
    <x v="7"/>
    <x v="9"/>
    <x v="9"/>
    <s v="S"/>
    <s v="Definidos en el Presupuesto de Egresos y los que s"/>
    <s v="06_22"/>
    <x v="6"/>
    <n v="5"/>
    <x v="4"/>
    <n v="24"/>
    <x v="53"/>
    <s v="014_22"/>
    <x v="0"/>
    <x v="15"/>
    <s v="GASTO CORRIENTE"/>
    <x v="3"/>
    <x v="3"/>
    <x v="106"/>
    <x v="106"/>
    <n v="0"/>
    <s v="SIN DESCRIPCIÓN PARA DESTINOS 00"/>
    <n v="200000"/>
    <n v="200000"/>
    <n v="200000"/>
    <n v="166470"/>
    <n v="166470"/>
    <n v="200000"/>
    <n v="0"/>
    <n v="33530"/>
    <n v="33530"/>
  </r>
  <r>
    <s v="1.1-00-2206_22522014_2244310"/>
    <s v="1.1-00-22"/>
    <x v="1"/>
    <x v="2"/>
    <x v="2"/>
    <x v="7"/>
    <x v="7"/>
    <x v="9"/>
    <x v="9"/>
    <s v="S"/>
    <s v="Definidos en el Presupuesto de Egresos y los que s"/>
    <s v="06_22"/>
    <x v="6"/>
    <n v="5"/>
    <x v="4"/>
    <n v="22"/>
    <x v="16"/>
    <s v="014_22"/>
    <x v="0"/>
    <x v="15"/>
    <s v="GASTO CORRIENTE"/>
    <x v="3"/>
    <x v="3"/>
    <x v="107"/>
    <x v="107"/>
    <n v="0"/>
    <s v="SIN DESCRIPCIÓN PARA DESTINOS 00"/>
    <n v="3800000"/>
    <n v="3800000"/>
    <n v="3745600"/>
    <n v="3356945"/>
    <n v="3356945"/>
    <n v="3800000"/>
    <n v="0"/>
    <n v="443055"/>
    <n v="443055"/>
  </r>
  <r>
    <s v="1.1-00-2206_22522014_2244311"/>
    <s v="1.1-00-22"/>
    <x v="1"/>
    <x v="2"/>
    <x v="2"/>
    <x v="7"/>
    <x v="7"/>
    <x v="9"/>
    <x v="9"/>
    <s v="S"/>
    <s v="Definidos en el Presupuesto de Egresos y los que s"/>
    <s v="06_22"/>
    <x v="6"/>
    <n v="5"/>
    <x v="4"/>
    <n v="22"/>
    <x v="16"/>
    <s v="014_22"/>
    <x v="0"/>
    <x v="15"/>
    <s v="GASTO CORRIENTE"/>
    <x v="3"/>
    <x v="3"/>
    <x v="107"/>
    <x v="107"/>
    <n v="1"/>
    <s v="MALLA SOMBRA"/>
    <n v="0"/>
    <n v="0"/>
    <n v="1054400"/>
    <n v="0"/>
    <n v="0"/>
    <n v="0"/>
    <n v="0"/>
    <n v="0"/>
    <n v="0"/>
  </r>
  <r>
    <s v="1.1-00-2204_22617012_22445120"/>
    <s v="1.1-00-22"/>
    <x v="1"/>
    <x v="0"/>
    <x v="0"/>
    <x v="0"/>
    <x v="0"/>
    <x v="0"/>
    <x v="0"/>
    <s v="M"/>
    <s v="Actividades de apoyo administrativo desarrolladas "/>
    <s v="04_22"/>
    <x v="2"/>
    <n v="6"/>
    <x v="0"/>
    <n v="17"/>
    <x v="41"/>
    <s v="012_22"/>
    <x v="0"/>
    <x v="32"/>
    <s v="GASTO CORRIENTE"/>
    <x v="3"/>
    <x v="3"/>
    <x v="108"/>
    <x v="108"/>
    <n v="20"/>
    <s v="CENTRO DE INTEGRACIÓN JUVENIL JALISCO"/>
    <n v="0"/>
    <n v="0"/>
    <n v="0"/>
    <n v="1412755.06"/>
    <n v="1412755.06"/>
    <n v="1412755.06"/>
    <n v="1412755.06"/>
    <n v="0"/>
    <n v="0"/>
  </r>
  <r>
    <s v="1.1-00-2202_2216005_2244510"/>
    <s v="1.1-00-22"/>
    <x v="1"/>
    <x v="0"/>
    <x v="0"/>
    <x v="0"/>
    <x v="0"/>
    <x v="0"/>
    <x v="0"/>
    <s v="R"/>
    <s v="Solamente actividades específicas, distintas a las"/>
    <s v="02_22"/>
    <x v="5"/>
    <n v="1"/>
    <x v="2"/>
    <n v="6"/>
    <x v="34"/>
    <s v="005_22"/>
    <x v="0"/>
    <x v="26"/>
    <s v="GASTO CORRIENTE"/>
    <x v="3"/>
    <x v="3"/>
    <x v="108"/>
    <x v="108"/>
    <n v="0"/>
    <s v="SIN DESCRIPCIÓN PARA DESTINOS 00"/>
    <n v="240000"/>
    <n v="240000"/>
    <n v="500000"/>
    <n v="300000"/>
    <n v="300000"/>
    <n v="300000"/>
    <n v="60000"/>
    <n v="0"/>
    <n v="0"/>
  </r>
  <r>
    <s v="1.1-00-2202_2216005_22445113"/>
    <s v="1.1-00-22"/>
    <x v="1"/>
    <x v="0"/>
    <x v="0"/>
    <x v="0"/>
    <x v="0"/>
    <x v="0"/>
    <x v="0"/>
    <s v="R"/>
    <s v="Solamente actividades específicas, distintas a las"/>
    <s v="02_22"/>
    <x v="5"/>
    <n v="1"/>
    <x v="2"/>
    <n v="6"/>
    <x v="34"/>
    <s v="005_22"/>
    <x v="0"/>
    <x v="26"/>
    <s v="GASTO CORRIENTE"/>
    <x v="3"/>
    <x v="3"/>
    <x v="108"/>
    <x v="108"/>
    <n v="13"/>
    <s v="CLAD"/>
    <n v="210000"/>
    <n v="210000"/>
    <n v="0"/>
    <n v="201247.66"/>
    <n v="201247.66"/>
    <n v="210000"/>
    <n v="0"/>
    <n v="8752.3399999999965"/>
    <n v="8752.3399999999965"/>
  </r>
  <r>
    <s v="1.1-00-2202_2216005_22445114"/>
    <s v="1.1-00-22"/>
    <x v="1"/>
    <x v="0"/>
    <x v="0"/>
    <x v="0"/>
    <x v="0"/>
    <x v="0"/>
    <x v="0"/>
    <s v="R"/>
    <s v="Solamente actividades específicas, distintas a las"/>
    <s v="02_22"/>
    <x v="5"/>
    <n v="1"/>
    <x v="2"/>
    <n v="6"/>
    <x v="34"/>
    <s v="005_22"/>
    <x v="0"/>
    <x v="26"/>
    <s v="GASTO CORRIENTE"/>
    <x v="3"/>
    <x v="3"/>
    <x v="108"/>
    <x v="108"/>
    <n v="14"/>
    <s v="FESTIVAL PAPIROLAS 2022"/>
    <n v="50000"/>
    <n v="50000"/>
    <n v="0"/>
    <n v="50000"/>
    <n v="50000"/>
    <n v="50000"/>
    <n v="0"/>
    <n v="0"/>
    <n v="0"/>
  </r>
  <r>
    <s v="1.1-00-2202_2216005_22445118"/>
    <s v="1.1-00-22"/>
    <x v="1"/>
    <x v="0"/>
    <x v="0"/>
    <x v="0"/>
    <x v="0"/>
    <x v="0"/>
    <x v="0"/>
    <s v="R"/>
    <s v="Solamente actividades específicas, distintas a las"/>
    <s v="02_22"/>
    <x v="5"/>
    <n v="1"/>
    <x v="2"/>
    <n v="6"/>
    <x v="34"/>
    <s v="005_22"/>
    <x v="0"/>
    <x v="26"/>
    <s v="GASTO CORRIENTE"/>
    <x v="3"/>
    <x v="3"/>
    <x v="108"/>
    <x v="108"/>
    <n v="18"/>
    <s v="ASOCIACIÓN DE JALISCIENSES UNIDOS EN ACCIÓN"/>
    <n v="0"/>
    <n v="0"/>
    <n v="0"/>
    <n v="99999.09"/>
    <n v="99999.09"/>
    <n v="99999.09"/>
    <n v="99999.09"/>
    <n v="0"/>
    <n v="0"/>
  </r>
  <r>
    <s v="1.1-00-2201_2211001_2244510"/>
    <s v="1.1-00-22"/>
    <x v="1"/>
    <x v="0"/>
    <x v="0"/>
    <x v="0"/>
    <x v="0"/>
    <x v="0"/>
    <x v="0"/>
    <s v="E"/>
    <s v="Actividades del sector público, que realiza en for"/>
    <s v="01_22"/>
    <x v="7"/>
    <n v="1"/>
    <x v="2"/>
    <n v="1"/>
    <x v="36"/>
    <s v="001_22"/>
    <x v="0"/>
    <x v="28"/>
    <s v="GASTO CORRIENTE"/>
    <x v="3"/>
    <x v="3"/>
    <x v="108"/>
    <x v="108"/>
    <n v="0"/>
    <s v="SIN DESCRIPCIÓN PARA DESTINOS 00"/>
    <n v="475000"/>
    <n v="475000"/>
    <n v="0"/>
    <n v="409000"/>
    <n v="409000"/>
    <n v="475000"/>
    <n v="0"/>
    <n v="66000"/>
    <n v="66000"/>
  </r>
  <r>
    <s v="1.1-00-2201_2211001_2244511"/>
    <s v="1.1-00-22"/>
    <x v="1"/>
    <x v="0"/>
    <x v="0"/>
    <x v="0"/>
    <x v="0"/>
    <x v="0"/>
    <x v="0"/>
    <s v="E"/>
    <s v="Actividades del sector público, que realiza en for"/>
    <s v="01_22"/>
    <x v="7"/>
    <n v="1"/>
    <x v="2"/>
    <n v="1"/>
    <x v="36"/>
    <s v="001_22"/>
    <x v="0"/>
    <x v="28"/>
    <s v="GASTO CORRIENTE"/>
    <x v="3"/>
    <x v="3"/>
    <x v="108"/>
    <x v="108"/>
    <n v="1"/>
    <s v="ALDEA PASITOS"/>
    <n v="180000"/>
    <n v="180000"/>
    <n v="0"/>
    <n v="165000"/>
    <n v="165000"/>
    <n v="180000"/>
    <n v="0"/>
    <n v="15000"/>
    <n v="15000"/>
  </r>
  <r>
    <s v="1.1-00-2201_2211001_2244511"/>
    <s v="1.1-00-22"/>
    <x v="1"/>
    <x v="0"/>
    <x v="0"/>
    <x v="0"/>
    <x v="0"/>
    <x v="0"/>
    <x v="0"/>
    <s v="E"/>
    <s v="Actividades del sector público, que realiza en for"/>
    <s v="01_22"/>
    <x v="7"/>
    <n v="1"/>
    <x v="2"/>
    <n v="1"/>
    <x v="36"/>
    <s v="001_22"/>
    <x v="0"/>
    <x v="28"/>
    <s v="GASTO CORRIENTE"/>
    <x v="3"/>
    <x v="3"/>
    <x v="108"/>
    <x v="108"/>
    <n v="1"/>
    <s v="FESTIVAL DEL CINE EN GUADALAJARA"/>
    <n v="300000"/>
    <n v="300000"/>
    <n v="0"/>
    <n v="300000"/>
    <n v="300000"/>
    <n v="300000"/>
    <n v="0"/>
    <n v="0"/>
    <n v="0"/>
  </r>
  <r>
    <s v="1.1-00-2201_2211001_2244511"/>
    <s v="1.1-00-22"/>
    <x v="1"/>
    <x v="0"/>
    <x v="0"/>
    <x v="0"/>
    <x v="0"/>
    <x v="0"/>
    <x v="0"/>
    <s v="E"/>
    <s v="Actividades del sector público, que realiza en for"/>
    <s v="01_22"/>
    <x v="7"/>
    <n v="1"/>
    <x v="2"/>
    <n v="1"/>
    <x v="36"/>
    <s v="001_22"/>
    <x v="0"/>
    <x v="28"/>
    <s v="GASTO CORRIENTE"/>
    <x v="3"/>
    <x v="3"/>
    <x v="108"/>
    <x v="108"/>
    <n v="1"/>
    <s v="TELETON"/>
    <n v="1000000"/>
    <n v="1000000"/>
    <n v="937200"/>
    <n v="0"/>
    <n v="0"/>
    <n v="1000000"/>
    <n v="0"/>
    <n v="1000000"/>
    <n v="1000000"/>
  </r>
  <r>
    <s v="1.1-00-2201_2211001_2244512"/>
    <s v="1.1-00-22"/>
    <x v="1"/>
    <x v="0"/>
    <x v="0"/>
    <x v="0"/>
    <x v="0"/>
    <x v="0"/>
    <x v="0"/>
    <s v="E"/>
    <s v="Actividades del sector público, que realiza en for"/>
    <s v="01_22"/>
    <x v="7"/>
    <n v="1"/>
    <x v="2"/>
    <n v="1"/>
    <x v="36"/>
    <s v="001_22"/>
    <x v="0"/>
    <x v="28"/>
    <s v="GASTO CORRIENTE"/>
    <x v="3"/>
    <x v="3"/>
    <x v="108"/>
    <x v="108"/>
    <n v="2"/>
    <s v="ONU"/>
    <n v="1000000"/>
    <n v="1000000"/>
    <n v="1062800"/>
    <n v="0"/>
    <n v="0"/>
    <n v="0"/>
    <n v="-1000000"/>
    <n v="0"/>
    <n v="0"/>
  </r>
  <r>
    <s v="1.1-00-2201_2211001_2244513"/>
    <s v="1.1-00-22"/>
    <x v="1"/>
    <x v="0"/>
    <x v="0"/>
    <x v="0"/>
    <x v="0"/>
    <x v="0"/>
    <x v="0"/>
    <s v="E"/>
    <s v="Actividades del sector público, que realiza en for"/>
    <s v="01_22"/>
    <x v="7"/>
    <n v="1"/>
    <x v="2"/>
    <n v="1"/>
    <x v="36"/>
    <s v="001_22"/>
    <x v="0"/>
    <x v="28"/>
    <s v="GASTO CORRIENTE"/>
    <x v="3"/>
    <x v="3"/>
    <x v="108"/>
    <x v="108"/>
    <n v="3"/>
    <s v="MÉXICO DANZA"/>
    <n v="70000"/>
    <n v="70000"/>
    <n v="0"/>
    <n v="70000"/>
    <n v="70000"/>
    <n v="70000"/>
    <n v="0"/>
    <n v="0"/>
    <n v="0"/>
  </r>
  <r>
    <s v="1.1-00-2206_22525014_2244510"/>
    <s v="1.1-00-22"/>
    <x v="1"/>
    <x v="2"/>
    <x v="2"/>
    <x v="8"/>
    <x v="8"/>
    <x v="10"/>
    <x v="10"/>
    <s v="S"/>
    <s v="Definidos en el Presupuesto de Egresos y los que s"/>
    <s v="06_22"/>
    <x v="6"/>
    <n v="5"/>
    <x v="4"/>
    <n v="25"/>
    <x v="40"/>
    <s v="014_22"/>
    <x v="0"/>
    <x v="15"/>
    <s v="GASTO CORRIENTE"/>
    <x v="3"/>
    <x v="3"/>
    <x v="108"/>
    <x v="108"/>
    <n v="0"/>
    <s v="SIN DESCRIPCIÓN PARA DESTINOS 00"/>
    <n v="0"/>
    <n v="0"/>
    <n v="0"/>
    <n v="8491453.8699999992"/>
    <n v="8491453.8699999992"/>
    <n v="276986.02"/>
    <n v="276986.02"/>
    <n v="-8214467.8499999996"/>
    <n v="0"/>
  </r>
  <r>
    <s v="1.1-00-2206_22525014_22445119"/>
    <s v="1.1-00-22"/>
    <x v="1"/>
    <x v="2"/>
    <x v="2"/>
    <x v="8"/>
    <x v="8"/>
    <x v="10"/>
    <x v="10"/>
    <s v="S"/>
    <s v="Definidos en el Presupuesto de Egresos y los que s"/>
    <s v="06_22"/>
    <x v="6"/>
    <n v="5"/>
    <x v="4"/>
    <n v="25"/>
    <x v="40"/>
    <s v="014_22"/>
    <x v="0"/>
    <x v="15"/>
    <s v="GASTO CORRIENTE"/>
    <x v="3"/>
    <x v="3"/>
    <x v="108"/>
    <x v="108"/>
    <n v="19"/>
    <s v="RECONSTRUCCIÓN DEL TEJIDO SOCIAL"/>
    <n v="0"/>
    <n v="0"/>
    <n v="0"/>
    <n v="0"/>
    <n v="0"/>
    <n v="10000000"/>
    <n v="10000000"/>
    <n v="10000000"/>
    <n v="0"/>
  </r>
  <r>
    <s v="1.1-00-2202_2215005_2244811"/>
    <s v="1.1-00-22"/>
    <x v="1"/>
    <x v="0"/>
    <x v="0"/>
    <x v="0"/>
    <x v="0"/>
    <x v="0"/>
    <x v="0"/>
    <s v="O"/>
    <s v="Actividades que realizan la función pública o cont"/>
    <s v="02_22"/>
    <x v="5"/>
    <n v="1"/>
    <x v="2"/>
    <n v="5"/>
    <x v="34"/>
    <s v="005_22"/>
    <x v="0"/>
    <x v="26"/>
    <s v="GASTO CORRIENTE"/>
    <x v="3"/>
    <x v="3"/>
    <x v="109"/>
    <x v="109"/>
    <n v="1"/>
    <s v="FOEDEN"/>
    <n v="500000"/>
    <n v="500000"/>
    <n v="500000"/>
    <n v="0"/>
    <n v="0"/>
    <n v="500000"/>
    <n v="0"/>
    <n v="500000"/>
    <n v="500000"/>
  </r>
  <r>
    <s v="1.1-00-2205_22619013_2251110"/>
    <s v="1.1-00-22"/>
    <x v="1"/>
    <x v="0"/>
    <x v="0"/>
    <x v="0"/>
    <x v="0"/>
    <x v="0"/>
    <x v="0"/>
    <s v="E"/>
    <s v="Actividades del sector público, que realiza en for"/>
    <s v="05_22"/>
    <x v="0"/>
    <n v="6"/>
    <x v="0"/>
    <n v="19"/>
    <x v="1"/>
    <s v="013_22"/>
    <x v="1"/>
    <x v="0"/>
    <s v="GASTO CAPITAL"/>
    <x v="4"/>
    <x v="4"/>
    <x v="110"/>
    <x v="110"/>
    <n v="0"/>
    <s v="SIN DESCRIPCIÓN PARA DESTINOS 00"/>
    <n v="49135.28"/>
    <n v="49135.28"/>
    <n v="0"/>
    <n v="1913478.23"/>
    <n v="1913478.23"/>
    <n v="1913478.23"/>
    <n v="1864342.95"/>
    <n v="0"/>
    <n v="0"/>
  </r>
  <r>
    <s v="2.6-05-2208_22737023_2251110"/>
    <s v="2.6-05-22"/>
    <x v="2"/>
    <x v="0"/>
    <x v="0"/>
    <x v="1"/>
    <x v="1"/>
    <x v="1"/>
    <x v="1"/>
    <s v="R"/>
    <s v="Solamente actividades específicas, distintas a las"/>
    <s v="08_22"/>
    <x v="1"/>
    <n v="7"/>
    <x v="1"/>
    <n v="37"/>
    <x v="2"/>
    <s v="023_22"/>
    <x v="1"/>
    <x v="1"/>
    <s v="GASTO CAPITAL"/>
    <x v="4"/>
    <x v="4"/>
    <x v="110"/>
    <x v="110"/>
    <n v="0"/>
    <s v="SIN DESCRIPCIÓN PARA DESTINOS 00"/>
    <n v="0"/>
    <n v="0"/>
    <n v="0"/>
    <n v="5999.83"/>
    <n v="5999.83"/>
    <n v="5999.83"/>
    <n v="5999.83"/>
    <n v="0"/>
    <n v="0"/>
  </r>
  <r>
    <s v="1.1-00-2206_22529016_2251110"/>
    <s v="1.1-00-22"/>
    <x v="1"/>
    <x v="2"/>
    <x v="2"/>
    <x v="3"/>
    <x v="3"/>
    <x v="5"/>
    <x v="5"/>
    <s v="R"/>
    <s v="Solamente actividades específicas, distintas a las"/>
    <s v="06_22"/>
    <x v="6"/>
    <n v="5"/>
    <x v="4"/>
    <n v="29"/>
    <x v="8"/>
    <s v="016_22"/>
    <x v="1"/>
    <x v="7"/>
    <s v="GASTO CAPITAL"/>
    <x v="4"/>
    <x v="4"/>
    <x v="110"/>
    <x v="110"/>
    <n v="0"/>
    <s v="SIN DESCRIPCIÓN PARA DESTINOS 00"/>
    <n v="87000"/>
    <n v="87000"/>
    <n v="0"/>
    <n v="130265.68"/>
    <n v="130265.68"/>
    <n v="130265.68"/>
    <n v="43265.679999999993"/>
    <n v="0"/>
    <n v="0"/>
  </r>
  <r>
    <s v="1.1-00-2209_22839024_2251110"/>
    <s v="1.1-00-22"/>
    <x v="1"/>
    <x v="1"/>
    <x v="1"/>
    <x v="5"/>
    <x v="5"/>
    <x v="7"/>
    <x v="7"/>
    <s v="E"/>
    <s v="Actividades del sector público, que realiza en for"/>
    <s v="09_22"/>
    <x v="9"/>
    <n v="8"/>
    <x v="6"/>
    <n v="39"/>
    <x v="11"/>
    <s v="024_22"/>
    <x v="1"/>
    <x v="10"/>
    <s v="GASTO CAPITAL"/>
    <x v="4"/>
    <x v="4"/>
    <x v="110"/>
    <x v="110"/>
    <n v="0"/>
    <s v="SIN DESCRIPCIÓN PARA DESTINOS 00"/>
    <n v="0"/>
    <n v="0"/>
    <n v="0"/>
    <n v="0"/>
    <n v="0"/>
    <n v="0"/>
    <n v="0"/>
    <n v="0"/>
    <n v="0"/>
  </r>
  <r>
    <s v="1.1-00-2201_2252002_2251110"/>
    <s v="1.1-00-22"/>
    <x v="1"/>
    <x v="0"/>
    <x v="0"/>
    <x v="0"/>
    <x v="0"/>
    <x v="0"/>
    <x v="0"/>
    <s v="E"/>
    <s v="Actividades del sector público, que realiza en for"/>
    <s v="01_22"/>
    <x v="7"/>
    <n v="5"/>
    <x v="4"/>
    <n v="2"/>
    <x v="9"/>
    <s v="002_22"/>
    <x v="1"/>
    <x v="8"/>
    <s v="GASTO CAPITAL"/>
    <x v="4"/>
    <x v="4"/>
    <x v="110"/>
    <x v="110"/>
    <n v="0"/>
    <s v="SIN DESCRIPCIÓN PARA DESTINOS 00"/>
    <n v="0"/>
    <n v="0"/>
    <n v="0"/>
    <n v="24650"/>
    <n v="24650"/>
    <n v="24650"/>
    <n v="24650"/>
    <n v="0"/>
    <n v="0"/>
  </r>
  <r>
    <s v="1.1-00-2209_22839024_2251210"/>
    <s v="1.1-00-22"/>
    <x v="1"/>
    <x v="1"/>
    <x v="1"/>
    <x v="5"/>
    <x v="5"/>
    <x v="7"/>
    <x v="7"/>
    <s v="E"/>
    <s v="Actividades del sector público, que realiza en for"/>
    <s v="09_22"/>
    <x v="9"/>
    <n v="8"/>
    <x v="6"/>
    <n v="39"/>
    <x v="11"/>
    <s v="024_22"/>
    <x v="1"/>
    <x v="10"/>
    <s v="GASTO CAPITAL"/>
    <x v="4"/>
    <x v="4"/>
    <x v="111"/>
    <x v="111"/>
    <n v="0"/>
    <s v="SIN DESCRIPCIÓN PARA DESTINOS 00"/>
    <n v="0"/>
    <n v="0"/>
    <n v="0"/>
    <n v="0"/>
    <n v="0"/>
    <n v="0"/>
    <n v="0"/>
    <n v="0"/>
    <n v="0"/>
  </r>
  <r>
    <s v="1.1-00-2205_22619013_2251210"/>
    <s v="1.1-00-22"/>
    <x v="1"/>
    <x v="0"/>
    <x v="0"/>
    <x v="0"/>
    <x v="0"/>
    <x v="0"/>
    <x v="0"/>
    <s v="E"/>
    <s v="Actividades del sector público, que realiza en for"/>
    <s v="05_22"/>
    <x v="0"/>
    <n v="6"/>
    <x v="0"/>
    <n v="19"/>
    <x v="1"/>
    <s v="013_22"/>
    <x v="1"/>
    <x v="0"/>
    <s v="GASTO CAPITAL"/>
    <x v="4"/>
    <x v="4"/>
    <x v="111"/>
    <x v="111"/>
    <n v="0"/>
    <s v="SIN DESCRIPCIÓN PARA DESTINOS 00"/>
    <n v="0"/>
    <n v="0"/>
    <n v="0"/>
    <n v="284229"/>
    <n v="284229"/>
    <n v="284229"/>
    <n v="284229"/>
    <n v="0"/>
    <n v="0"/>
  </r>
  <r>
    <s v="1.1-00-2211_22646029_2251510"/>
    <s v="1.1-00-22"/>
    <x v="1"/>
    <x v="1"/>
    <x v="1"/>
    <x v="2"/>
    <x v="2"/>
    <x v="2"/>
    <x v="2"/>
    <s v="E"/>
    <s v="Actividades del sector público, que realiza en for"/>
    <s v="11_22"/>
    <x v="3"/>
    <n v="6"/>
    <x v="0"/>
    <n v="46"/>
    <x v="5"/>
    <s v="029_22"/>
    <x v="1"/>
    <x v="4"/>
    <s v="GASTO CAPITAL"/>
    <x v="4"/>
    <x v="4"/>
    <x v="112"/>
    <x v="112"/>
    <n v="0"/>
    <s v="SIN DESCRIPCIÓN PARA DESTINOS 00"/>
    <n v="8329316.0800000001"/>
    <n v="8329316.0800000001"/>
    <n v="0"/>
    <n v="8566830.3100000005"/>
    <n v="8566830.3100000005"/>
    <n v="8566830.3100000005"/>
    <n v="237514.23000000045"/>
    <n v="0"/>
    <n v="0"/>
  </r>
  <r>
    <s v="2.6-05-2208_22737023_2251510"/>
    <s v="2.6-05-22"/>
    <x v="2"/>
    <x v="0"/>
    <x v="0"/>
    <x v="1"/>
    <x v="1"/>
    <x v="1"/>
    <x v="1"/>
    <s v="R"/>
    <s v="Solamente actividades específicas, distintas a las"/>
    <s v="08_22"/>
    <x v="1"/>
    <n v="7"/>
    <x v="1"/>
    <n v="37"/>
    <x v="2"/>
    <s v="023_22"/>
    <x v="1"/>
    <x v="1"/>
    <s v="GASTO CAPITAL"/>
    <x v="4"/>
    <x v="4"/>
    <x v="112"/>
    <x v="112"/>
    <n v="0"/>
    <s v="SIN DESCRIPCIÓN PARA DESTINOS 00"/>
    <n v="0"/>
    <n v="0"/>
    <n v="0"/>
    <n v="43842.38"/>
    <n v="43842.38"/>
    <n v="43842.38"/>
    <n v="43842.38"/>
    <n v="0"/>
    <n v="4306.7000000000044"/>
  </r>
  <r>
    <s v="2.5-01-2211_22646029_2251510"/>
    <s v="2.5-01-22"/>
    <x v="17"/>
    <x v="1"/>
    <x v="1"/>
    <x v="2"/>
    <x v="2"/>
    <x v="2"/>
    <x v="2"/>
    <s v="E"/>
    <s v="Actividades del sector público, que realiza en for"/>
    <s v="11_22"/>
    <x v="3"/>
    <n v="6"/>
    <x v="0"/>
    <n v="46"/>
    <x v="5"/>
    <s v="029_22"/>
    <x v="1"/>
    <x v="4"/>
    <s v="GASTO CAPITAL"/>
    <x v="4"/>
    <x v="4"/>
    <x v="112"/>
    <x v="112"/>
    <n v="0"/>
    <s v="SIN DESCRIPCIÓN PARA DESTINOS 00"/>
    <n v="4629627.3"/>
    <n v="4629627.3"/>
    <n v="0"/>
    <n v="1152889.2"/>
    <n v="1152889.2"/>
    <n v="1152889.2"/>
    <n v="-3476738.0999999996"/>
    <n v="0"/>
    <n v="0"/>
  </r>
  <r>
    <s v="2.5-01-2211_22647030_2251510"/>
    <s v="2.5-01-22"/>
    <x v="17"/>
    <x v="1"/>
    <x v="1"/>
    <x v="2"/>
    <x v="2"/>
    <x v="2"/>
    <x v="2"/>
    <s v="E"/>
    <s v="Actividades del sector público, que realiza en for"/>
    <s v="11_22"/>
    <x v="3"/>
    <n v="6"/>
    <x v="0"/>
    <n v="47"/>
    <x v="27"/>
    <s v="030_22"/>
    <x v="1"/>
    <x v="22"/>
    <s v="GASTO CAPITAL"/>
    <x v="4"/>
    <x v="4"/>
    <x v="112"/>
    <x v="112"/>
    <n v="0"/>
    <s v="SIN DESCRIPCIÓN PARA DESTINOS 00"/>
    <n v="0"/>
    <n v="0"/>
    <n v="0"/>
    <n v="0"/>
    <n v="0"/>
    <n v="0"/>
    <n v="0"/>
    <n v="0"/>
    <n v="0"/>
  </r>
  <r>
    <s v="2.6-10-2211_22646029_2251510"/>
    <s v="2.6-10-22"/>
    <x v="18"/>
    <x v="1"/>
    <x v="1"/>
    <x v="2"/>
    <x v="2"/>
    <x v="2"/>
    <x v="2"/>
    <s v="E"/>
    <s v="Actividades del sector público, que realiza en for"/>
    <s v="11_22"/>
    <x v="3"/>
    <n v="6"/>
    <x v="0"/>
    <n v="46"/>
    <x v="5"/>
    <s v="029_22"/>
    <x v="1"/>
    <x v="4"/>
    <s v="GASTO CAPITAL"/>
    <x v="4"/>
    <x v="4"/>
    <x v="112"/>
    <x v="112"/>
    <n v="0"/>
    <s v="SIN DESCRIPCIÓN PARA DESTINOS 00"/>
    <n v="0"/>
    <n v="0"/>
    <n v="0"/>
    <n v="1063130.72"/>
    <n v="1063130.72"/>
    <n v="0"/>
    <n v="0"/>
    <n v="-1063130.72"/>
    <n v="0"/>
  </r>
  <r>
    <s v="2.6-10-2205_22619013_2243110"/>
    <s v="2.6-10-22"/>
    <x v="18"/>
    <x v="0"/>
    <x v="0"/>
    <x v="0"/>
    <x v="0"/>
    <x v="0"/>
    <x v="0"/>
    <s v="E"/>
    <s v="Actividades del sector público, que realiza en for"/>
    <s v="05_22"/>
    <x v="0"/>
    <n v="6"/>
    <x v="0"/>
    <n v="19"/>
    <x v="1"/>
    <s v="013_22"/>
    <x v="1"/>
    <x v="0"/>
    <s v="GASTO CORRIENTE"/>
    <x v="3"/>
    <x v="3"/>
    <x v="104"/>
    <x v="104"/>
    <n v="0"/>
    <s v="SIN DESCRIPCIÓN PARA DESTINOS 00"/>
    <n v="0"/>
    <n v="0"/>
    <n v="0"/>
    <n v="0"/>
    <n v="0"/>
    <n v="2000000"/>
    <n v="2000000"/>
    <n v="2000000"/>
    <n v="0"/>
  </r>
  <r>
    <s v="1.1-00-2211_22647030_2251510"/>
    <s v="1.1-00-22"/>
    <x v="1"/>
    <x v="1"/>
    <x v="1"/>
    <x v="2"/>
    <x v="2"/>
    <x v="2"/>
    <x v="2"/>
    <s v="E"/>
    <s v="Actividades del sector público, que realiza en for"/>
    <s v="11_22"/>
    <x v="3"/>
    <n v="6"/>
    <x v="0"/>
    <n v="47"/>
    <x v="27"/>
    <s v="030_22"/>
    <x v="1"/>
    <x v="22"/>
    <s v="GASTO CAPITAL"/>
    <x v="4"/>
    <x v="4"/>
    <x v="112"/>
    <x v="112"/>
    <n v="0"/>
    <s v="SIN DESCRIPCIÓN PARA DESTINOS 00"/>
    <n v="0"/>
    <n v="0"/>
    <n v="0"/>
    <n v="318072"/>
    <n v="318072"/>
    <n v="318072"/>
    <n v="318072"/>
    <n v="0"/>
    <n v="0"/>
  </r>
  <r>
    <s v="1.1-00-2205_22619013_2251910"/>
    <s v="1.1-00-22"/>
    <x v="1"/>
    <x v="0"/>
    <x v="0"/>
    <x v="0"/>
    <x v="0"/>
    <x v="0"/>
    <x v="0"/>
    <s v="E"/>
    <s v="Actividades del sector público, que realiza en for"/>
    <s v="05_22"/>
    <x v="0"/>
    <n v="6"/>
    <x v="0"/>
    <n v="19"/>
    <x v="1"/>
    <s v="013_22"/>
    <x v="1"/>
    <x v="0"/>
    <s v="GASTO CAPITAL"/>
    <x v="4"/>
    <x v="4"/>
    <x v="113"/>
    <x v="113"/>
    <n v="0"/>
    <s v="SIN DESCRIPCIÓN PARA DESTINOS 00"/>
    <n v="8129.28"/>
    <n v="8129.28"/>
    <n v="0"/>
    <n v="211810.55"/>
    <n v="211810.55"/>
    <n v="211810.55"/>
    <n v="203681.27"/>
    <n v="0"/>
    <n v="0"/>
  </r>
  <r>
    <s v="2.6-10-2205_22619013_2251910"/>
    <s v="2.6-10-22"/>
    <x v="18"/>
    <x v="0"/>
    <x v="0"/>
    <x v="0"/>
    <x v="0"/>
    <x v="0"/>
    <x v="0"/>
    <s v="E"/>
    <s v="Actividades del sector público, que realiza en for"/>
    <s v="05_22"/>
    <x v="0"/>
    <n v="6"/>
    <x v="0"/>
    <n v="19"/>
    <x v="1"/>
    <s v="013_22"/>
    <x v="1"/>
    <x v="0"/>
    <s v="GASTO CAPITAL"/>
    <x v="4"/>
    <x v="4"/>
    <x v="113"/>
    <x v="113"/>
    <n v="0"/>
    <s v="SIN DESCRIPCIÓN PARA DESTINOS 00"/>
    <n v="0"/>
    <n v="0"/>
    <n v="0"/>
    <n v="37624.6"/>
    <n v="37624.6"/>
    <n v="0"/>
    <n v="0"/>
    <n v="-37624.6"/>
    <n v="0"/>
  </r>
  <r>
    <s v="2.6-10-2205_22619013_2254910"/>
    <s v="2.6-10-22"/>
    <x v="18"/>
    <x v="0"/>
    <x v="0"/>
    <x v="0"/>
    <x v="0"/>
    <x v="0"/>
    <x v="0"/>
    <s v="E"/>
    <s v="Actividades del sector público, que realiza en for"/>
    <s v="05_22"/>
    <x v="0"/>
    <n v="6"/>
    <x v="0"/>
    <n v="19"/>
    <x v="1"/>
    <s v="013_22"/>
    <x v="1"/>
    <x v="0"/>
    <s v="GASTO CAPITAL"/>
    <x v="4"/>
    <x v="4"/>
    <x v="114"/>
    <x v="114"/>
    <n v="0"/>
    <s v="SIN DESCRIPCIÓN PARA DESTINOS 00"/>
    <n v="0"/>
    <n v="0"/>
    <n v="0"/>
    <n v="797469.84"/>
    <n v="797469.84"/>
    <n v="0"/>
    <n v="0"/>
    <n v="-797469.84"/>
    <n v="0"/>
  </r>
  <r>
    <s v="1.6-06-2211_22646029_2251510"/>
    <s v="1.6-06-22"/>
    <x v="19"/>
    <x v="1"/>
    <x v="1"/>
    <x v="2"/>
    <x v="2"/>
    <x v="2"/>
    <x v="2"/>
    <s v="E"/>
    <s v="Actividades del sector público, que realiza en for"/>
    <s v="11_22"/>
    <x v="3"/>
    <n v="6"/>
    <x v="0"/>
    <n v="46"/>
    <x v="5"/>
    <s v="029_22"/>
    <x v="1"/>
    <x v="4"/>
    <s v="GASTO CAPITAL"/>
    <x v="4"/>
    <x v="4"/>
    <x v="112"/>
    <x v="112"/>
    <n v="0"/>
    <s v="SIN DESCRIPCIÓN PARA DESTINOS 00"/>
    <n v="0"/>
    <n v="0"/>
    <n v="0"/>
    <n v="394181.92"/>
    <n v="394181.92"/>
    <n v="0"/>
    <n v="0"/>
    <n v="-394181.92"/>
    <n v="0"/>
  </r>
  <r>
    <s v="1.6-06-2205_22619013_2243110"/>
    <s v="1.6-06-22"/>
    <x v="19"/>
    <x v="0"/>
    <x v="0"/>
    <x v="0"/>
    <x v="0"/>
    <x v="0"/>
    <x v="0"/>
    <s v="E"/>
    <s v="Actividades del sector público, que realiza en for"/>
    <s v="05_22"/>
    <x v="0"/>
    <n v="6"/>
    <x v="0"/>
    <n v="19"/>
    <x v="1"/>
    <s v="013_22"/>
    <x v="1"/>
    <x v="0"/>
    <s v="GASTO CORRIENTE"/>
    <x v="3"/>
    <x v="3"/>
    <x v="104"/>
    <x v="104"/>
    <n v="0"/>
    <s v="SIN DESCRIPCIÓN PARA DESTINOS 00"/>
    <n v="0"/>
    <n v="0"/>
    <n v="0"/>
    <n v="0"/>
    <n v="0"/>
    <n v="860016.87"/>
    <n v="860016.87"/>
    <n v="860016.87"/>
    <n v="0"/>
  </r>
  <r>
    <s v="1.1-00-2211_22646029_2251910"/>
    <s v="1.1-00-22"/>
    <x v="1"/>
    <x v="1"/>
    <x v="1"/>
    <x v="2"/>
    <x v="2"/>
    <x v="2"/>
    <x v="2"/>
    <s v="E"/>
    <s v="Actividades del sector público, que realiza en for"/>
    <s v="11_22"/>
    <x v="3"/>
    <n v="6"/>
    <x v="0"/>
    <n v="46"/>
    <x v="5"/>
    <s v="029_22"/>
    <x v="1"/>
    <x v="4"/>
    <s v="GASTO CAPITAL"/>
    <x v="4"/>
    <x v="4"/>
    <x v="113"/>
    <x v="113"/>
    <n v="0"/>
    <s v="SIN DESCRIPCIÓN PARA DESTINOS 00"/>
    <n v="0"/>
    <n v="0"/>
    <n v="0"/>
    <n v="3224.8"/>
    <n v="3224.8"/>
    <n v="3224.8"/>
    <n v="3224.8"/>
    <n v="0"/>
    <n v="0"/>
  </r>
  <r>
    <s v="1.1-00-2206_22529016_2251910"/>
    <s v="1.1-00-22"/>
    <x v="1"/>
    <x v="2"/>
    <x v="2"/>
    <x v="3"/>
    <x v="3"/>
    <x v="5"/>
    <x v="5"/>
    <s v="R"/>
    <s v="Solamente actividades específicas, distintas a las"/>
    <s v="06_22"/>
    <x v="6"/>
    <n v="5"/>
    <x v="4"/>
    <n v="29"/>
    <x v="8"/>
    <s v="016_22"/>
    <x v="1"/>
    <x v="7"/>
    <s v="GASTO CAPITAL"/>
    <x v="4"/>
    <x v="4"/>
    <x v="113"/>
    <x v="113"/>
    <n v="0"/>
    <s v="SIN DESCRIPCIÓN PARA DESTINOS 00"/>
    <n v="73987"/>
    <n v="73987"/>
    <n v="0"/>
    <n v="46400"/>
    <n v="46400"/>
    <n v="73987"/>
    <n v="0"/>
    <n v="27587"/>
    <n v="27587"/>
  </r>
  <r>
    <s v="1.1-00-2211_22647030_2252110"/>
    <s v="1.1-00-22"/>
    <x v="1"/>
    <x v="1"/>
    <x v="1"/>
    <x v="2"/>
    <x v="2"/>
    <x v="2"/>
    <x v="2"/>
    <s v="E"/>
    <s v="Actividades del sector público, que realiza en for"/>
    <s v="11_22"/>
    <x v="3"/>
    <n v="6"/>
    <x v="0"/>
    <n v="47"/>
    <x v="27"/>
    <s v="030_22"/>
    <x v="1"/>
    <x v="22"/>
    <s v="GASTO CAPITAL"/>
    <x v="4"/>
    <x v="4"/>
    <x v="115"/>
    <x v="115"/>
    <n v="0"/>
    <s v="SIN DESCRIPCIÓN PARA DESTINOS 00"/>
    <n v="519998.16"/>
    <n v="519998.16"/>
    <n v="0"/>
    <n v="714902.59"/>
    <n v="714902.59"/>
    <n v="714902.59"/>
    <n v="194904.43"/>
    <n v="0"/>
    <n v="0"/>
  </r>
  <r>
    <s v="2.5-01-2211_22646029_2252110"/>
    <s v="2.5-01-22"/>
    <x v="17"/>
    <x v="1"/>
    <x v="1"/>
    <x v="2"/>
    <x v="2"/>
    <x v="2"/>
    <x v="2"/>
    <s v="E"/>
    <s v="Actividades del sector público, que realiza en for"/>
    <s v="11_22"/>
    <x v="3"/>
    <n v="6"/>
    <x v="0"/>
    <n v="46"/>
    <x v="5"/>
    <s v="029_22"/>
    <x v="1"/>
    <x v="4"/>
    <s v="GASTO CAPITAL"/>
    <x v="4"/>
    <x v="4"/>
    <x v="115"/>
    <x v="115"/>
    <n v="0"/>
    <s v="SIN DESCRIPCIÓN PARA DESTINOS 00"/>
    <n v="70000"/>
    <n v="70000"/>
    <n v="0"/>
    <n v="36563.199999999997"/>
    <n v="36563.199999999997"/>
    <n v="36563.199999999997"/>
    <n v="-33436.800000000003"/>
    <n v="0"/>
    <n v="0"/>
  </r>
  <r>
    <s v="1.1-00-2209_22839024_2252110"/>
    <s v="1.1-00-22"/>
    <x v="1"/>
    <x v="1"/>
    <x v="1"/>
    <x v="5"/>
    <x v="5"/>
    <x v="7"/>
    <x v="7"/>
    <s v="E"/>
    <s v="Actividades del sector público, que realiza en for"/>
    <s v="09_22"/>
    <x v="9"/>
    <n v="8"/>
    <x v="6"/>
    <n v="39"/>
    <x v="11"/>
    <s v="024_22"/>
    <x v="1"/>
    <x v="10"/>
    <s v="GASTO CAPITAL"/>
    <x v="4"/>
    <x v="4"/>
    <x v="115"/>
    <x v="115"/>
    <n v="0"/>
    <s v="SIN DESCRIPCIÓN PARA DESTINOS 00"/>
    <n v="0"/>
    <n v="0"/>
    <n v="0"/>
    <n v="0"/>
    <n v="0"/>
    <n v="0"/>
    <n v="0"/>
    <n v="0"/>
    <n v="0"/>
  </r>
  <r>
    <s v="1.1-00-2211_22646029_2252310"/>
    <s v="1.1-00-22"/>
    <x v="1"/>
    <x v="1"/>
    <x v="1"/>
    <x v="2"/>
    <x v="2"/>
    <x v="2"/>
    <x v="2"/>
    <s v="E"/>
    <s v="Actividades del sector público, que realiza en for"/>
    <s v="11_22"/>
    <x v="3"/>
    <n v="6"/>
    <x v="0"/>
    <n v="46"/>
    <x v="5"/>
    <s v="029_22"/>
    <x v="1"/>
    <x v="4"/>
    <s v="GASTO CAPITAL"/>
    <x v="4"/>
    <x v="4"/>
    <x v="116"/>
    <x v="116"/>
    <n v="0"/>
    <s v="SIN DESCRIPCIÓN PARA DESTINOS 00"/>
    <n v="243249.68"/>
    <n v="243249.68"/>
    <n v="0"/>
    <n v="243249.68"/>
    <n v="243249.68"/>
    <n v="243249.68"/>
    <n v="0"/>
    <n v="0"/>
    <n v="0"/>
  </r>
  <r>
    <s v="1.1-00-2202_2219006_2252910"/>
    <s v="1.1-00-22"/>
    <x v="1"/>
    <x v="0"/>
    <x v="0"/>
    <x v="0"/>
    <x v="0"/>
    <x v="0"/>
    <x v="0"/>
    <s v="R"/>
    <s v="Solamente actividades específicas, distintas a las"/>
    <s v="02_22"/>
    <x v="5"/>
    <n v="1"/>
    <x v="2"/>
    <n v="9"/>
    <x v="17"/>
    <s v="006_22"/>
    <x v="1"/>
    <x v="16"/>
    <s v="GASTO CAPITAL"/>
    <x v="4"/>
    <x v="4"/>
    <x v="117"/>
    <x v="117"/>
    <n v="0"/>
    <s v="SIN DESCRIPCIÓN PARA DESTINOS 00"/>
    <n v="0"/>
    <n v="0"/>
    <n v="0"/>
    <n v="0"/>
    <n v="0"/>
    <n v="0"/>
    <n v="0"/>
    <n v="0"/>
    <n v="0"/>
  </r>
  <r>
    <s v="1.1-00-2205_22619013_2252910"/>
    <s v="1.1-00-22"/>
    <x v="1"/>
    <x v="0"/>
    <x v="0"/>
    <x v="0"/>
    <x v="0"/>
    <x v="0"/>
    <x v="0"/>
    <s v="E"/>
    <s v="Actividades del sector público, que realiza en for"/>
    <s v="05_22"/>
    <x v="0"/>
    <n v="6"/>
    <x v="0"/>
    <n v="19"/>
    <x v="1"/>
    <s v="013_22"/>
    <x v="1"/>
    <x v="0"/>
    <s v="GASTO CAPITAL"/>
    <x v="4"/>
    <x v="4"/>
    <x v="117"/>
    <x v="117"/>
    <n v="0"/>
    <s v="SIN DESCRIPCIÓN PARA DESTINOS 00"/>
    <n v="0"/>
    <n v="0"/>
    <n v="0"/>
    <n v="15760.92"/>
    <n v="15760.92"/>
    <n v="15760.92"/>
    <n v="15760.92"/>
    <n v="0"/>
    <n v="0"/>
  </r>
  <r>
    <s v="1.1-00-2217_22453036_2253110"/>
    <s v="1.1-00-22"/>
    <x v="1"/>
    <x v="2"/>
    <x v="2"/>
    <x v="4"/>
    <x v="4"/>
    <x v="6"/>
    <x v="6"/>
    <s v="R"/>
    <s v="Solamente actividades específicas, distintas a las"/>
    <s v="17_22"/>
    <x v="8"/>
    <n v="4"/>
    <x v="5"/>
    <n v="53"/>
    <x v="10"/>
    <s v="036_22"/>
    <x v="1"/>
    <x v="9"/>
    <s v="GASTO CAPITAL"/>
    <x v="4"/>
    <x v="4"/>
    <x v="118"/>
    <x v="118"/>
    <n v="0"/>
    <s v="SIN DESCRIPCIÓN PARA DESTINOS 00"/>
    <n v="47133.84"/>
    <n v="47133.84"/>
    <n v="0"/>
    <n v="54392.4"/>
    <n v="54392.4"/>
    <n v="54392.4"/>
    <n v="7258.5600000000049"/>
    <n v="0"/>
    <n v="0"/>
  </r>
  <r>
    <s v="1.1-00-2207_22331018_2253110"/>
    <s v="1.1-00-22"/>
    <x v="1"/>
    <x v="0"/>
    <x v="0"/>
    <x v="0"/>
    <x v="0"/>
    <x v="0"/>
    <x v="0"/>
    <s v="E"/>
    <s v="Actividades del sector público, que realiza en for"/>
    <s v="07_22"/>
    <x v="10"/>
    <n v="3"/>
    <x v="3"/>
    <n v="31"/>
    <x v="18"/>
    <s v="018_22"/>
    <x v="1"/>
    <x v="17"/>
    <s v="GASTO CAPITAL"/>
    <x v="4"/>
    <x v="4"/>
    <x v="118"/>
    <x v="118"/>
    <n v="0"/>
    <s v="SIN DESCRIPCIÓN PARA DESTINOS 00"/>
    <n v="0"/>
    <n v="0"/>
    <n v="0"/>
    <n v="206643.85"/>
    <n v="206643.85"/>
    <n v="206643.85"/>
    <n v="206643.85"/>
    <n v="0"/>
    <n v="0"/>
  </r>
  <r>
    <s v="1.1-00-2217_22453036_2253210"/>
    <s v="1.1-00-22"/>
    <x v="1"/>
    <x v="2"/>
    <x v="2"/>
    <x v="4"/>
    <x v="4"/>
    <x v="6"/>
    <x v="6"/>
    <s v="R"/>
    <s v="Solamente actividades específicas, distintas a las"/>
    <s v="17_22"/>
    <x v="8"/>
    <n v="4"/>
    <x v="5"/>
    <n v="53"/>
    <x v="10"/>
    <s v="036_22"/>
    <x v="1"/>
    <x v="9"/>
    <s v="GASTO CAPITAL"/>
    <x v="4"/>
    <x v="4"/>
    <x v="119"/>
    <x v="119"/>
    <n v="0"/>
    <s v="SIN DESCRIPCIÓN PARA DESTINOS 00"/>
    <n v="2600"/>
    <n v="2600"/>
    <n v="0"/>
    <n v="0"/>
    <n v="2552"/>
    <n v="2600"/>
    <n v="0"/>
    <n v="2600"/>
    <n v="48"/>
  </r>
  <r>
    <s v="1.6-06-2205_22619013_2251910"/>
    <s v="1.6-06-22"/>
    <x v="19"/>
    <x v="0"/>
    <x v="0"/>
    <x v="0"/>
    <x v="0"/>
    <x v="0"/>
    <x v="0"/>
    <s v="E"/>
    <s v="Actividades del sector público, que realiza en for"/>
    <s v="05_22"/>
    <x v="0"/>
    <n v="6"/>
    <x v="0"/>
    <n v="19"/>
    <x v="1"/>
    <s v="013_22"/>
    <x v="1"/>
    <x v="0"/>
    <s v="GASTO CAPITAL"/>
    <x v="4"/>
    <x v="4"/>
    <x v="113"/>
    <x v="113"/>
    <n v="0"/>
    <s v="SIN DESCRIPCIÓN PARA DESTINOS 00"/>
    <n v="0"/>
    <n v="0"/>
    <n v="0"/>
    <n v="83931.8"/>
    <n v="83931.8"/>
    <n v="0"/>
    <n v="0"/>
    <n v="-83931.8"/>
    <n v="0"/>
  </r>
  <r>
    <s v="1.6-06-2205_22619013_2254910"/>
    <s v="1.6-06-22"/>
    <x v="19"/>
    <x v="0"/>
    <x v="0"/>
    <x v="0"/>
    <x v="0"/>
    <x v="0"/>
    <x v="0"/>
    <s v="E"/>
    <s v="Actividades del sector público, que realiza en for"/>
    <s v="05_22"/>
    <x v="0"/>
    <n v="6"/>
    <x v="0"/>
    <n v="19"/>
    <x v="1"/>
    <s v="013_22"/>
    <x v="1"/>
    <x v="0"/>
    <s v="GASTO CAPITAL"/>
    <x v="4"/>
    <x v="4"/>
    <x v="114"/>
    <x v="114"/>
    <n v="0"/>
    <s v="SIN DESCRIPCIÓN PARA DESTINOS 00"/>
    <n v="0"/>
    <n v="0"/>
    <n v="0"/>
    <n v="357486.48"/>
    <n v="357486.48"/>
    <n v="0"/>
    <n v="0"/>
    <n v="-357486.48"/>
    <n v="24416.670000000042"/>
  </r>
  <r>
    <s v="1.1-00-2207_22230017_2256110"/>
    <s v="1.1-00-22"/>
    <x v="1"/>
    <x v="2"/>
    <x v="2"/>
    <x v="6"/>
    <x v="6"/>
    <x v="8"/>
    <x v="8"/>
    <s v="E"/>
    <s v="Actividades del sector público, que realiza en for"/>
    <s v="07_22"/>
    <x v="10"/>
    <n v="2"/>
    <x v="7"/>
    <n v="30"/>
    <x v="13"/>
    <s v="017_22"/>
    <x v="1"/>
    <x v="12"/>
    <s v="GASTO CAPITAL"/>
    <x v="4"/>
    <x v="4"/>
    <x v="120"/>
    <x v="120"/>
    <n v="0"/>
    <s v="SIN DESCRIPCIÓN PARA DESTINOS 00"/>
    <n v="0"/>
    <n v="0"/>
    <n v="0"/>
    <n v="160544"/>
    <n v="160544"/>
    <n v="160544"/>
    <n v="160544"/>
    <n v="0"/>
    <n v="0"/>
  </r>
  <r>
    <s v="1.1-00-2207_22332019_2256110"/>
    <s v="1.1-00-22"/>
    <x v="1"/>
    <x v="2"/>
    <x v="2"/>
    <x v="0"/>
    <x v="0"/>
    <x v="0"/>
    <x v="0"/>
    <s v="E"/>
    <s v="Actividades del sector público, que realiza en for"/>
    <s v="07_22"/>
    <x v="10"/>
    <n v="3"/>
    <x v="3"/>
    <n v="32"/>
    <x v="14"/>
    <s v="019_22"/>
    <x v="1"/>
    <x v="13"/>
    <s v="GASTO CAPITAL"/>
    <x v="4"/>
    <x v="4"/>
    <x v="120"/>
    <x v="120"/>
    <n v="0"/>
    <s v="SIN DESCRIPCIÓN PARA DESTINOS 00"/>
    <n v="200000"/>
    <n v="200000"/>
    <n v="200000"/>
    <n v="227913.61"/>
    <n v="227913.61"/>
    <n v="227913.61"/>
    <n v="27913.609999999986"/>
    <n v="0"/>
    <n v="0"/>
  </r>
  <r>
    <s v="1.1-00-2205_22619013_2256110"/>
    <s v="1.1-00-22"/>
    <x v="1"/>
    <x v="0"/>
    <x v="0"/>
    <x v="0"/>
    <x v="0"/>
    <x v="0"/>
    <x v="0"/>
    <s v="E"/>
    <s v="Actividades del sector público, que realiza en for"/>
    <s v="05_22"/>
    <x v="0"/>
    <n v="6"/>
    <x v="0"/>
    <n v="19"/>
    <x v="1"/>
    <s v="013_22"/>
    <x v="1"/>
    <x v="0"/>
    <s v="GASTO CAPITAL"/>
    <x v="4"/>
    <x v="4"/>
    <x v="120"/>
    <x v="120"/>
    <n v="0"/>
    <s v="SIN DESCRIPCIÓN PARA DESTINOS 00"/>
    <n v="2280"/>
    <n v="2280"/>
    <n v="0"/>
    <n v="2280"/>
    <n v="2280"/>
    <n v="2280"/>
    <n v="0"/>
    <n v="0"/>
    <n v="0"/>
  </r>
  <r>
    <s v="1.1-00-2207_22230017_2256210"/>
    <s v="1.1-00-22"/>
    <x v="1"/>
    <x v="2"/>
    <x v="2"/>
    <x v="6"/>
    <x v="6"/>
    <x v="8"/>
    <x v="8"/>
    <s v="E"/>
    <s v="Actividades del sector público, que realiza en for"/>
    <s v="07_22"/>
    <x v="10"/>
    <n v="2"/>
    <x v="7"/>
    <n v="30"/>
    <x v="13"/>
    <s v="017_22"/>
    <x v="1"/>
    <x v="12"/>
    <s v="GASTO CAPITAL"/>
    <x v="4"/>
    <x v="4"/>
    <x v="121"/>
    <x v="121"/>
    <n v="0"/>
    <s v="SIN DESCRIPCIÓN PARA DESTINOS 00"/>
    <n v="0"/>
    <n v="0"/>
    <n v="0"/>
    <n v="0"/>
    <n v="0"/>
    <n v="0"/>
    <n v="0"/>
    <n v="0"/>
    <n v="0"/>
  </r>
  <r>
    <s v="1.1-00-2205_22619013_2256410"/>
    <s v="1.1-00-22"/>
    <x v="1"/>
    <x v="2"/>
    <x v="2"/>
    <x v="0"/>
    <x v="0"/>
    <x v="0"/>
    <x v="0"/>
    <s v="E"/>
    <s v="Actividades del sector público, que realiza en for"/>
    <s v="05_22"/>
    <x v="0"/>
    <n v="6"/>
    <x v="0"/>
    <n v="19"/>
    <x v="1"/>
    <s v="013_22"/>
    <x v="1"/>
    <x v="0"/>
    <s v="GASTO CAPITAL"/>
    <x v="4"/>
    <x v="4"/>
    <x v="122"/>
    <x v="122"/>
    <n v="0"/>
    <s v="SIN DESCRIPCIÓN PARA DESTINOS 00"/>
    <n v="0"/>
    <n v="0"/>
    <n v="0"/>
    <n v="0"/>
    <n v="0"/>
    <n v="0"/>
    <n v="0"/>
    <n v="0"/>
    <n v="0"/>
  </r>
  <r>
    <s v="1.1-00-2211_22646029_2256510"/>
    <s v="1.1-00-22"/>
    <x v="1"/>
    <x v="1"/>
    <x v="1"/>
    <x v="2"/>
    <x v="2"/>
    <x v="2"/>
    <x v="2"/>
    <s v="E"/>
    <s v="Actividades del sector público, que realiza en for"/>
    <s v="11_22"/>
    <x v="3"/>
    <n v="6"/>
    <x v="0"/>
    <n v="46"/>
    <x v="5"/>
    <s v="029_22"/>
    <x v="1"/>
    <x v="4"/>
    <s v="GASTO CAPITAL"/>
    <x v="4"/>
    <x v="4"/>
    <x v="123"/>
    <x v="123"/>
    <n v="0"/>
    <s v="SIN DESCRIPCIÓN PARA DESTINOS 00"/>
    <n v="219072.16"/>
    <n v="219072.16"/>
    <n v="0"/>
    <n v="245643.95"/>
    <n v="245643.95"/>
    <n v="245643.95"/>
    <n v="26571.790000000008"/>
    <n v="0"/>
    <n v="0"/>
  </r>
  <r>
    <s v="1.1-00-2202_22312008_2256510"/>
    <s v="1.1-00-22"/>
    <x v="1"/>
    <x v="0"/>
    <x v="0"/>
    <x v="1"/>
    <x v="1"/>
    <x v="4"/>
    <x v="4"/>
    <s v="R"/>
    <s v="Solamente actividades específicas, distintas a las"/>
    <s v="02_22"/>
    <x v="5"/>
    <n v="3"/>
    <x v="3"/>
    <n v="12"/>
    <x v="20"/>
    <s v="008_22"/>
    <x v="1"/>
    <x v="6"/>
    <s v="GASTO CAPITAL"/>
    <x v="4"/>
    <x v="4"/>
    <x v="123"/>
    <x v="123"/>
    <n v="0"/>
    <s v="SIN DESCRIPCIÓN PARA DESTINOS 00"/>
    <n v="100000"/>
    <n v="100000"/>
    <n v="100000"/>
    <n v="98159.86"/>
    <n v="98159.86"/>
    <n v="100000"/>
    <n v="0"/>
    <n v="1840.1399999999994"/>
    <n v="1840.1399999999994"/>
  </r>
  <r>
    <s v="1.1-00-2207_22332019_2256710"/>
    <s v="1.1-00-22"/>
    <x v="1"/>
    <x v="0"/>
    <x v="0"/>
    <x v="0"/>
    <x v="0"/>
    <x v="0"/>
    <x v="0"/>
    <s v="E"/>
    <s v="Actividades del sector público, que realiza en for"/>
    <s v="07_22"/>
    <x v="10"/>
    <n v="3"/>
    <x v="3"/>
    <n v="32"/>
    <x v="14"/>
    <s v="019_22"/>
    <x v="1"/>
    <x v="13"/>
    <s v="GASTO CAPITAL"/>
    <x v="4"/>
    <x v="4"/>
    <x v="124"/>
    <x v="124"/>
    <n v="0"/>
    <s v="SIN DESCRIPCIÓN PARA DESTINOS 00"/>
    <n v="1000000"/>
    <n v="1000000"/>
    <n v="1000000"/>
    <n v="2241549.13"/>
    <n v="2241549.13"/>
    <n v="2241549.13"/>
    <n v="1241549.1299999999"/>
    <n v="0"/>
    <n v="0"/>
  </r>
  <r>
    <s v="1.1-00-2202_2219006_2256710"/>
    <s v="1.1-00-22"/>
    <x v="1"/>
    <x v="0"/>
    <x v="0"/>
    <x v="0"/>
    <x v="0"/>
    <x v="0"/>
    <x v="0"/>
    <s v="R"/>
    <s v="Solamente actividades específicas, distintas a las"/>
    <s v="02_22"/>
    <x v="5"/>
    <n v="1"/>
    <x v="2"/>
    <n v="9"/>
    <x v="17"/>
    <s v="006_22"/>
    <x v="1"/>
    <x v="16"/>
    <s v="GASTO CAPITAL"/>
    <x v="4"/>
    <x v="4"/>
    <x v="124"/>
    <x v="124"/>
    <n v="0"/>
    <s v="SIN DESCRIPCIÓN PARA DESTINOS 00"/>
    <n v="38172.14"/>
    <n v="38172.14"/>
    <n v="0"/>
    <n v="34451.33"/>
    <n v="34451.33"/>
    <n v="38172.14"/>
    <n v="0"/>
    <n v="3720.8099999999977"/>
    <n v="3720.8099999999977"/>
  </r>
  <r>
    <s v="1.1-00-2206_22522014_2256710"/>
    <s v="1.1-00-22"/>
    <x v="1"/>
    <x v="2"/>
    <x v="2"/>
    <x v="7"/>
    <x v="7"/>
    <x v="9"/>
    <x v="9"/>
    <s v="S"/>
    <s v="Definidos en el Presupuesto de Egresos y los que s"/>
    <s v="06_22"/>
    <x v="6"/>
    <n v="5"/>
    <x v="4"/>
    <n v="22"/>
    <x v="16"/>
    <s v="014_22"/>
    <x v="1"/>
    <x v="15"/>
    <s v="GASTO CAPITAL"/>
    <x v="4"/>
    <x v="4"/>
    <x v="124"/>
    <x v="124"/>
    <n v="0"/>
    <s v="SIN DESCRIPCIÓN PARA DESTINOS 00"/>
    <n v="213133"/>
    <n v="213133"/>
    <n v="0"/>
    <n v="196870.39999999999"/>
    <n v="196870.39999999999"/>
    <n v="213133"/>
    <n v="0"/>
    <n v="16262.600000000006"/>
    <n v="16262.600000000006"/>
  </r>
  <r>
    <s v="2.5-02-2211_22647030_2256910"/>
    <s v="2.5-02-22"/>
    <x v="9"/>
    <x v="1"/>
    <x v="1"/>
    <x v="2"/>
    <x v="2"/>
    <x v="2"/>
    <x v="2"/>
    <s v="E"/>
    <s v="Actividades del sector público, que realiza en for"/>
    <s v="11_22"/>
    <x v="3"/>
    <n v="6"/>
    <x v="0"/>
    <n v="47"/>
    <x v="27"/>
    <s v="030_22"/>
    <x v="1"/>
    <x v="22"/>
    <s v="GASTO CAPITAL"/>
    <x v="4"/>
    <x v="4"/>
    <x v="125"/>
    <x v="125"/>
    <n v="0"/>
    <s v="SIN DESCRIPCIÓN PARA DESTINOS 00"/>
    <n v="52155749.090000004"/>
    <n v="52155749.090000004"/>
    <n v="20500000"/>
    <n v="52155746"/>
    <n v="52155746"/>
    <n v="52155746"/>
    <n v="-3.0900000035762787"/>
    <n v="0"/>
    <n v="0"/>
  </r>
  <r>
    <s v="1.1-00-2211_22647030_2256910"/>
    <s v="1.1-00-22"/>
    <x v="1"/>
    <x v="1"/>
    <x v="1"/>
    <x v="2"/>
    <x v="2"/>
    <x v="2"/>
    <x v="2"/>
    <s v="E"/>
    <s v="Actividades del sector público, que realiza en for"/>
    <s v="11_22"/>
    <x v="3"/>
    <n v="6"/>
    <x v="0"/>
    <n v="47"/>
    <x v="27"/>
    <s v="030_22"/>
    <x v="1"/>
    <x v="22"/>
    <s v="GASTO CAPITAL"/>
    <x v="4"/>
    <x v="4"/>
    <x v="125"/>
    <x v="125"/>
    <n v="0"/>
    <s v="SIN DESCRIPCIÓN PARA DESTINOS 00"/>
    <n v="0"/>
    <n v="0"/>
    <n v="0"/>
    <n v="19078089.640000001"/>
    <n v="19078089.640000001"/>
    <n v="19078089.640000001"/>
    <n v="19078089.640000001"/>
    <n v="0"/>
    <n v="0"/>
  </r>
  <r>
    <s v="1.1-00-2202_22312008_2256910"/>
    <s v="1.1-00-22"/>
    <x v="1"/>
    <x v="0"/>
    <x v="0"/>
    <x v="1"/>
    <x v="1"/>
    <x v="4"/>
    <x v="4"/>
    <s v="R"/>
    <s v="Solamente actividades específicas, distintas a las"/>
    <s v="02_22"/>
    <x v="5"/>
    <n v="3"/>
    <x v="3"/>
    <n v="12"/>
    <x v="20"/>
    <s v="008_22"/>
    <x v="1"/>
    <x v="6"/>
    <s v="GASTO CAPITAL"/>
    <x v="4"/>
    <x v="4"/>
    <x v="125"/>
    <x v="125"/>
    <n v="0"/>
    <s v="SIN DESCRIPCIÓN PARA DESTINOS 00"/>
    <n v="500000"/>
    <n v="500000"/>
    <n v="500000"/>
    <n v="619543.36"/>
    <n v="619543.36"/>
    <n v="619543.36"/>
    <n v="119543.35999999999"/>
    <n v="0"/>
    <n v="0"/>
  </r>
  <r>
    <s v="100.14-1802_2217005_2258110"/>
    <s v="100.14-18"/>
    <x v="20"/>
    <x v="0"/>
    <x v="0"/>
    <x v="0"/>
    <x v="0"/>
    <x v="0"/>
    <x v="0"/>
    <s v="O"/>
    <s v="Actividades que realizan la función pública o cont"/>
    <s v="02_22"/>
    <x v="5"/>
    <n v="1"/>
    <x v="2"/>
    <n v="7"/>
    <x v="33"/>
    <s v="005_22"/>
    <x v="1"/>
    <x v="26"/>
    <s v="GASTO CAPITAL"/>
    <x v="4"/>
    <x v="4"/>
    <x v="126"/>
    <x v="126"/>
    <n v="0"/>
    <s v="SIN DESCRIPCIÓN PARA DESTINOS 00"/>
    <n v="0"/>
    <n v="0"/>
    <n v="0"/>
    <n v="5340057.5599999996"/>
    <n v="5340057.5599999996"/>
    <n v="10340057.560000001"/>
    <n v="10340057.560000001"/>
    <n v="5000000.0000000009"/>
    <n v="0"/>
  </r>
  <r>
    <s v="1.1-00-2204_22617012_2258110"/>
    <s v="1.1-00-22"/>
    <x v="1"/>
    <x v="0"/>
    <x v="0"/>
    <x v="0"/>
    <x v="0"/>
    <x v="0"/>
    <x v="0"/>
    <s v="M"/>
    <s v="Actividades de apoyo administrativo desarrolladas "/>
    <s v="04_22"/>
    <x v="2"/>
    <n v="6"/>
    <x v="0"/>
    <n v="17"/>
    <x v="41"/>
    <s v="012_22"/>
    <x v="1"/>
    <x v="32"/>
    <s v="GASTO CAPITAL"/>
    <x v="4"/>
    <x v="4"/>
    <x v="126"/>
    <x v="126"/>
    <n v="0"/>
    <s v="SIN DESCRIPCIÓN PARA DESTINOS 00"/>
    <n v="1258837.02"/>
    <n v="1258837.02"/>
    <n v="0"/>
    <n v="1229130.02"/>
    <n v="1229130.02"/>
    <n v="1258837.02"/>
    <n v="0"/>
    <n v="29707"/>
    <n v="29707"/>
  </r>
  <r>
    <s v="1.1-00-2211_22647030_2259110"/>
    <s v="1.1-00-22"/>
    <x v="1"/>
    <x v="1"/>
    <x v="1"/>
    <x v="2"/>
    <x v="2"/>
    <x v="2"/>
    <x v="2"/>
    <s v="E"/>
    <s v="Actividades del sector público, que realiza en for"/>
    <s v="11_22"/>
    <x v="3"/>
    <n v="6"/>
    <x v="0"/>
    <n v="47"/>
    <x v="27"/>
    <s v="030_22"/>
    <x v="1"/>
    <x v="22"/>
    <s v="GASTO CAPITAL"/>
    <x v="4"/>
    <x v="4"/>
    <x v="127"/>
    <x v="127"/>
    <n v="0"/>
    <s v="SIN DESCRIPCIÓN PARA DESTINOS 00"/>
    <n v="6020779.5999999996"/>
    <n v="6020779.5999999996"/>
    <n v="2000000"/>
    <n v="6020779.5999999996"/>
    <n v="6020779.5999999996"/>
    <n v="6020779.5999999996"/>
    <n v="0"/>
    <n v="0"/>
    <n v="0"/>
  </r>
  <r>
    <s v="1.1-00-2204_22616011_2259110"/>
    <s v="1.1-00-22"/>
    <x v="1"/>
    <x v="0"/>
    <x v="0"/>
    <x v="0"/>
    <x v="0"/>
    <x v="0"/>
    <x v="0"/>
    <s v="M"/>
    <s v="Actividades de apoyo administrativo desarrolladas "/>
    <s v="04_22"/>
    <x v="2"/>
    <n v="6"/>
    <x v="0"/>
    <n v="16"/>
    <x v="4"/>
    <s v="011_22"/>
    <x v="1"/>
    <x v="3"/>
    <s v="GASTO CAPITAL"/>
    <x v="4"/>
    <x v="4"/>
    <x v="127"/>
    <x v="127"/>
    <n v="0"/>
    <s v="SIN DESCRIPCIÓN PARA DESTINOS 00"/>
    <n v="4900"/>
    <n v="4900"/>
    <n v="0"/>
    <n v="0"/>
    <n v="0"/>
    <n v="4900"/>
    <n v="0"/>
    <n v="4900"/>
    <n v="4900"/>
  </r>
  <r>
    <s v="1.1-00-2211_22647030_2259710"/>
    <s v="1.1-00-22"/>
    <x v="1"/>
    <x v="1"/>
    <x v="1"/>
    <x v="2"/>
    <x v="2"/>
    <x v="2"/>
    <x v="2"/>
    <s v="E"/>
    <s v="Actividades del sector público, que realiza en for"/>
    <s v="11_22"/>
    <x v="3"/>
    <n v="6"/>
    <x v="0"/>
    <n v="47"/>
    <x v="27"/>
    <s v="030_22"/>
    <x v="1"/>
    <x v="22"/>
    <s v="GASTO CAPITAL"/>
    <x v="4"/>
    <x v="4"/>
    <x v="128"/>
    <x v="128"/>
    <n v="0"/>
    <s v="SIN DESCRIPCIÓN PARA DESTINOS 00"/>
    <n v="659600"/>
    <n v="659600"/>
    <n v="200000"/>
    <n v="3541977.04"/>
    <n v="3541977.04"/>
    <n v="3541977.04"/>
    <n v="2882377.04"/>
    <n v="0"/>
    <n v="0"/>
  </r>
  <r>
    <s v="2.5-02-2207_22333020_2261210"/>
    <s v="2.5-02-22"/>
    <x v="9"/>
    <x v="0"/>
    <x v="0"/>
    <x v="0"/>
    <x v="0"/>
    <x v="0"/>
    <x v="0"/>
    <s v="K"/>
    <s v="Proyectos de inversión sujetos a registro en la Ca"/>
    <s v="07_22"/>
    <x v="10"/>
    <n v="3"/>
    <x v="3"/>
    <n v="33"/>
    <x v="12"/>
    <s v="020_22"/>
    <x v="1"/>
    <x v="11"/>
    <s v="GASTO CAPITAL"/>
    <x v="5"/>
    <x v="5"/>
    <x v="129"/>
    <x v="129"/>
    <n v="0"/>
    <s v="SIN DESCRIPCIÓN PARA DESTINOS 00"/>
    <n v="48316818.299999997"/>
    <n v="48316818.299999997"/>
    <n v="60000000"/>
    <n v="41536864.770000003"/>
    <n v="41536864.770000003"/>
    <n v="48316818.299999997"/>
    <n v="0"/>
    <n v="6779953.5299999937"/>
    <n v="6779953.5299999937"/>
  </r>
  <r>
    <s v="1.1-00-2207_22333020_2261210"/>
    <s v="1.1-00-22"/>
    <x v="1"/>
    <x v="0"/>
    <x v="0"/>
    <x v="0"/>
    <x v="0"/>
    <x v="0"/>
    <x v="0"/>
    <s v="K"/>
    <s v="Proyectos de inversión sujetos a registro en la Ca"/>
    <s v="07_22"/>
    <x v="10"/>
    <n v="3"/>
    <x v="3"/>
    <n v="33"/>
    <x v="12"/>
    <s v="020_22"/>
    <x v="1"/>
    <x v="11"/>
    <s v="GASTO CAPITAL"/>
    <x v="5"/>
    <x v="5"/>
    <x v="129"/>
    <x v="129"/>
    <n v="0"/>
    <s v="SIN DESCRIPCIÓN PARA DESTINOS 00"/>
    <n v="23040344.34"/>
    <n v="23040344.34"/>
    <n v="0"/>
    <n v="22096167.289999999"/>
    <n v="22096167.289999999"/>
    <n v="23040344.34"/>
    <n v="0"/>
    <n v="944177.05000000075"/>
    <n v="944177.05000000075"/>
  </r>
  <r>
    <s v="1.1-00-2207_22334020_2261210"/>
    <s v="1.1-00-22"/>
    <x v="1"/>
    <x v="0"/>
    <x v="0"/>
    <x v="0"/>
    <x v="0"/>
    <x v="0"/>
    <x v="0"/>
    <s v="K"/>
    <s v="Proyectos de inversión sujetos a registro en la Ca"/>
    <s v="07_22"/>
    <x v="10"/>
    <n v="3"/>
    <x v="3"/>
    <n v="34"/>
    <x v="54"/>
    <s v="020_22"/>
    <x v="1"/>
    <x v="11"/>
    <s v="GASTO CAPITAL"/>
    <x v="5"/>
    <x v="5"/>
    <x v="129"/>
    <x v="129"/>
    <n v="0"/>
    <s v="SIN DESCRIPCIÓN PARA DESTINOS 00"/>
    <n v="8000000"/>
    <n v="8000000"/>
    <n v="8000000"/>
    <n v="2999428.45"/>
    <n v="2999428.45"/>
    <n v="8000000"/>
    <n v="0"/>
    <n v="5000571.55"/>
    <n v="5000571.55"/>
  </r>
  <r>
    <s v="1.1-01-2207_22333020_2261210"/>
    <s v="1.1-01-22"/>
    <x v="21"/>
    <x v="0"/>
    <x v="0"/>
    <x v="0"/>
    <x v="0"/>
    <x v="0"/>
    <x v="0"/>
    <s v="K"/>
    <s v="Proyectos de inversión sujetos a registro en la Ca"/>
    <s v="07_22"/>
    <x v="10"/>
    <n v="3"/>
    <x v="3"/>
    <n v="33"/>
    <x v="12"/>
    <s v="020_22"/>
    <x v="1"/>
    <x v="11"/>
    <s v="GASTO CAPITAL"/>
    <x v="5"/>
    <x v="5"/>
    <x v="129"/>
    <x v="129"/>
    <n v="0"/>
    <s v="SIN DESCRIPCIÓN PARA DESTINOS 00"/>
    <n v="8500000"/>
    <n v="8500000"/>
    <n v="0"/>
    <n v="0"/>
    <n v="0"/>
    <n v="5000000"/>
    <n v="-3500000"/>
    <n v="5000000"/>
    <n v="5000000"/>
  </r>
  <r>
    <s v="2.5-02-2207_22333020_2261310"/>
    <s v="2.5-02-22"/>
    <x v="9"/>
    <x v="0"/>
    <x v="0"/>
    <x v="0"/>
    <x v="0"/>
    <x v="0"/>
    <x v="0"/>
    <s v="K"/>
    <s v="Proyectos de inversión sujetos a registro en la Ca"/>
    <s v="07_22"/>
    <x v="10"/>
    <n v="3"/>
    <x v="3"/>
    <n v="33"/>
    <x v="12"/>
    <s v="020_22"/>
    <x v="1"/>
    <x v="11"/>
    <s v="GASTO CAPITAL"/>
    <x v="5"/>
    <x v="5"/>
    <x v="130"/>
    <x v="130"/>
    <n v="0"/>
    <s v="SIN DESCRIPCIÓN PARA DESTINOS 00"/>
    <n v="20359186.359999999"/>
    <n v="20359186.359999999"/>
    <n v="0"/>
    <n v="12780885.07"/>
    <n v="12780885.07"/>
    <n v="20359186.359999999"/>
    <n v="0"/>
    <n v="7578301.2899999991"/>
    <n v="7578301.2899999991"/>
  </r>
  <r>
    <s v="1.1-00-2207_22333020_2261310"/>
    <s v="1.1-00-22"/>
    <x v="1"/>
    <x v="0"/>
    <x v="0"/>
    <x v="0"/>
    <x v="0"/>
    <x v="0"/>
    <x v="0"/>
    <s v="K"/>
    <s v="Proyectos de inversión sujetos a registro en la Ca"/>
    <s v="07_22"/>
    <x v="10"/>
    <n v="3"/>
    <x v="3"/>
    <n v="33"/>
    <x v="12"/>
    <s v="020_22"/>
    <x v="1"/>
    <x v="11"/>
    <s v="GASTO CAPITAL"/>
    <x v="5"/>
    <x v="5"/>
    <x v="130"/>
    <x v="130"/>
    <n v="0"/>
    <s v="SIN DESCRIPCIÓN PARA DESTINOS 00"/>
    <n v="40473094.810000002"/>
    <n v="40473094.810000002"/>
    <n v="0"/>
    <n v="34068676.93"/>
    <n v="34068676.93"/>
    <n v="41000000"/>
    <n v="526905.18999999762"/>
    <n v="6931323.0700000003"/>
    <n v="6404417.8800000027"/>
  </r>
  <r>
    <s v="2.5-01-2207_22333020_2261310"/>
    <s v="2.5-01-22"/>
    <x v="17"/>
    <x v="0"/>
    <x v="0"/>
    <x v="0"/>
    <x v="0"/>
    <x v="0"/>
    <x v="0"/>
    <s v="K"/>
    <s v="Proyectos de inversión sujetos a registro en la Ca"/>
    <s v="07_22"/>
    <x v="10"/>
    <n v="3"/>
    <x v="3"/>
    <n v="33"/>
    <x v="12"/>
    <s v="020_22"/>
    <x v="1"/>
    <x v="11"/>
    <s v="GASTO CAPITAL"/>
    <x v="5"/>
    <x v="5"/>
    <x v="130"/>
    <x v="130"/>
    <n v="0"/>
    <s v="SIN DESCRIPCIÓN PARA DESTINOS 00"/>
    <n v="89292918.700000003"/>
    <n v="89292918.700000003"/>
    <n v="48707951"/>
    <n v="62302658.07"/>
    <n v="62302658.07"/>
    <n v="94410547.600000009"/>
    <n v="5117628.900000006"/>
    <n v="32107889.530000009"/>
    <n v="30466998.729999997"/>
  </r>
  <r>
    <s v="1.5-03-2207_22333020_2261310"/>
    <s v="1.5-03-22"/>
    <x v="22"/>
    <x v="0"/>
    <x v="0"/>
    <x v="0"/>
    <x v="0"/>
    <x v="0"/>
    <x v="0"/>
    <s v="K"/>
    <s v="Proyectos de inversión sujetos a registro en la Ca"/>
    <s v="07_22"/>
    <x v="10"/>
    <n v="3"/>
    <x v="3"/>
    <n v="33"/>
    <x v="12"/>
    <s v="020_22"/>
    <x v="1"/>
    <x v="11"/>
    <s v="GASTO CAPITAL"/>
    <x v="5"/>
    <x v="5"/>
    <x v="130"/>
    <x v="130"/>
    <n v="0"/>
    <s v="SIN DESCRIPCIÓN PARA DESTINOS 00"/>
    <n v="0"/>
    <n v="0"/>
    <n v="0"/>
    <n v="0"/>
    <n v="0"/>
    <n v="7400000"/>
    <n v="7400000"/>
    <n v="7400000"/>
    <n v="7400000"/>
  </r>
  <r>
    <s v="2.5-03-2207_22333020_2261310"/>
    <s v="2.5-03-22"/>
    <x v="23"/>
    <x v="0"/>
    <x v="0"/>
    <x v="0"/>
    <x v="0"/>
    <x v="0"/>
    <x v="0"/>
    <s v="K"/>
    <s v="Proyectos de inversión sujetos a registro en la Ca"/>
    <s v="07_22"/>
    <x v="10"/>
    <n v="3"/>
    <x v="3"/>
    <n v="33"/>
    <x v="12"/>
    <s v="020_22"/>
    <x v="1"/>
    <x v="11"/>
    <s v="GASTO CAPITAL"/>
    <x v="5"/>
    <x v="5"/>
    <x v="130"/>
    <x v="130"/>
    <n v="0"/>
    <s v="SIN DESCRIPCIÓN PARA DESTINOS 00"/>
    <n v="0"/>
    <n v="0"/>
    <n v="0"/>
    <n v="0"/>
    <n v="0"/>
    <n v="7400000"/>
    <n v="7400000"/>
    <n v="7400000"/>
    <n v="7400000"/>
  </r>
  <r>
    <s v="2.5-02-2207_22333020_2261510"/>
    <s v="2.5-02-22"/>
    <x v="9"/>
    <x v="0"/>
    <x v="0"/>
    <x v="0"/>
    <x v="0"/>
    <x v="0"/>
    <x v="0"/>
    <s v="K"/>
    <s v="Proyectos de inversión sujetos a registro en la Ca"/>
    <s v="07_22"/>
    <x v="10"/>
    <n v="3"/>
    <x v="3"/>
    <n v="33"/>
    <x v="12"/>
    <s v="020_22"/>
    <x v="1"/>
    <x v="11"/>
    <s v="GASTO CAPITAL"/>
    <x v="5"/>
    <x v="5"/>
    <x v="131"/>
    <x v="131"/>
    <n v="0"/>
    <s v="SIN DESCRIPCIÓN PARA DESTINOS 00"/>
    <n v="40000000"/>
    <n v="40000000"/>
    <n v="0"/>
    <n v="27164052.219999999"/>
    <n v="27164052.219999999"/>
    <n v="40000000"/>
    <n v="0"/>
    <n v="12835947.780000001"/>
    <n v="12835947.780000001"/>
  </r>
  <r>
    <s v="1.1-00-2207_22333020_2261510"/>
    <s v="1.1-00-22"/>
    <x v="1"/>
    <x v="0"/>
    <x v="0"/>
    <x v="0"/>
    <x v="0"/>
    <x v="0"/>
    <x v="0"/>
    <s v="K"/>
    <s v="Proyectos de inversión sujetos a registro en la Ca"/>
    <s v="07_22"/>
    <x v="10"/>
    <n v="3"/>
    <x v="3"/>
    <n v="33"/>
    <x v="12"/>
    <s v="020_22"/>
    <x v="1"/>
    <x v="11"/>
    <s v="GASTO CAPITAL"/>
    <x v="5"/>
    <x v="5"/>
    <x v="131"/>
    <x v="131"/>
    <n v="0"/>
    <s v="SIN DESCRIPCIÓN PARA DESTINOS 00"/>
    <n v="36486560.850000001"/>
    <n v="36486560.850000001"/>
    <n v="0"/>
    <n v="32022478.510000002"/>
    <n v="32022478.510000002"/>
    <n v="36486560.850000001"/>
    <n v="0"/>
    <n v="4464082.34"/>
    <n v="4464082.34"/>
  </r>
  <r>
    <s v="1.1-00-2207_22333020_22615117"/>
    <s v="1.1-00-22"/>
    <x v="1"/>
    <x v="0"/>
    <x v="0"/>
    <x v="0"/>
    <x v="0"/>
    <x v="0"/>
    <x v="0"/>
    <s v="K"/>
    <s v="Proyectos de inversión sujetos a registro en la Ca"/>
    <s v="07_22"/>
    <x v="10"/>
    <n v="3"/>
    <x v="3"/>
    <n v="33"/>
    <x v="12"/>
    <s v="020_22"/>
    <x v="1"/>
    <x v="11"/>
    <s v="GASTO CAPITAL"/>
    <x v="5"/>
    <x v="5"/>
    <x v="131"/>
    <x v="131"/>
    <n v="17"/>
    <s v="PUNTOS SEGUROS"/>
    <n v="0"/>
    <n v="0"/>
    <n v="0"/>
    <n v="0"/>
    <n v="0"/>
    <n v="0"/>
    <n v="0"/>
    <n v="0"/>
    <n v="0"/>
  </r>
  <r>
    <s v="1.1-00-2204_22616011_2263211"/>
    <s v="1.1-00-22"/>
    <x v="1"/>
    <x v="0"/>
    <x v="0"/>
    <x v="0"/>
    <x v="0"/>
    <x v="0"/>
    <x v="0"/>
    <s v="M"/>
    <s v="Actividades de apoyo administrativo desarrolladas "/>
    <s v="04_22"/>
    <x v="2"/>
    <n v="6"/>
    <x v="0"/>
    <n v="16"/>
    <x v="4"/>
    <s v="011_22"/>
    <x v="1"/>
    <x v="3"/>
    <s v="GASTO CAPITAL"/>
    <x v="5"/>
    <x v="5"/>
    <x v="132"/>
    <x v="132"/>
    <n v="1"/>
    <s v="PLANTAS DE TRATAMIENTO"/>
    <n v="25108363.440000001"/>
    <n v="25108363.440000001"/>
    <n v="25108363.440000001"/>
    <n v="21615330"/>
    <n v="21615330"/>
    <n v="23310360"/>
    <n v="-1798003.4400000013"/>
    <n v="1695030"/>
    <n v="1695030"/>
  </r>
  <r>
    <s v="1.1-00-2204_22616011_2263212"/>
    <s v="1.1-00-22"/>
    <x v="1"/>
    <x v="0"/>
    <x v="0"/>
    <x v="0"/>
    <x v="0"/>
    <x v="0"/>
    <x v="0"/>
    <s v="M"/>
    <s v="Actividades de apoyo administrativo desarrolladas "/>
    <s v="04_22"/>
    <x v="2"/>
    <n v="6"/>
    <x v="0"/>
    <n v="16"/>
    <x v="4"/>
    <s v="011_22"/>
    <x v="1"/>
    <x v="3"/>
    <s v="GASTO CAPITAL"/>
    <x v="5"/>
    <x v="5"/>
    <x v="132"/>
    <x v="132"/>
    <n v="2"/>
    <s v="CAT"/>
    <n v="70891636.560000002"/>
    <n v="70891636.560000002"/>
    <n v="70891636.560000002"/>
    <n v="63895876.369999997"/>
    <n v="63895876.369999997"/>
    <n v="69975876.370000005"/>
    <n v="-915760.18999999762"/>
    <n v="6080000.0000000075"/>
    <n v="6080000.0000000075"/>
  </r>
  <r>
    <s v="2.5-02-2204_22617012_2291110"/>
    <s v="2.5-02-22"/>
    <x v="9"/>
    <x v="0"/>
    <x v="0"/>
    <x v="0"/>
    <x v="0"/>
    <x v="0"/>
    <x v="0"/>
    <s v="M"/>
    <s v="Actividades de apoyo administrativo desarrolladas "/>
    <s v="04_22"/>
    <x v="2"/>
    <n v="6"/>
    <x v="0"/>
    <n v="17"/>
    <x v="41"/>
    <s v="012_22"/>
    <x v="2"/>
    <x v="32"/>
    <s v="AMORTIZACIÓN DE LA DEUDA Y DISMINUCIÓN DE PASIVOS"/>
    <x v="6"/>
    <x v="6"/>
    <x v="133"/>
    <x v="133"/>
    <n v="0"/>
    <s v="SIN DESCRIPCIÓN PARA DESTINOS 00"/>
    <n v="38214340.659999996"/>
    <n v="38214340.659999996"/>
    <n v="35000000"/>
    <n v="31495397.620000001"/>
    <n v="31495397.620000001"/>
    <n v="38214340.659999996"/>
    <n v="0"/>
    <n v="6718943.0399999954"/>
    <n v="6718943.0399999954"/>
  </r>
  <r>
    <s v="2.5-02-2204_22617012_2292110"/>
    <s v="2.5-02-22"/>
    <x v="9"/>
    <x v="0"/>
    <x v="0"/>
    <x v="0"/>
    <x v="0"/>
    <x v="0"/>
    <x v="0"/>
    <s v="M"/>
    <s v="Actividades de apoyo administrativo desarrolladas "/>
    <s v="04_22"/>
    <x v="2"/>
    <n v="6"/>
    <x v="0"/>
    <n v="17"/>
    <x v="41"/>
    <s v="012_22"/>
    <x v="2"/>
    <x v="32"/>
    <s v="AMORTIZACIÓN DE LA DEUDA Y DISMINUCIÓN DE PASIVOS"/>
    <x v="6"/>
    <x v="6"/>
    <x v="134"/>
    <x v="134"/>
    <n v="0"/>
    <s v="SIN DESCRIPCIÓN PARA DESTINOS 00"/>
    <n v="21253618"/>
    <n v="21253618"/>
    <n v="20000000"/>
    <n v="20021346.969999999"/>
    <n v="20021346.969999999"/>
    <n v="24052160.601799998"/>
    <n v="2798542.6017999984"/>
    <n v="4030813.6317999996"/>
    <n v="3424653.0300000012"/>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3.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14.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pivotTable1.xml><?xml version="1.0" encoding="utf-8"?>
<pivotTableDefinition xmlns="http://schemas.openxmlformats.org/spreadsheetml/2006/main" name="Tabla dinámica1" cacheId="1" applyNumberFormats="0" applyBorderFormats="0" applyFontFormats="0" applyPatternFormats="0" applyAlignmentFormats="0" applyWidthHeightFormats="1" dataCaption="Valores" updatedVersion="8" minRefreshableVersion="3" useAutoFormatting="1" itemPrintTitles="1" createdVersion="4" indent="0" outline="1" outlineData="1" multipleFieldFilters="0" rowHeaderCaption="Fuente de Financiamiento ">
  <location ref="A3:C28" firstHeaderRow="0" firstDataRow="1" firstDataCol="1"/>
  <pivotFields count="36">
    <pivotField showAll="0"/>
    <pivotField showAll="0"/>
    <pivotField axis="axisRow" showAll="0">
      <items count="25">
        <item x="15"/>
        <item x="8"/>
        <item x="7"/>
        <item x="10"/>
        <item x="17"/>
        <item x="9"/>
        <item x="12"/>
        <item x="14"/>
        <item x="21"/>
        <item x="18"/>
        <item x="19"/>
        <item x="0"/>
        <item x="4"/>
        <item x="13"/>
        <item x="23"/>
        <item x="22"/>
        <item x="2"/>
        <item x="3"/>
        <item x="11"/>
        <item x="20"/>
        <item x="6"/>
        <item x="1"/>
        <item x="16"/>
        <item x="5"/>
        <item t="default"/>
      </items>
    </pivotField>
    <pivotField showAll="0" defaultSubtotal="0"/>
    <pivotField showAll="0" defaultSubtotal="0"/>
    <pivotField showAll="0" defaultSubtotal="0"/>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dataField="1" numFmtId="4" showAll="0"/>
    <pivotField numFmtId="4" showAll="0"/>
    <pivotField numFmtId="4" showAll="0"/>
    <pivotField numFmtId="4" showAll="0"/>
    <pivotField numFmtId="4" showAll="0"/>
    <pivotField dataField="1" showAll="0"/>
    <pivotField numFmtId="4" showAll="0"/>
    <pivotField numFmtId="4" showAll="0"/>
    <pivotField numFmtId="4" showAll="0"/>
  </pivotFields>
  <rowFields count="1">
    <field x="2"/>
  </rowFields>
  <rowItems count="25">
    <i>
      <x/>
    </i>
    <i>
      <x v="1"/>
    </i>
    <i>
      <x v="2"/>
    </i>
    <i>
      <x v="3"/>
    </i>
    <i>
      <x v="4"/>
    </i>
    <i>
      <x v="5"/>
    </i>
    <i>
      <x v="6"/>
    </i>
    <i>
      <x v="7"/>
    </i>
    <i>
      <x v="8"/>
    </i>
    <i>
      <x v="9"/>
    </i>
    <i>
      <x v="10"/>
    </i>
    <i>
      <x v="11"/>
    </i>
    <i>
      <x v="12"/>
    </i>
    <i>
      <x v="13"/>
    </i>
    <i>
      <x v="14"/>
    </i>
    <i>
      <x v="15"/>
    </i>
    <i>
      <x v="16"/>
    </i>
    <i>
      <x v="17"/>
    </i>
    <i>
      <x v="18"/>
    </i>
    <i>
      <x v="19"/>
    </i>
    <i>
      <x v="20"/>
    </i>
    <i>
      <x v="21"/>
    </i>
    <i>
      <x v="22"/>
    </i>
    <i>
      <x v="23"/>
    </i>
    <i t="grand">
      <x/>
    </i>
  </rowItems>
  <colFields count="1">
    <field x="-2"/>
  </colFields>
  <colItems count="2">
    <i>
      <x/>
    </i>
    <i i="1">
      <x v="1"/>
    </i>
  </colItems>
  <dataFields count="2">
    <dataField name="Suma de Importe Ajustado Actual" fld="27" baseField="2" baseItem="13" numFmtId="4"/>
    <dataField name=" 3ra Modificación" fld="32" baseField="2" baseItem="8" numFmtId="4"/>
  </dataFields>
  <formats count="5">
    <format dxfId="1527">
      <pivotArea dataOnly="0" labelOnly="1" fieldPosition="0">
        <references count="1">
          <reference field="2" count="1">
            <x v="8"/>
          </reference>
        </references>
      </pivotArea>
    </format>
    <format dxfId="1526">
      <pivotArea outline="0" fieldPosition="0">
        <references count="1">
          <reference field="4294967294" count="1">
            <x v="1"/>
          </reference>
        </references>
      </pivotArea>
    </format>
    <format dxfId="1525">
      <pivotArea field="2" type="button" dataOnly="0" labelOnly="1" outline="0" axis="axisRow" fieldPosition="0"/>
    </format>
    <format dxfId="1524">
      <pivotArea dataOnly="0" labelOnly="1" outline="0" axis="axisValues" fieldPosition="0"/>
    </format>
    <format dxfId="1523">
      <pivotArea outline="0" fieldPosition="0">
        <references count="1">
          <reference field="4294967294" count="1">
            <x v="0"/>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name="TablaDinámica1" cacheId="0" applyNumberFormats="0" applyBorderFormats="0" applyFontFormats="0" applyPatternFormats="0" applyAlignmentFormats="0" applyWidthHeightFormats="1" dataCaption="Valores" updatedVersion="8" minRefreshableVersion="3" useAutoFormatting="1" colGrandTotals="0" itemPrintTitles="1" createdVersion="8" indent="0" compact="0" compactData="0" multipleFieldFilters="0">
  <location ref="A3:D17" firstHeaderRow="1" firstDataRow="1" firstDataCol="3"/>
  <pivotFields count="51">
    <pivotField compact="0" outline="0" showAll="0" defaultSubtotal="0"/>
    <pivotField compact="0" outline="0" showAll="0" defaultSubtotal="0"/>
    <pivotField axis="axisRow" compact="0" outline="0" showAll="0" defaultSubtotal="0">
      <items count="24">
        <item h="1" x="15"/>
        <item x="8"/>
        <item x="7"/>
        <item h="1" x="10"/>
        <item h="1" x="17"/>
        <item h="1" x="9"/>
        <item h="1" x="12"/>
        <item h="1" x="14"/>
        <item h="1" x="21"/>
        <item h="1" x="18"/>
        <item h="1" x="19"/>
        <item h="1" x="0"/>
        <item h="1" x="4"/>
        <item h="1" x="13"/>
        <item h="1" x="23"/>
        <item h="1" x="22"/>
        <item h="1" x="2"/>
        <item h="1" x="3"/>
        <item h="1" x="11"/>
        <item h="1" x="20"/>
        <item h="1" x="6"/>
        <item h="1" x="1"/>
        <item h="1" x="16"/>
        <item h="1" x="5"/>
      </items>
    </pivotField>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axis="axisRow" compact="0" outline="0" showAll="0" defaultSubtotal="0">
      <items count="135">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x="121"/>
        <item x="122"/>
        <item x="123"/>
        <item x="124"/>
        <item x="125"/>
        <item x="126"/>
        <item x="127"/>
        <item x="128"/>
        <item x="129"/>
        <item x="130"/>
        <item x="131"/>
        <item x="132"/>
        <item x="133"/>
        <item x="134"/>
      </items>
    </pivotField>
    <pivotField axis="axisRow" compact="0" outline="0" showAll="0" defaultSubtotal="0">
      <items count="135">
        <item x="133"/>
        <item x="11"/>
        <item x="10"/>
        <item x="12"/>
        <item x="58"/>
        <item x="60"/>
        <item x="61"/>
        <item x="59"/>
        <item x="31"/>
        <item x="109"/>
        <item x="107"/>
        <item x="108"/>
        <item x="105"/>
        <item x="106"/>
        <item x="28"/>
        <item x="115"/>
        <item x="27"/>
        <item x="41"/>
        <item x="77"/>
        <item x="7"/>
        <item x="78"/>
        <item x="130"/>
        <item x="131"/>
        <item x="8"/>
        <item x="9"/>
        <item x="0"/>
        <item x="85"/>
        <item x="99"/>
        <item x="101"/>
        <item x="129"/>
        <item x="132"/>
        <item x="54"/>
        <item x="112"/>
        <item x="123"/>
        <item x="117"/>
        <item x="114"/>
        <item x="16"/>
        <item x="35"/>
        <item x="39"/>
        <item x="93"/>
        <item x="94"/>
        <item x="5"/>
        <item x="46"/>
        <item x="124"/>
        <item x="53"/>
        <item x="6"/>
        <item x="15"/>
        <item x="97"/>
        <item x="13"/>
        <item x="80"/>
        <item x="81"/>
        <item x="83"/>
        <item x="79"/>
        <item x="118"/>
        <item x="134"/>
        <item x="128"/>
        <item x="29"/>
        <item x="120"/>
        <item x="121"/>
        <item x="19"/>
        <item x="30"/>
        <item x="32"/>
        <item x="20"/>
        <item x="38"/>
        <item x="37"/>
        <item x="17"/>
        <item x="18"/>
        <item x="44"/>
        <item x="36"/>
        <item x="110"/>
        <item x="111"/>
        <item x="14"/>
        <item x="116"/>
        <item x="62"/>
        <item x="125"/>
        <item x="119"/>
        <item x="33"/>
        <item x="113"/>
        <item x="25"/>
        <item x="40"/>
        <item x="92"/>
        <item x="89"/>
        <item x="100"/>
        <item x="45"/>
        <item x="43"/>
        <item x="4"/>
        <item x="22"/>
        <item x="21"/>
        <item x="26"/>
        <item x="34"/>
        <item x="24"/>
        <item x="47"/>
        <item x="48"/>
        <item x="51"/>
        <item x="50"/>
        <item x="49"/>
        <item x="52"/>
        <item x="96"/>
        <item x="82"/>
        <item x="3"/>
        <item x="76"/>
        <item x="75"/>
        <item x="98"/>
        <item x="88"/>
        <item x="68"/>
        <item x="66"/>
        <item x="73"/>
        <item x="65"/>
        <item x="86"/>
        <item x="64"/>
        <item x="67"/>
        <item x="87"/>
        <item x="84"/>
        <item x="69"/>
        <item x="74"/>
        <item x="56"/>
        <item x="70"/>
        <item x="72"/>
        <item x="95"/>
        <item x="63"/>
        <item x="57"/>
        <item x="71"/>
        <item x="122"/>
        <item x="127"/>
        <item x="104"/>
        <item x="1"/>
        <item x="2"/>
        <item x="55"/>
        <item x="126"/>
        <item x="103"/>
        <item x="102"/>
        <item x="23"/>
        <item x="42"/>
        <item x="91"/>
        <item x="90"/>
      </items>
    </pivotField>
    <pivotField compact="0" outline="0" showAll="0" defaultSubtotal="0"/>
    <pivotField compact="0"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dataField="1" compact="0" numFmtId="4" outline="0" showAll="0" defaultSubtotal="0"/>
    <pivotField compact="0" numFmtId="4" outline="0" showAll="0" defaultSubtotal="0"/>
    <pivotField compact="0" numFmtId="4" outline="0" showAll="0" defaultSubtotal="0"/>
    <pivotField compact="0" numFmtId="4" outline="0" showAll="0" defaultSubtotal="0"/>
    <pivotField compact="0" outline="0" showAll="0" defaultSubtotal="0"/>
    <pivotField compact="0"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 compact="0" numFmtId="4" outline="0" showAll="0" defaultSubtotal="0"/>
  </pivotFields>
  <rowFields count="3">
    <field x="2"/>
    <field x="18"/>
    <field x="19"/>
  </rowFields>
  <rowItems count="14">
    <i>
      <x v="1"/>
      <x v="26"/>
      <x v="88"/>
    </i>
    <i r="1">
      <x v="27"/>
      <x v="16"/>
    </i>
    <i r="1">
      <x v="31"/>
      <x v="8"/>
    </i>
    <i r="1">
      <x v="33"/>
      <x v="76"/>
    </i>
    <i r="1">
      <x v="41"/>
      <x v="17"/>
    </i>
    <i r="1">
      <x v="105"/>
      <x v="12"/>
    </i>
    <i>
      <x v="2"/>
      <x v="26"/>
      <x v="88"/>
    </i>
    <i r="1">
      <x v="29"/>
      <x v="56"/>
    </i>
    <i r="1">
      <x v="31"/>
      <x v="8"/>
    </i>
    <i r="1">
      <x v="33"/>
      <x v="76"/>
    </i>
    <i r="1">
      <x v="41"/>
      <x v="17"/>
    </i>
    <i r="1">
      <x v="46"/>
      <x v="42"/>
    </i>
    <i r="1">
      <x v="61"/>
      <x v="6"/>
    </i>
    <i t="grand">
      <x/>
    </i>
  </rowItems>
  <colItems count="1">
    <i/>
  </colItems>
  <dataFields count="1">
    <dataField name="Suma de 3 Era Modificación" fld="27" baseField="0" baseItem="0" numFmtId="43"/>
  </dataFields>
  <formats count="2">
    <format dxfId="1522">
      <pivotArea outline="0" collapsedLevelsAreSubtotals="1" fieldPosition="0"/>
    </format>
    <format dxfId="1521">
      <pivotArea dataOnly="0" labelOnly="1" fieldPosition="0">
        <references count="1">
          <reference field="2" count="1">
            <x v="9"/>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pivotTables/pivotTable3.xml><?xml version="1.0" encoding="utf-8"?>
<pivotTableDefinition xmlns="http://schemas.openxmlformats.org/spreadsheetml/2006/main" name="Tabla dinámica1" cacheId="1" applyNumberFormats="0" applyBorderFormats="0" applyFontFormats="0" applyPatternFormats="0" applyAlignmentFormats="0" applyWidthHeightFormats="1" dataCaption="Valores" updatedVersion="8" minRefreshableVersion="3" useAutoFormatting="1" itemPrintTitles="1" createdVersion="4" indent="0" outline="1" outlineData="1" multipleFieldFilters="0" rowHeaderCaption="Fuente de Financiamiento ">
  <location ref="A3:B27" firstHeaderRow="1" firstDataRow="1" firstDataCol="1"/>
  <pivotFields count="36">
    <pivotField showAll="0"/>
    <pivotField showAll="0"/>
    <pivotField axis="axisRow" showAll="0">
      <items count="25">
        <item x="15"/>
        <item x="8"/>
        <item x="7"/>
        <item x="10"/>
        <item x="17"/>
        <item x="9"/>
        <item x="12"/>
        <item x="14"/>
        <item x="21"/>
        <item x="18"/>
        <item x="19"/>
        <item x="0"/>
        <item x="4"/>
        <item x="13"/>
        <item x="23"/>
        <item x="22"/>
        <item x="2"/>
        <item x="3"/>
        <item x="11"/>
        <item x="20"/>
        <item h="1" x="6"/>
        <item x="1"/>
        <item x="16"/>
        <item x="5"/>
        <item t="default"/>
      </items>
    </pivotField>
    <pivotField showAll="0" defaultSubtotal="0"/>
    <pivotField showAll="0" defaultSubtotal="0"/>
    <pivotField showAll="0" defaultSubtotal="0"/>
    <pivotField showAll="0" defaultSubtota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numFmtId="4" showAll="0"/>
    <pivotField numFmtId="4" showAll="0"/>
    <pivotField numFmtId="4" showAll="0"/>
    <pivotField numFmtId="4" showAll="0"/>
    <pivotField numFmtId="4" showAll="0"/>
    <pivotField dataField="1" showAll="0"/>
    <pivotField numFmtId="4" showAll="0"/>
    <pivotField numFmtId="4" showAll="0"/>
    <pivotField numFmtId="4" showAll="0"/>
  </pivotFields>
  <rowFields count="1">
    <field x="2"/>
  </rowFields>
  <rowItems count="24">
    <i>
      <x/>
    </i>
    <i>
      <x v="1"/>
    </i>
    <i>
      <x v="2"/>
    </i>
    <i>
      <x v="3"/>
    </i>
    <i>
      <x v="4"/>
    </i>
    <i>
      <x v="5"/>
    </i>
    <i>
      <x v="6"/>
    </i>
    <i>
      <x v="7"/>
    </i>
    <i>
      <x v="8"/>
    </i>
    <i>
      <x v="9"/>
    </i>
    <i>
      <x v="10"/>
    </i>
    <i>
      <x v="11"/>
    </i>
    <i>
      <x v="12"/>
    </i>
    <i>
      <x v="13"/>
    </i>
    <i>
      <x v="14"/>
    </i>
    <i>
      <x v="15"/>
    </i>
    <i>
      <x v="16"/>
    </i>
    <i>
      <x v="17"/>
    </i>
    <i>
      <x v="18"/>
    </i>
    <i>
      <x v="19"/>
    </i>
    <i>
      <x v="21"/>
    </i>
    <i>
      <x v="22"/>
    </i>
    <i>
      <x v="23"/>
    </i>
    <i t="grand">
      <x/>
    </i>
  </rowItems>
  <colItems count="1">
    <i/>
  </colItems>
  <dataFields count="1">
    <dataField name=" 3ra Modificación" fld="32" baseField="2" baseItem="8" numFmtId="4"/>
  </dataFields>
  <formats count="7">
    <format dxfId="1520">
      <pivotArea dataOnly="0" labelOnly="1" fieldPosition="0">
        <references count="1">
          <reference field="2" count="1">
            <x v="8"/>
          </reference>
        </references>
      </pivotArea>
    </format>
    <format dxfId="1519">
      <pivotArea outline="0" fieldPosition="0">
        <references count="1">
          <reference field="4294967294" count="1">
            <x v="0"/>
          </reference>
        </references>
      </pivotArea>
    </format>
    <format dxfId="1518">
      <pivotArea field="2" type="button" dataOnly="0" labelOnly="1" outline="0" axis="axisRow" fieldPosition="0"/>
    </format>
    <format dxfId="1517">
      <pivotArea dataOnly="0" labelOnly="1" outline="0" axis="axisValues" fieldPosition="0"/>
    </format>
    <format dxfId="1516">
      <pivotArea outline="0" collapsedLevelsAreSubtotals="1" fieldPosition="0"/>
    </format>
    <format dxfId="1515">
      <pivotArea dataOnly="0" labelOnly="1" outline="0" axis="axisValues" fieldPosition="0"/>
    </format>
    <format dxfId="1514">
      <pivotArea dataOnly="0" labelOnly="1" fieldPosition="0">
        <references count="1">
          <reference field="2" count="1">
            <x v="8"/>
          </reference>
        </references>
      </pivotArea>
    </format>
  </formats>
  <pivotTableStyleInfo name="PivotStyleMedium10"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name="Tabla dinámica2" cacheId="1" applyNumberFormats="0" applyBorderFormats="0" applyFontFormats="0" applyPatternFormats="0" applyAlignmentFormats="0" applyWidthHeightFormats="1" dataCaption="Valores" updatedVersion="8" minRefreshableVersion="3" useAutoFormatting="1" itemPrintTitles="1" createdVersion="4" indent="0" compact="0" compactData="0" gridDropZones="1" multipleFieldFilters="0">
  <location ref="A3:C12" firstHeaderRow="2" firstDataRow="2" firstDataCol="2"/>
  <pivotFields count="36">
    <pivotField compact="0" outline="0" showAll="0"/>
    <pivotField compact="0" outline="0" showAll="0"/>
    <pivotField compact="0" outline="0" showAll="0"/>
    <pivotField compact="0" outline="0" showAll="0" defaultSubtotal="0"/>
    <pivotField compact="0" outline="0" showAll="0" defaultSubtota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name="Capítulo " axis="axisRow" compact="0" outline="0" showAll="0" defaultSubtotal="0">
      <items count="7">
        <item x="0"/>
        <item x="1"/>
        <item x="2"/>
        <item x="3"/>
        <item x="4"/>
        <item x="5"/>
        <item x="6"/>
      </items>
    </pivotField>
    <pivotField axis="axisRow" compact="0" outline="0" showAll="0">
      <items count="8">
        <item x="4"/>
        <item x="6"/>
        <item x="5"/>
        <item x="1"/>
        <item x="2"/>
        <item x="0"/>
        <item x="3"/>
        <item t="default"/>
      </items>
    </pivotField>
    <pivotField compact="0" outline="0" showAll="0"/>
    <pivotField compact="0" outline="0" showAll="0"/>
    <pivotField compact="0" outline="0" showAll="0"/>
    <pivotField compact="0" outline="0" showAll="0"/>
    <pivotField compact="0" numFmtId="4" outline="0" showAll="0"/>
    <pivotField compact="0" numFmtId="4" outline="0" showAll="0"/>
    <pivotField compact="0" numFmtId="4" outline="0" showAll="0"/>
    <pivotField compact="0" numFmtId="4" outline="0" showAll="0"/>
    <pivotField compact="0" numFmtId="4" outline="0" showAll="0"/>
    <pivotField dataField="1" compact="0" outline="0" showAll="0"/>
    <pivotField compact="0" numFmtId="4" outline="0" showAll="0"/>
    <pivotField compact="0" numFmtId="4" outline="0" showAll="0"/>
    <pivotField compact="0" numFmtId="4" outline="0" showAll="0"/>
  </pivotFields>
  <rowFields count="2">
    <field x="21"/>
    <field x="22"/>
  </rowFields>
  <rowItems count="8">
    <i>
      <x/>
      <x v="5"/>
    </i>
    <i>
      <x v="1"/>
      <x v="3"/>
    </i>
    <i>
      <x v="2"/>
      <x v="4"/>
    </i>
    <i>
      <x v="3"/>
      <x v="6"/>
    </i>
    <i>
      <x v="4"/>
      <x/>
    </i>
    <i>
      <x v="5"/>
      <x v="2"/>
    </i>
    <i>
      <x v="6"/>
      <x v="1"/>
    </i>
    <i t="grand">
      <x/>
    </i>
  </rowItems>
  <colItems count="1">
    <i/>
  </colItems>
  <dataFields count="1">
    <dataField name="Suma de 3 Era Modificación" fld="32" baseField="22" baseItem="6" numFmtId="4"/>
  </dataFields>
  <formats count="15">
    <format dxfId="1513">
      <pivotArea type="origin" dataOnly="0" labelOnly="1" outline="0" offset="A1" fieldPosition="0"/>
    </format>
    <format dxfId="1512">
      <pivotArea type="origin" dataOnly="0" labelOnly="1" outline="0" fieldPosition="0"/>
    </format>
    <format dxfId="1511">
      <pivotArea field="21" type="button" dataOnly="0" labelOnly="1" outline="0" axis="axisRow" fieldPosition="0"/>
    </format>
    <format dxfId="1510">
      <pivotArea type="origin" dataOnly="0" labelOnly="1" outline="0" offset="B1" fieldPosition="0"/>
    </format>
    <format dxfId="1509">
      <pivotArea type="topRight" dataOnly="0" labelOnly="1" outline="0" fieldPosition="0"/>
    </format>
    <format dxfId="1508">
      <pivotArea field="21" type="button" dataOnly="0" labelOnly="1" outline="0" axis="axisRow" fieldPosition="0"/>
    </format>
    <format dxfId="1507">
      <pivotArea outline="0" fieldPosition="0">
        <references count="1">
          <reference field="4294967294" count="1">
            <x v="0"/>
          </reference>
        </references>
      </pivotArea>
    </format>
    <format dxfId="1506">
      <pivotArea dataOnly="0" grandCol="1" outline="0" axis="axisCol" fieldPosition="0"/>
    </format>
    <format dxfId="1505">
      <pivotArea dataOnly="0" grandCol="1" outline="0" axis="axisCol" fieldPosition="0"/>
    </format>
    <format dxfId="1504">
      <pivotArea dataOnly="0" grandRow="1" outline="0" fieldPosition="0"/>
    </format>
    <format dxfId="1503">
      <pivotArea field="22" type="button" dataOnly="0" labelOnly="1" outline="0" axis="axisRow" fieldPosition="1"/>
    </format>
    <format dxfId="1502">
      <pivotArea field="21" type="button" dataOnly="0" labelOnly="1" outline="0" axis="axisRow" fieldPosition="0"/>
    </format>
    <format dxfId="1501">
      <pivotArea dataOnly="0" labelOnly="1" outline="0" fieldPosition="0">
        <references count="1">
          <reference field="21" count="1">
            <x v="1"/>
          </reference>
        </references>
      </pivotArea>
    </format>
    <format dxfId="1500">
      <pivotArea field="21" type="button" dataOnly="0" labelOnly="1" outline="0" axis="axisRow" fieldPosition="0"/>
    </format>
    <format dxfId="1499">
      <pivotArea field="22" type="button" dataOnly="0" labelOnly="1" outline="0" axis="axisRow" fieldPosition="1"/>
    </format>
  </formats>
  <pivotTableStyleInfo name="PivotStyleMedium10"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name="Tabla dinámica3" cacheId="1" applyNumberFormats="0" applyBorderFormats="0" applyFontFormats="0" applyPatternFormats="0" applyAlignmentFormats="0" applyWidthHeightFormats="1" dataCaption="Valores" updatedVersion="8" minRefreshableVersion="3" useAutoFormatting="1" itemPrintTitles="1" createdVersion="4" indent="0" outline="1" outlineData="1" multipleFieldFilters="0" rowHeaderCaption="Dependencia">
  <location ref="A3:B21" firstHeaderRow="1" firstDataRow="1" firstDataCol="1"/>
  <pivotFields count="36">
    <pivotField showAll="0"/>
    <pivotField showAll="0"/>
    <pivotField showAll="0"/>
    <pivotField showAll="0" defaultSubtotal="0"/>
    <pivotField showAll="0" defaultSubtotal="0"/>
    <pivotField showAll="0" defaultSubtotal="0"/>
    <pivotField showAll="0" defaultSubtotal="0"/>
    <pivotField showAll="0"/>
    <pivotField showAll="0"/>
    <pivotField showAll="0"/>
    <pivotField showAll="0"/>
    <pivotField showAll="0"/>
    <pivotField axis="axisRow" showAll="0">
      <items count="18">
        <item x="12"/>
        <item x="1"/>
        <item x="15"/>
        <item x="6"/>
        <item x="9"/>
        <item x="11"/>
        <item x="3"/>
        <item x="10"/>
        <item x="13"/>
        <item x="16"/>
        <item x="0"/>
        <item x="7"/>
        <item x="5"/>
        <item x="4"/>
        <item x="14"/>
        <item x="2"/>
        <item x="8"/>
        <item t="default"/>
      </items>
    </pivotField>
    <pivotField showAll="0"/>
    <pivotField showAll="0"/>
    <pivotField showAll="0"/>
    <pivotField showAll="0"/>
    <pivotField showAll="0"/>
    <pivotField showAll="0"/>
    <pivotField showAll="0"/>
    <pivotField showAll="0" defaultSubtotal="0"/>
    <pivotField showAll="0"/>
    <pivotField showAll="0"/>
    <pivotField showAll="0"/>
    <pivotField showAll="0"/>
    <pivotField showAll="0"/>
    <pivotField showAll="0"/>
    <pivotField numFmtId="4" showAll="0"/>
    <pivotField numFmtId="4" showAll="0"/>
    <pivotField numFmtId="4" showAll="0"/>
    <pivotField numFmtId="4" showAll="0"/>
    <pivotField numFmtId="4" showAll="0"/>
    <pivotField dataField="1" showAll="0"/>
    <pivotField numFmtId="4" showAll="0"/>
    <pivotField numFmtId="4" showAll="0"/>
    <pivotField numFmtId="4" showAll="0"/>
  </pivotFields>
  <rowFields count="1">
    <field x="12"/>
  </rowFields>
  <rowItems count="18">
    <i>
      <x/>
    </i>
    <i>
      <x v="1"/>
    </i>
    <i>
      <x v="2"/>
    </i>
    <i>
      <x v="3"/>
    </i>
    <i>
      <x v="4"/>
    </i>
    <i>
      <x v="5"/>
    </i>
    <i>
      <x v="6"/>
    </i>
    <i>
      <x v="7"/>
    </i>
    <i>
      <x v="8"/>
    </i>
    <i>
      <x v="9"/>
    </i>
    <i>
      <x v="10"/>
    </i>
    <i>
      <x v="11"/>
    </i>
    <i>
      <x v="12"/>
    </i>
    <i>
      <x v="13"/>
    </i>
    <i>
      <x v="14"/>
    </i>
    <i>
      <x v="15"/>
    </i>
    <i>
      <x v="16"/>
    </i>
    <i t="grand">
      <x/>
    </i>
  </rowItems>
  <colItems count="1">
    <i/>
  </colItems>
  <dataFields count="1">
    <dataField name="3ra Modificación" fld="32" baseField="12" baseItem="9" numFmtId="4"/>
  </dataFields>
  <formats count="21">
    <format dxfId="1498">
      <pivotArea field="12" type="button" dataOnly="0" labelOnly="1" outline="0" axis="axisRow" fieldPosition="0"/>
    </format>
    <format dxfId="1497">
      <pivotArea dataOnly="0" labelOnly="1" outline="0" axis="axisValues" fieldPosition="0"/>
    </format>
    <format dxfId="1496">
      <pivotArea dataOnly="0" grandRow="1" fieldPosition="0"/>
    </format>
    <format dxfId="1495">
      <pivotArea field="12" type="button" dataOnly="0" labelOnly="1" outline="0" axis="axisRow" fieldPosition="0"/>
    </format>
    <format dxfId="1494">
      <pivotArea dataOnly="0" labelOnly="1" outline="0" axis="axisValues" fieldPosition="0"/>
    </format>
    <format dxfId="1493">
      <pivotArea outline="0" fieldPosition="0">
        <references count="1">
          <reference field="4294967294" count="1">
            <x v="0"/>
          </reference>
        </references>
      </pivotArea>
    </format>
    <format dxfId="1492">
      <pivotArea field="12" type="button" dataOnly="0" labelOnly="1" outline="0" axis="axisRow" fieldPosition="0"/>
    </format>
    <format dxfId="1491">
      <pivotArea dataOnly="0" labelOnly="1" outline="0" axis="axisValues" fieldPosition="0"/>
    </format>
    <format dxfId="1490">
      <pivotArea grandRow="1" outline="0" collapsedLevelsAreSubtotals="1" fieldPosition="0"/>
    </format>
    <format dxfId="1489">
      <pivotArea dataOnly="0" labelOnly="1" grandRow="1" outline="0" fieldPosition="0"/>
    </format>
    <format dxfId="1488">
      <pivotArea type="all" dataOnly="0" outline="0" fieldPosition="0"/>
    </format>
    <format dxfId="1487">
      <pivotArea outline="0" collapsedLevelsAreSubtotals="1" fieldPosition="0"/>
    </format>
    <format dxfId="1486">
      <pivotArea field="12" type="button" dataOnly="0" labelOnly="1" outline="0" axis="axisRow" fieldPosition="0"/>
    </format>
    <format dxfId="1485">
      <pivotArea dataOnly="0" labelOnly="1" fieldPosition="0">
        <references count="1">
          <reference field="12" count="0"/>
        </references>
      </pivotArea>
    </format>
    <format dxfId="1484">
      <pivotArea dataOnly="0" labelOnly="1" grandRow="1" outline="0" fieldPosition="0"/>
    </format>
    <format dxfId="1483">
      <pivotArea dataOnly="0" labelOnly="1" outline="0" axis="axisValues" fieldPosition="0"/>
    </format>
    <format dxfId="16">
      <pivotArea field="12" type="button" dataOnly="0" labelOnly="1" outline="0" axis="axisRow" fieldPosition="0"/>
    </format>
    <format dxfId="15">
      <pivotArea dataOnly="0" labelOnly="1" fieldPosition="0">
        <references count="1">
          <reference field="12" count="0"/>
        </references>
      </pivotArea>
    </format>
    <format dxfId="14">
      <pivotArea dataOnly="0" labelOnly="1" grandRow="1" outline="0" fieldPosition="0"/>
    </format>
    <format dxfId="13">
      <pivotArea outline="0" collapsedLevelsAreSubtotals="1" fieldPosition="0"/>
    </format>
    <format dxfId="12">
      <pivotArea dataOnly="0" labelOnly="1" outline="0" axis="axisValues" fieldPosition="0"/>
    </format>
  </formats>
  <pivotTableStyleInfo name="PivotStyleMedium10"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name="Tabla dinámica4" cacheId="1" applyNumberFormats="0" applyBorderFormats="0" applyFontFormats="0" applyPatternFormats="0" applyAlignmentFormats="0" applyWidthHeightFormats="1" dataCaption="Valores" updatedVersion="8" minRefreshableVersion="3" useAutoFormatting="1" itemPrintTitles="1" createdVersion="4" indent="0" outline="1" outlineData="1" multipleFieldFilters="0" rowHeaderCaption="Programa / Proyecto">
  <location ref="A1:B65" firstHeaderRow="1" firstDataRow="1" firstDataCol="1"/>
  <pivotFields count="36">
    <pivotField showAll="0"/>
    <pivotField showAll="0"/>
    <pivotField showAll="0"/>
    <pivotField showAll="0" defaultSubtotal="0"/>
    <pivotField showAll="0" defaultSubtotal="0"/>
    <pivotField showAll="0" defaultSubtotal="0"/>
    <pivotField showAll="0" defaultSubtotal="0"/>
    <pivotField showAll="0"/>
    <pivotField showAll="0"/>
    <pivotField showAll="0"/>
    <pivotField showAll="0"/>
    <pivotField showAll="0"/>
    <pivotField showAll="0"/>
    <pivotField showAll="0"/>
    <pivotField axis="axisRow" showAll="0">
      <items count="9">
        <item x="5"/>
        <item x="2"/>
        <item x="6"/>
        <item x="7"/>
        <item x="0"/>
        <item x="3"/>
        <item x="1"/>
        <item x="4"/>
        <item t="default"/>
      </items>
    </pivotField>
    <pivotField showAll="0"/>
    <pivotField axis="axisRow" showAll="0">
      <items count="56">
        <item x="17"/>
        <item x="45"/>
        <item x="11"/>
        <item x="7"/>
        <item x="34"/>
        <item x="16"/>
        <item x="40"/>
        <item x="52"/>
        <item x="38"/>
        <item x="36"/>
        <item x="9"/>
        <item x="46"/>
        <item x="42"/>
        <item x="30"/>
        <item x="1"/>
        <item x="48"/>
        <item x="26"/>
        <item x="31"/>
        <item x="33"/>
        <item x="10"/>
        <item x="6"/>
        <item x="24"/>
        <item x="4"/>
        <item x="22"/>
        <item x="23"/>
        <item x="2"/>
        <item x="20"/>
        <item x="47"/>
        <item x="5"/>
        <item x="50"/>
        <item x="12"/>
        <item x="19"/>
        <item x="8"/>
        <item x="37"/>
        <item x="21"/>
        <item x="51"/>
        <item x="54"/>
        <item x="32"/>
        <item x="53"/>
        <item x="49"/>
        <item x="43"/>
        <item x="41"/>
        <item x="35"/>
        <item x="3"/>
        <item x="39"/>
        <item x="25"/>
        <item x="15"/>
        <item x="14"/>
        <item x="28"/>
        <item x="0"/>
        <item x="18"/>
        <item x="44"/>
        <item x="27"/>
        <item x="13"/>
        <item x="29"/>
        <item t="default"/>
      </items>
    </pivotField>
    <pivotField showAll="0"/>
    <pivotField showAll="0"/>
    <pivotField showAll="0"/>
    <pivotField showAll="0" defaultSubtotal="0"/>
    <pivotField showAll="0"/>
    <pivotField showAll="0"/>
    <pivotField showAll="0"/>
    <pivotField showAll="0"/>
    <pivotField showAll="0"/>
    <pivotField showAll="0"/>
    <pivotField numFmtId="4" showAll="0"/>
    <pivotField numFmtId="4" showAll="0"/>
    <pivotField numFmtId="4" showAll="0"/>
    <pivotField numFmtId="4" showAll="0"/>
    <pivotField numFmtId="4" showAll="0"/>
    <pivotField dataField="1" showAll="0"/>
    <pivotField numFmtId="4" showAll="0"/>
    <pivotField numFmtId="4" showAll="0"/>
    <pivotField numFmtId="4" showAll="0"/>
  </pivotFields>
  <rowFields count="2">
    <field x="14"/>
    <field x="16"/>
  </rowFields>
  <rowItems count="64">
    <i>
      <x/>
    </i>
    <i r="1">
      <x v="19"/>
    </i>
    <i r="1">
      <x v="33"/>
    </i>
    <i r="1">
      <x v="34"/>
    </i>
    <i>
      <x v="1"/>
    </i>
    <i r="1">
      <x/>
    </i>
    <i r="1">
      <x v="4"/>
    </i>
    <i r="1">
      <x v="9"/>
    </i>
    <i r="1">
      <x v="11"/>
    </i>
    <i r="1">
      <x v="12"/>
    </i>
    <i r="1">
      <x v="18"/>
    </i>
    <i r="1">
      <x v="20"/>
    </i>
    <i r="1">
      <x v="35"/>
    </i>
    <i r="1">
      <x v="39"/>
    </i>
    <i r="1">
      <x v="40"/>
    </i>
    <i r="1">
      <x v="51"/>
    </i>
    <i>
      <x v="2"/>
    </i>
    <i r="1">
      <x v="2"/>
    </i>
    <i r="1">
      <x v="8"/>
    </i>
    <i r="1">
      <x v="15"/>
    </i>
    <i r="1">
      <x v="27"/>
    </i>
    <i r="1">
      <x v="31"/>
    </i>
    <i>
      <x v="3"/>
    </i>
    <i r="1">
      <x v="53"/>
    </i>
    <i>
      <x v="4"/>
    </i>
    <i r="1">
      <x v="14"/>
    </i>
    <i r="1">
      <x v="17"/>
    </i>
    <i r="1">
      <x v="21"/>
    </i>
    <i r="1">
      <x v="22"/>
    </i>
    <i r="1">
      <x v="23"/>
    </i>
    <i r="1">
      <x v="24"/>
    </i>
    <i r="1">
      <x v="28"/>
    </i>
    <i r="1">
      <x v="37"/>
    </i>
    <i r="1">
      <x v="41"/>
    </i>
    <i r="1">
      <x v="43"/>
    </i>
    <i r="1">
      <x v="49"/>
    </i>
    <i r="1">
      <x v="52"/>
    </i>
    <i>
      <x v="5"/>
    </i>
    <i r="1">
      <x v="3"/>
    </i>
    <i r="1">
      <x v="26"/>
    </i>
    <i r="1">
      <x v="30"/>
    </i>
    <i r="1">
      <x v="36"/>
    </i>
    <i r="1">
      <x v="42"/>
    </i>
    <i r="1">
      <x v="45"/>
    </i>
    <i r="1">
      <x v="46"/>
    </i>
    <i r="1">
      <x v="47"/>
    </i>
    <i r="1">
      <x v="48"/>
    </i>
    <i r="1">
      <x v="50"/>
    </i>
    <i>
      <x v="6"/>
    </i>
    <i r="1">
      <x v="16"/>
    </i>
    <i r="1">
      <x v="25"/>
    </i>
    <i>
      <x v="7"/>
    </i>
    <i r="1">
      <x v="1"/>
    </i>
    <i r="1">
      <x v="5"/>
    </i>
    <i r="1">
      <x v="6"/>
    </i>
    <i r="1">
      <x v="7"/>
    </i>
    <i r="1">
      <x v="10"/>
    </i>
    <i r="1">
      <x v="13"/>
    </i>
    <i r="1">
      <x v="29"/>
    </i>
    <i r="1">
      <x v="32"/>
    </i>
    <i r="1">
      <x v="38"/>
    </i>
    <i r="1">
      <x v="44"/>
    </i>
    <i r="1">
      <x v="54"/>
    </i>
    <i t="grand">
      <x/>
    </i>
  </rowItems>
  <colItems count="1">
    <i/>
  </colItems>
  <dataFields count="1">
    <dataField name="3ra Modificación" fld="32" baseField="14" baseItem="1" numFmtId="4"/>
  </dataFields>
  <formats count="16">
    <format dxfId="1482">
      <pivotArea field="14" type="button" dataOnly="0" labelOnly="1" outline="0" axis="axisRow" fieldPosition="0"/>
    </format>
    <format dxfId="1481">
      <pivotArea dataOnly="0" labelOnly="1" outline="0" axis="axisValues" fieldPosition="0"/>
    </format>
    <format dxfId="1480">
      <pivotArea dataOnly="0" grandRow="1" fieldPosition="0"/>
    </format>
    <format dxfId="1479">
      <pivotArea outline="0" fieldPosition="0">
        <references count="1">
          <reference field="4294967294" count="1">
            <x v="0"/>
          </reference>
        </references>
      </pivotArea>
    </format>
    <format dxfId="11">
      <pivotArea field="14" type="button" dataOnly="0" labelOnly="1" outline="0" axis="axisRow" fieldPosition="0"/>
    </format>
    <format dxfId="10">
      <pivotArea dataOnly="0" labelOnly="1" fieldPosition="0">
        <references count="1">
          <reference field="14" count="0"/>
        </references>
      </pivotArea>
    </format>
    <format dxfId="9">
      <pivotArea dataOnly="0" labelOnly="1" grandRow="1" outline="0" fieldPosition="0"/>
    </format>
    <format dxfId="8">
      <pivotArea dataOnly="0" labelOnly="1" fieldPosition="0">
        <references count="2">
          <reference field="14" count="1" selected="0">
            <x v="0"/>
          </reference>
          <reference field="16" count="50">
            <x v="0"/>
            <x v="1"/>
            <x v="2"/>
            <x v="3"/>
            <x v="4"/>
            <x v="5"/>
            <x v="6"/>
            <x v="7"/>
            <x v="8"/>
            <x v="9"/>
            <x v="10"/>
            <x v="11"/>
            <x v="12"/>
            <x v="13"/>
            <x v="14"/>
            <x v="15"/>
            <x v="16"/>
            <x v="17"/>
            <x v="18"/>
            <x v="19"/>
            <x v="20"/>
            <x v="21"/>
            <x v="22"/>
            <x v="23"/>
            <x v="24"/>
            <x v="25"/>
            <x v="26"/>
            <x v="27"/>
            <x v="28"/>
            <x v="30"/>
            <x v="31"/>
            <x v="33"/>
            <x v="34"/>
            <x v="35"/>
            <x v="36"/>
            <x v="37"/>
            <x v="39"/>
            <x v="40"/>
            <x v="41"/>
            <x v="42"/>
            <x v="43"/>
            <x v="45"/>
            <x v="46"/>
            <x v="47"/>
            <x v="48"/>
            <x v="49"/>
            <x v="50"/>
            <x v="51"/>
            <x v="52"/>
            <x v="53"/>
          </reference>
        </references>
      </pivotArea>
    </format>
    <format dxfId="7">
      <pivotArea dataOnly="0" labelOnly="1" fieldPosition="0">
        <references count="2">
          <reference field="14" count="1" selected="0">
            <x v="7"/>
          </reference>
          <reference field="16" count="5">
            <x v="29"/>
            <x v="32"/>
            <x v="38"/>
            <x v="44"/>
            <x v="54"/>
          </reference>
        </references>
      </pivotArea>
    </format>
    <format dxfId="6">
      <pivotArea field="14" type="button" dataOnly="0" labelOnly="1" outline="0" axis="axisRow" fieldPosition="0"/>
    </format>
    <format dxfId="5">
      <pivotArea dataOnly="0" labelOnly="1" fieldPosition="0">
        <references count="1">
          <reference field="14" count="0"/>
        </references>
      </pivotArea>
    </format>
    <format dxfId="4">
      <pivotArea dataOnly="0" labelOnly="1" grandRow="1" outline="0" fieldPosition="0"/>
    </format>
    <format dxfId="3">
      <pivotArea dataOnly="0" labelOnly="1" fieldPosition="0">
        <references count="2">
          <reference field="14" count="1" selected="0">
            <x v="0"/>
          </reference>
          <reference field="16" count="50">
            <x v="0"/>
            <x v="1"/>
            <x v="2"/>
            <x v="3"/>
            <x v="4"/>
            <x v="5"/>
            <x v="6"/>
            <x v="7"/>
            <x v="8"/>
            <x v="9"/>
            <x v="10"/>
            <x v="11"/>
            <x v="12"/>
            <x v="13"/>
            <x v="14"/>
            <x v="15"/>
            <x v="16"/>
            <x v="17"/>
            <x v="18"/>
            <x v="19"/>
            <x v="20"/>
            <x v="21"/>
            <x v="22"/>
            <x v="23"/>
            <x v="24"/>
            <x v="25"/>
            <x v="26"/>
            <x v="27"/>
            <x v="28"/>
            <x v="30"/>
            <x v="31"/>
            <x v="33"/>
            <x v="34"/>
            <x v="35"/>
            <x v="36"/>
            <x v="37"/>
            <x v="39"/>
            <x v="40"/>
            <x v="41"/>
            <x v="42"/>
            <x v="43"/>
            <x v="45"/>
            <x v="46"/>
            <x v="47"/>
            <x v="48"/>
            <x v="49"/>
            <x v="50"/>
            <x v="51"/>
            <x v="52"/>
            <x v="53"/>
          </reference>
        </references>
      </pivotArea>
    </format>
    <format dxfId="2">
      <pivotArea dataOnly="0" labelOnly="1" fieldPosition="0">
        <references count="2">
          <reference field="14" count="1" selected="0">
            <x v="7"/>
          </reference>
          <reference field="16" count="5">
            <x v="29"/>
            <x v="32"/>
            <x v="38"/>
            <x v="44"/>
            <x v="54"/>
          </reference>
        </references>
      </pivotArea>
    </format>
    <format dxfId="1">
      <pivotArea outline="0" collapsedLevelsAreSubtotals="1" fieldPosition="0"/>
    </format>
    <format dxfId="0">
      <pivotArea dataOnly="0" labelOnly="1" outline="0" axis="axisValues"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7.xml><?xml version="1.0" encoding="utf-8"?>
<pivotTableDefinition xmlns="http://schemas.openxmlformats.org/spreadsheetml/2006/main" name="Tabla dinámica5" cacheId="1" applyNumberFormats="0" applyBorderFormats="0" applyFontFormats="0" applyPatternFormats="0" applyAlignmentFormats="0" applyWidthHeightFormats="1" dataCaption="Valores" updatedVersion="8" minRefreshableVersion="3" useAutoFormatting="1" itemPrintTitles="1" createdVersion="4" indent="0" outline="1" outlineData="1" multipleFieldFilters="0" rowHeaderCaption="Tipo de gasto ">
  <location ref="A3:B7" firstHeaderRow="1" firstDataRow="1" firstDataCol="1"/>
  <pivotFields count="36">
    <pivotField showAll="0"/>
    <pivotField showAll="0"/>
    <pivotField showAll="0"/>
    <pivotField showAll="0" defaultSubtotal="0"/>
    <pivotField showAll="0" defaultSubtotal="0"/>
    <pivotField showAll="0" defaultSubtotal="0"/>
    <pivotField showAll="0" defaultSubtotal="0"/>
    <pivotField showAll="0"/>
    <pivotField showAll="0"/>
    <pivotField showAll="0"/>
    <pivotField showAll="0"/>
    <pivotField showAll="0"/>
    <pivotField showAll="0"/>
    <pivotField showAll="0"/>
    <pivotField showAll="0"/>
    <pivotField showAll="0"/>
    <pivotField showAll="0"/>
    <pivotField showAll="0"/>
    <pivotField axis="axisRow" showAll="0">
      <items count="4">
        <item x="2"/>
        <item x="1"/>
        <item x="0"/>
        <item t="default"/>
      </items>
    </pivotField>
    <pivotField showAll="0"/>
    <pivotField showAll="0" defaultSubtotal="0"/>
    <pivotField showAll="0"/>
    <pivotField showAll="0"/>
    <pivotField showAll="0"/>
    <pivotField showAll="0"/>
    <pivotField showAll="0"/>
    <pivotField showAll="0"/>
    <pivotField numFmtId="4" showAll="0"/>
    <pivotField numFmtId="4" showAll="0"/>
    <pivotField numFmtId="4" showAll="0"/>
    <pivotField numFmtId="4" showAll="0"/>
    <pivotField numFmtId="4" showAll="0"/>
    <pivotField dataField="1" showAll="0"/>
    <pivotField numFmtId="4" showAll="0"/>
    <pivotField numFmtId="4" showAll="0"/>
    <pivotField numFmtId="4" showAll="0"/>
  </pivotFields>
  <rowFields count="1">
    <field x="18"/>
  </rowFields>
  <rowItems count="4">
    <i>
      <x/>
    </i>
    <i>
      <x v="1"/>
    </i>
    <i>
      <x v="2"/>
    </i>
    <i t="grand">
      <x/>
    </i>
  </rowItems>
  <colItems count="1">
    <i/>
  </colItems>
  <dataFields count="1">
    <dataField name="3ra Modificación" fld="32" baseField="0" baseItem="0" numFmtId="43"/>
  </dataFields>
  <formats count="5">
    <format dxfId="1478">
      <pivotArea field="18" type="button" dataOnly="0" labelOnly="1" outline="0" axis="axisRow" fieldPosition="0"/>
    </format>
    <format dxfId="1477">
      <pivotArea dataOnly="0" labelOnly="1" outline="0" axis="axisValues" fieldPosition="0"/>
    </format>
    <format dxfId="1476">
      <pivotArea dataOnly="0" labelOnly="1" grandRow="1" outline="0" fieldPosition="0"/>
    </format>
    <format dxfId="1475">
      <pivotArea grandRow="1" outline="0" collapsedLevelsAreSubtotals="1" fieldPosition="0"/>
    </format>
    <format dxfId="1474">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8.xml><?xml version="1.0" encoding="utf-8"?>
<pivotTableDefinition xmlns="http://schemas.openxmlformats.org/spreadsheetml/2006/main" name="Tabla dinámica6" cacheId="1" applyNumberFormats="0" applyBorderFormats="0" applyFontFormats="0" applyPatternFormats="0" applyAlignmentFormats="0" applyWidthHeightFormats="1" dataCaption="Valores" updatedVersion="8" minRefreshableVersion="3" useAutoFormatting="1" itemPrintTitles="1" createdVersion="4" indent="0" compact="0" compactData="0" gridDropZones="1" multipleFieldFilters="0">
  <location ref="A2:C139" firstHeaderRow="2" firstDataRow="2" firstDataCol="2"/>
  <pivotFields count="36">
    <pivotField compact="0" outline="0" showAll="0"/>
    <pivotField compact="0" outline="0" showAll="0"/>
    <pivotField compact="0" outline="0" showAll="0"/>
    <pivotField compact="0" outline="0" showAll="0" defaultSubtotal="0"/>
    <pivotField compact="0" outline="0" showAll="0" defaultSubtota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pivotField compact="0" outline="0" showAll="0"/>
    <pivotField axis="axisRow" compact="0" outline="0" showAll="0" defaultSubtotal="0">
      <items count="135">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5"/>
        <item x="116"/>
        <item x="117"/>
        <item x="118"/>
        <item x="119"/>
        <item x="114"/>
        <item x="120"/>
        <item x="121"/>
        <item x="122"/>
        <item x="123"/>
        <item x="124"/>
        <item x="125"/>
        <item x="126"/>
        <item x="127"/>
        <item x="128"/>
        <item x="129"/>
        <item x="130"/>
        <item x="131"/>
        <item x="132"/>
        <item x="133"/>
        <item x="134"/>
      </items>
    </pivotField>
    <pivotField axis="axisRow" compact="0" outline="0" showAll="0">
      <items count="136">
        <item x="133"/>
        <item x="11"/>
        <item x="10"/>
        <item x="12"/>
        <item x="58"/>
        <item x="60"/>
        <item x="61"/>
        <item x="59"/>
        <item x="31"/>
        <item x="109"/>
        <item x="107"/>
        <item x="108"/>
        <item x="105"/>
        <item x="106"/>
        <item x="28"/>
        <item x="116"/>
        <item x="27"/>
        <item x="41"/>
        <item x="77"/>
        <item x="7"/>
        <item x="78"/>
        <item x="130"/>
        <item x="131"/>
        <item x="8"/>
        <item x="9"/>
        <item x="0"/>
        <item x="85"/>
        <item x="99"/>
        <item x="101"/>
        <item x="129"/>
        <item x="132"/>
        <item x="54"/>
        <item x="112"/>
        <item x="123"/>
        <item x="118"/>
        <item x="115"/>
        <item x="16"/>
        <item x="35"/>
        <item x="39"/>
        <item x="93"/>
        <item x="94"/>
        <item x="5"/>
        <item x="46"/>
        <item x="124"/>
        <item x="53"/>
        <item x="6"/>
        <item x="15"/>
        <item x="97"/>
        <item x="13"/>
        <item x="80"/>
        <item x="81"/>
        <item x="83"/>
        <item x="79"/>
        <item x="119"/>
        <item x="134"/>
        <item x="128"/>
        <item x="29"/>
        <item x="120"/>
        <item x="121"/>
        <item x="19"/>
        <item x="30"/>
        <item x="32"/>
        <item x="20"/>
        <item x="38"/>
        <item x="37"/>
        <item x="17"/>
        <item x="18"/>
        <item x="44"/>
        <item x="36"/>
        <item x="110"/>
        <item x="111"/>
        <item x="14"/>
        <item x="117"/>
        <item x="62"/>
        <item x="125"/>
        <item x="114"/>
        <item x="33"/>
        <item x="113"/>
        <item x="25"/>
        <item x="40"/>
        <item x="92"/>
        <item x="89"/>
        <item x="100"/>
        <item x="45"/>
        <item x="43"/>
        <item x="4"/>
        <item x="22"/>
        <item x="21"/>
        <item x="26"/>
        <item x="34"/>
        <item x="24"/>
        <item x="47"/>
        <item x="48"/>
        <item x="51"/>
        <item x="50"/>
        <item x="49"/>
        <item x="52"/>
        <item x="96"/>
        <item x="82"/>
        <item x="3"/>
        <item x="76"/>
        <item x="75"/>
        <item x="98"/>
        <item x="88"/>
        <item x="68"/>
        <item x="66"/>
        <item x="73"/>
        <item x="65"/>
        <item x="86"/>
        <item x="64"/>
        <item x="67"/>
        <item x="87"/>
        <item x="84"/>
        <item x="69"/>
        <item x="74"/>
        <item x="56"/>
        <item x="70"/>
        <item x="72"/>
        <item x="95"/>
        <item x="63"/>
        <item x="57"/>
        <item x="71"/>
        <item x="122"/>
        <item x="127"/>
        <item x="104"/>
        <item x="1"/>
        <item x="2"/>
        <item x="55"/>
        <item x="126"/>
        <item x="103"/>
        <item x="102"/>
        <item x="23"/>
        <item x="42"/>
        <item x="91"/>
        <item x="90"/>
        <item t="default"/>
      </items>
    </pivotField>
    <pivotField compact="0" outline="0" showAll="0"/>
    <pivotField compact="0" outline="0" showAll="0"/>
    <pivotField compact="0" numFmtId="4" outline="0" showAll="0"/>
    <pivotField compact="0" numFmtId="4" outline="0" showAll="0"/>
    <pivotField compact="0" numFmtId="4" outline="0" showAll="0"/>
    <pivotField compact="0" numFmtId="4" outline="0" showAll="0"/>
    <pivotField compact="0" numFmtId="4" outline="0" showAll="0"/>
    <pivotField dataField="1" compact="0" outline="0" showAll="0"/>
    <pivotField compact="0" numFmtId="4" outline="0" showAll="0"/>
    <pivotField compact="0" numFmtId="4" outline="0" showAll="0"/>
    <pivotField compact="0" numFmtId="4" outline="0" showAll="0"/>
  </pivotFields>
  <rowFields count="2">
    <field x="23"/>
    <field x="24"/>
  </rowFields>
  <rowItems count="136">
    <i>
      <x/>
      <x v="25"/>
    </i>
    <i>
      <x v="1"/>
      <x v="125"/>
    </i>
    <i>
      <x v="2"/>
      <x v="126"/>
    </i>
    <i>
      <x v="3"/>
      <x v="99"/>
    </i>
    <i>
      <x v="4"/>
      <x v="85"/>
    </i>
    <i>
      <x v="5"/>
      <x v="41"/>
    </i>
    <i>
      <x v="6"/>
      <x v="45"/>
    </i>
    <i>
      <x v="7"/>
      <x v="19"/>
    </i>
    <i>
      <x v="8"/>
      <x v="23"/>
    </i>
    <i>
      <x v="9"/>
      <x v="24"/>
    </i>
    <i>
      <x v="10"/>
      <x v="2"/>
    </i>
    <i>
      <x v="11"/>
      <x v="1"/>
    </i>
    <i>
      <x v="12"/>
      <x v="3"/>
    </i>
    <i>
      <x v="13"/>
      <x v="48"/>
    </i>
    <i>
      <x v="14"/>
      <x v="71"/>
    </i>
    <i>
      <x v="15"/>
      <x v="46"/>
    </i>
    <i>
      <x v="16"/>
      <x v="36"/>
    </i>
    <i>
      <x v="17"/>
      <x v="65"/>
    </i>
    <i>
      <x v="18"/>
      <x v="66"/>
    </i>
    <i>
      <x v="19"/>
      <x v="59"/>
    </i>
    <i>
      <x v="20"/>
      <x v="62"/>
    </i>
    <i>
      <x v="21"/>
      <x v="87"/>
    </i>
    <i>
      <x v="22"/>
      <x v="86"/>
    </i>
    <i>
      <x v="23"/>
      <x v="131"/>
    </i>
    <i>
      <x v="24"/>
      <x v="90"/>
    </i>
    <i>
      <x v="25"/>
      <x v="78"/>
    </i>
    <i>
      <x v="26"/>
      <x v="88"/>
    </i>
    <i>
      <x v="27"/>
      <x v="16"/>
    </i>
    <i>
      <x v="28"/>
      <x v="14"/>
    </i>
    <i>
      <x v="29"/>
      <x v="56"/>
    </i>
    <i>
      <x v="30"/>
      <x v="60"/>
    </i>
    <i>
      <x v="31"/>
      <x v="8"/>
    </i>
    <i>
      <x v="32"/>
      <x v="61"/>
    </i>
    <i>
      <x v="33"/>
      <x v="76"/>
    </i>
    <i>
      <x v="34"/>
      <x v="89"/>
    </i>
    <i>
      <x v="35"/>
      <x v="37"/>
    </i>
    <i>
      <x v="36"/>
      <x v="68"/>
    </i>
    <i>
      <x v="37"/>
      <x v="64"/>
    </i>
    <i>
      <x v="38"/>
      <x v="63"/>
    </i>
    <i>
      <x v="39"/>
      <x v="38"/>
    </i>
    <i>
      <x v="40"/>
      <x v="79"/>
    </i>
    <i>
      <x v="41"/>
      <x v="17"/>
    </i>
    <i>
      <x v="42"/>
      <x v="132"/>
    </i>
    <i>
      <x v="43"/>
      <x v="84"/>
    </i>
    <i>
      <x v="44"/>
      <x v="67"/>
    </i>
    <i>
      <x v="45"/>
      <x v="83"/>
    </i>
    <i>
      <x v="46"/>
      <x v="42"/>
    </i>
    <i>
      <x v="47"/>
      <x v="91"/>
    </i>
    <i>
      <x v="48"/>
      <x v="92"/>
    </i>
    <i>
      <x v="49"/>
      <x v="95"/>
    </i>
    <i>
      <x v="50"/>
      <x v="94"/>
    </i>
    <i>
      <x v="51"/>
      <x v="93"/>
    </i>
    <i>
      <x v="52"/>
      <x v="96"/>
    </i>
    <i>
      <x v="53"/>
      <x v="44"/>
    </i>
    <i>
      <x v="54"/>
      <x v="31"/>
    </i>
    <i>
      <x v="55"/>
      <x v="127"/>
    </i>
    <i>
      <x v="56"/>
      <x v="115"/>
    </i>
    <i>
      <x v="57"/>
      <x v="120"/>
    </i>
    <i>
      <x v="58"/>
      <x v="4"/>
    </i>
    <i>
      <x v="59"/>
      <x v="7"/>
    </i>
    <i>
      <x v="60"/>
      <x v="5"/>
    </i>
    <i>
      <x v="61"/>
      <x v="6"/>
    </i>
    <i>
      <x v="62"/>
      <x v="73"/>
    </i>
    <i>
      <x v="63"/>
      <x v="119"/>
    </i>
    <i>
      <x v="64"/>
      <x v="109"/>
    </i>
    <i>
      <x v="65"/>
      <x v="107"/>
    </i>
    <i>
      <x v="66"/>
      <x v="105"/>
    </i>
    <i>
      <x v="67"/>
      <x v="110"/>
    </i>
    <i>
      <x v="68"/>
      <x v="104"/>
    </i>
    <i>
      <x v="69"/>
      <x v="113"/>
    </i>
    <i>
      <x v="70"/>
      <x v="116"/>
    </i>
    <i>
      <x v="71"/>
      <x v="121"/>
    </i>
    <i>
      <x v="72"/>
      <x v="117"/>
    </i>
    <i>
      <x v="73"/>
      <x v="106"/>
    </i>
    <i>
      <x v="74"/>
      <x v="114"/>
    </i>
    <i>
      <x v="75"/>
      <x v="101"/>
    </i>
    <i>
      <x v="76"/>
      <x v="100"/>
    </i>
    <i>
      <x v="77"/>
      <x v="18"/>
    </i>
    <i>
      <x v="78"/>
      <x v="20"/>
    </i>
    <i>
      <x v="79"/>
      <x v="52"/>
    </i>
    <i>
      <x v="80"/>
      <x v="49"/>
    </i>
    <i>
      <x v="81"/>
      <x v="50"/>
    </i>
    <i>
      <x v="82"/>
      <x v="98"/>
    </i>
    <i>
      <x v="83"/>
      <x v="51"/>
    </i>
    <i>
      <x v="84"/>
      <x v="112"/>
    </i>
    <i>
      <x v="85"/>
      <x v="26"/>
    </i>
    <i>
      <x v="86"/>
      <x v="108"/>
    </i>
    <i>
      <x v="87"/>
      <x v="111"/>
    </i>
    <i>
      <x v="88"/>
      <x v="103"/>
    </i>
    <i>
      <x v="89"/>
      <x v="81"/>
    </i>
    <i>
      <x v="90"/>
      <x v="134"/>
    </i>
    <i>
      <x v="91"/>
      <x v="133"/>
    </i>
    <i>
      <x v="92"/>
      <x v="80"/>
    </i>
    <i>
      <x v="93"/>
      <x v="39"/>
    </i>
    <i>
      <x v="94"/>
      <x v="40"/>
    </i>
    <i>
      <x v="95"/>
      <x v="118"/>
    </i>
    <i>
      <x v="96"/>
      <x v="97"/>
    </i>
    <i>
      <x v="97"/>
      <x v="47"/>
    </i>
    <i>
      <x v="98"/>
      <x v="102"/>
    </i>
    <i>
      <x v="99"/>
      <x v="27"/>
    </i>
    <i>
      <x v="100"/>
      <x v="82"/>
    </i>
    <i>
      <x v="101"/>
      <x v="28"/>
    </i>
    <i>
      <x v="102"/>
      <x v="130"/>
    </i>
    <i>
      <x v="103"/>
      <x v="129"/>
    </i>
    <i>
      <x v="104"/>
      <x v="124"/>
    </i>
    <i>
      <x v="105"/>
      <x v="12"/>
    </i>
    <i>
      <x v="106"/>
      <x v="13"/>
    </i>
    <i>
      <x v="107"/>
      <x v="10"/>
    </i>
    <i>
      <x v="108"/>
      <x v="11"/>
    </i>
    <i>
      <x v="109"/>
      <x v="9"/>
    </i>
    <i>
      <x v="110"/>
      <x v="69"/>
    </i>
    <i>
      <x v="111"/>
      <x v="70"/>
    </i>
    <i>
      <x v="112"/>
      <x v="32"/>
    </i>
    <i>
      <x v="113"/>
      <x v="77"/>
    </i>
    <i>
      <x v="114"/>
      <x v="35"/>
    </i>
    <i>
      <x v="115"/>
      <x v="15"/>
    </i>
    <i>
      <x v="116"/>
      <x v="72"/>
    </i>
    <i>
      <x v="117"/>
      <x v="34"/>
    </i>
    <i>
      <x v="118"/>
      <x v="53"/>
    </i>
    <i>
      <x v="119"/>
      <x v="75"/>
    </i>
    <i>
      <x v="120"/>
      <x v="57"/>
    </i>
    <i>
      <x v="121"/>
      <x v="58"/>
    </i>
    <i>
      <x v="122"/>
      <x v="122"/>
    </i>
    <i>
      <x v="123"/>
      <x v="33"/>
    </i>
    <i>
      <x v="124"/>
      <x v="43"/>
    </i>
    <i>
      <x v="125"/>
      <x v="74"/>
    </i>
    <i>
      <x v="126"/>
      <x v="128"/>
    </i>
    <i>
      <x v="127"/>
      <x v="123"/>
    </i>
    <i>
      <x v="128"/>
      <x v="55"/>
    </i>
    <i>
      <x v="129"/>
      <x v="29"/>
    </i>
    <i>
      <x v="130"/>
      <x v="21"/>
    </i>
    <i>
      <x v="131"/>
      <x v="22"/>
    </i>
    <i>
      <x v="132"/>
      <x v="30"/>
    </i>
    <i>
      <x v="133"/>
      <x/>
    </i>
    <i>
      <x v="134"/>
      <x v="54"/>
    </i>
    <i t="grand">
      <x/>
    </i>
  </rowItems>
  <colItems count="1">
    <i/>
  </colItems>
  <dataFields count="1">
    <dataField name="Suma de 3 Era Modificación" fld="32" baseField="24" baseItem="87" numFmtId="4"/>
  </dataFields>
  <formats count="7">
    <format dxfId="1473">
      <pivotArea type="origin" dataOnly="0" labelOnly="1" outline="0" offset="A1" fieldPosition="0"/>
    </format>
    <format dxfId="1472">
      <pivotArea type="origin" dataOnly="0" labelOnly="1" outline="0" fieldPosition="0"/>
    </format>
    <format dxfId="1471">
      <pivotArea field="23" type="button" dataOnly="0" labelOnly="1" outline="0" axis="axisRow" fieldPosition="0"/>
    </format>
    <format dxfId="1470">
      <pivotArea field="24" type="button" dataOnly="0" labelOnly="1" outline="0" axis="axisRow" fieldPosition="1"/>
    </format>
    <format dxfId="1469">
      <pivotArea outline="0" fieldPosition="0">
        <references count="1">
          <reference field="4294967294" count="1">
            <x v="0"/>
          </reference>
        </references>
      </pivotArea>
    </format>
    <format dxfId="1468">
      <pivotArea grandRow="1" outline="0" collapsedLevelsAreSubtotals="1" fieldPosition="0"/>
    </format>
    <format dxfId="1467">
      <pivotArea dataOnly="0" labelOnly="1" grandRow="1" outline="0" fieldPosition="0"/>
    </format>
  </formats>
  <pivotTableStyleInfo name="PivotStyleMedium10"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9.xml><?xml version="1.0" encoding="utf-8"?>
<pivotTableDefinition xmlns="http://schemas.openxmlformats.org/spreadsheetml/2006/main" name="Tabla dinámica7" cacheId="1" applyNumberFormats="0" applyBorderFormats="0" applyFontFormats="0" applyPatternFormats="0" applyAlignmentFormats="0" applyWidthHeightFormats="1" dataCaption="Valores" updatedVersion="8" minRefreshableVersion="3" useAutoFormatting="1" itemPrintTitles="1" createdVersion="4" indent="0" compact="0" compactData="0" gridDropZones="1" multipleFieldFilters="0">
  <location ref="A2:F11" firstHeaderRow="1" firstDataRow="2" firstDataCol="2"/>
  <pivotFields count="36">
    <pivotField compact="0" outline="0" showAll="0"/>
    <pivotField compact="0" outline="0" showAll="0"/>
    <pivotField compact="0" outline="0" showAll="0"/>
    <pivotField compact="0" outline="0" showAll="0" defaultSubtotal="0"/>
    <pivotField compact="0" outline="0" showAll="0" defaultSubtota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Col" compact="0" outline="0" showAll="0">
      <items count="4">
        <item x="2"/>
        <item x="1"/>
        <item x="0"/>
        <item t="default"/>
      </items>
    </pivotField>
    <pivotField compact="0" outline="0" showAll="0"/>
    <pivotField compact="0" outline="0" showAll="0" defaultSubtotal="0"/>
    <pivotField name="Capítulo " axis="axisRow" compact="0" outline="0" showAll="0" defaultSubtotal="0">
      <items count="7">
        <item x="0"/>
        <item x="1"/>
        <item x="2"/>
        <item x="3"/>
        <item x="4"/>
        <item x="5"/>
        <item x="6"/>
      </items>
    </pivotField>
    <pivotField axis="axisRow" compact="0" outline="0" showAll="0">
      <items count="8">
        <item x="4"/>
        <item x="6"/>
        <item x="5"/>
        <item x="1"/>
        <item x="2"/>
        <item x="0"/>
        <item x="3"/>
        <item t="default"/>
      </items>
    </pivotField>
    <pivotField compact="0" outline="0" showAll="0"/>
    <pivotField compact="0" outline="0" showAll="0"/>
    <pivotField compact="0" outline="0" showAll="0"/>
    <pivotField compact="0" outline="0" showAll="0"/>
    <pivotField compact="0" numFmtId="4" outline="0" showAll="0"/>
    <pivotField compact="0" numFmtId="4" outline="0" showAll="0"/>
    <pivotField compact="0" numFmtId="4" outline="0" showAll="0"/>
    <pivotField compact="0" numFmtId="4" outline="0" showAll="0"/>
    <pivotField compact="0" numFmtId="4" outline="0" showAll="0"/>
    <pivotField dataField="1" compact="0" outline="0" showAll="0"/>
    <pivotField compact="0" numFmtId="4" outline="0" showAll="0"/>
    <pivotField compact="0" numFmtId="4" outline="0" showAll="0"/>
    <pivotField compact="0" numFmtId="4" outline="0" showAll="0"/>
  </pivotFields>
  <rowFields count="2">
    <field x="21"/>
    <field x="22"/>
  </rowFields>
  <rowItems count="8">
    <i>
      <x/>
      <x v="5"/>
    </i>
    <i>
      <x v="1"/>
      <x v="3"/>
    </i>
    <i>
      <x v="2"/>
      <x v="4"/>
    </i>
    <i>
      <x v="3"/>
      <x v="6"/>
    </i>
    <i>
      <x v="4"/>
      <x/>
    </i>
    <i>
      <x v="5"/>
      <x v="2"/>
    </i>
    <i>
      <x v="6"/>
      <x v="1"/>
    </i>
    <i t="grand">
      <x/>
    </i>
  </rowItems>
  <colFields count="1">
    <field x="18"/>
  </colFields>
  <colItems count="4">
    <i>
      <x/>
    </i>
    <i>
      <x v="1"/>
    </i>
    <i>
      <x v="2"/>
    </i>
    <i t="grand">
      <x/>
    </i>
  </colItems>
  <dataFields count="1">
    <dataField name="Suma de 3 Era Modificación" fld="32" baseField="22" baseItem="2" numFmtId="4"/>
  </dataFields>
  <formats count="39">
    <format dxfId="1466">
      <pivotArea dataOnly="0" labelOnly="1" outline="0" fieldPosition="0">
        <references count="1">
          <reference field="18" count="1">
            <x v="0"/>
          </reference>
        </references>
      </pivotArea>
    </format>
    <format dxfId="1465">
      <pivotArea field="21" type="button" dataOnly="0" labelOnly="1" outline="0" axis="axisRow" fieldPosition="0"/>
    </format>
    <format dxfId="1464">
      <pivotArea dataOnly="0" grandRow="1" outline="0" fieldPosition="0"/>
    </format>
    <format dxfId="1463">
      <pivotArea field="21" type="button" dataOnly="0" labelOnly="1" outline="0" axis="axisRow" fieldPosition="0"/>
    </format>
    <format dxfId="1462">
      <pivotArea field="22" type="button" dataOnly="0" labelOnly="1" outline="0" axis="axisRow" fieldPosition="1"/>
    </format>
    <format dxfId="1461">
      <pivotArea dataOnly="0" labelOnly="1" outline="0" fieldPosition="0">
        <references count="1">
          <reference field="18" count="1">
            <x v="0"/>
          </reference>
        </references>
      </pivotArea>
    </format>
    <format dxfId="1460">
      <pivotArea dataOnly="0" labelOnly="1" outline="0" fieldPosition="0">
        <references count="1">
          <reference field="18" count="1">
            <x v="1"/>
          </reference>
        </references>
      </pivotArea>
    </format>
    <format dxfId="1459">
      <pivotArea dataOnly="0" labelOnly="1" outline="0" fieldPosition="0">
        <references count="1">
          <reference field="18" count="1">
            <x v="2"/>
          </reference>
        </references>
      </pivotArea>
    </format>
    <format dxfId="1458">
      <pivotArea dataOnly="0" labelOnly="1" grandCol="1" outline="0" fieldPosition="0"/>
    </format>
    <format dxfId="1457">
      <pivotArea field="21" type="button" dataOnly="0" labelOnly="1" outline="0" axis="axisRow" fieldPosition="0"/>
    </format>
    <format dxfId="1456">
      <pivotArea field="22" type="button" dataOnly="0" labelOnly="1" outline="0" axis="axisRow" fieldPosition="1"/>
    </format>
    <format dxfId="1455">
      <pivotArea dataOnly="0" labelOnly="1" outline="0" fieldPosition="0">
        <references count="1">
          <reference field="18" count="0"/>
        </references>
      </pivotArea>
    </format>
    <format dxfId="1454">
      <pivotArea dataOnly="0" labelOnly="1" grandCol="1" outline="0" fieldPosition="0"/>
    </format>
    <format dxfId="1453">
      <pivotArea type="all" dataOnly="0" outline="0" fieldPosition="0"/>
    </format>
    <format dxfId="1452">
      <pivotArea field="22" type="button" dataOnly="0" labelOnly="1" outline="0" axis="axisRow" fieldPosition="1"/>
    </format>
    <format dxfId="1451">
      <pivotArea dataOnly="0" labelOnly="1" grandRow="1" outline="0" fieldPosition="0"/>
    </format>
    <format dxfId="1450">
      <pivotArea dataOnly="0" labelOnly="1" outline="0" fieldPosition="0">
        <references count="2">
          <reference field="21" count="1" selected="0">
            <x v="0"/>
          </reference>
          <reference field="22" count="1">
            <x v="5"/>
          </reference>
        </references>
      </pivotArea>
    </format>
    <format dxfId="1449">
      <pivotArea dataOnly="0" labelOnly="1" outline="0" fieldPosition="0">
        <references count="2">
          <reference field="21" count="1" selected="0">
            <x v="1"/>
          </reference>
          <reference field="22" count="1">
            <x v="3"/>
          </reference>
        </references>
      </pivotArea>
    </format>
    <format dxfId="1448">
      <pivotArea dataOnly="0" labelOnly="1" outline="0" fieldPosition="0">
        <references count="2">
          <reference field="21" count="1" selected="0">
            <x v="2"/>
          </reference>
          <reference field="22" count="1">
            <x v="4"/>
          </reference>
        </references>
      </pivotArea>
    </format>
    <format dxfId="1447">
      <pivotArea dataOnly="0" labelOnly="1" outline="0" fieldPosition="0">
        <references count="2">
          <reference field="21" count="1" selected="0">
            <x v="3"/>
          </reference>
          <reference field="22" count="1">
            <x v="6"/>
          </reference>
        </references>
      </pivotArea>
    </format>
    <format dxfId="1446">
      <pivotArea dataOnly="0" labelOnly="1" outline="0" fieldPosition="0">
        <references count="2">
          <reference field="21" count="1" selected="0">
            <x v="4"/>
          </reference>
          <reference field="22" count="1">
            <x v="0"/>
          </reference>
        </references>
      </pivotArea>
    </format>
    <format dxfId="1445">
      <pivotArea dataOnly="0" labelOnly="1" outline="0" fieldPosition="0">
        <references count="2">
          <reference field="21" count="1" selected="0">
            <x v="5"/>
          </reference>
          <reference field="22" count="1">
            <x v="2"/>
          </reference>
        </references>
      </pivotArea>
    </format>
    <format dxfId="1444">
      <pivotArea dataOnly="0" labelOnly="1" outline="0" fieldPosition="0">
        <references count="2">
          <reference field="21" count="1" selected="0">
            <x v="6"/>
          </reference>
          <reference field="22" count="1">
            <x v="1"/>
          </reference>
        </references>
      </pivotArea>
    </format>
    <format dxfId="1443">
      <pivotArea outline="0" fieldPosition="0">
        <references count="1">
          <reference field="4294967294" count="1">
            <x v="0"/>
          </reference>
        </references>
      </pivotArea>
    </format>
    <format dxfId="1442">
      <pivotArea outline="0" collapsedLevelsAreSubtotals="1" fieldPosition="0"/>
    </format>
    <format dxfId="1441">
      <pivotArea outline="0" collapsedLevelsAreSubtotals="1" fieldPosition="0"/>
    </format>
    <format dxfId="1440">
      <pivotArea field="21" type="button" dataOnly="0" labelOnly="1" outline="0" axis="axisRow" fieldPosition="0"/>
    </format>
    <format dxfId="1439">
      <pivotArea field="22" type="button" dataOnly="0" labelOnly="1" outline="0" axis="axisRow" fieldPosition="1"/>
    </format>
    <format dxfId="1438">
      <pivotArea dataOnly="0" labelOnly="1" outline="0" fieldPosition="0">
        <references count="1">
          <reference field="21" count="0"/>
        </references>
      </pivotArea>
    </format>
    <format dxfId="1437">
      <pivotArea dataOnly="0" labelOnly="1" grandRow="1" outline="0" fieldPosition="0"/>
    </format>
    <format dxfId="1436">
      <pivotArea dataOnly="0" labelOnly="1" outline="0" fieldPosition="0">
        <references count="2">
          <reference field="21" count="1" selected="0">
            <x v="0"/>
          </reference>
          <reference field="22" count="1">
            <x v="5"/>
          </reference>
        </references>
      </pivotArea>
    </format>
    <format dxfId="1435">
      <pivotArea dataOnly="0" labelOnly="1" outline="0" fieldPosition="0">
        <references count="2">
          <reference field="21" count="1" selected="0">
            <x v="1"/>
          </reference>
          <reference field="22" count="1">
            <x v="3"/>
          </reference>
        </references>
      </pivotArea>
    </format>
    <format dxfId="1434">
      <pivotArea dataOnly="0" labelOnly="1" outline="0" fieldPosition="0">
        <references count="2">
          <reference field="21" count="1" selected="0">
            <x v="2"/>
          </reference>
          <reference field="22" count="1">
            <x v="4"/>
          </reference>
        </references>
      </pivotArea>
    </format>
    <format dxfId="1433">
      <pivotArea dataOnly="0" labelOnly="1" outline="0" fieldPosition="0">
        <references count="2">
          <reference field="21" count="1" selected="0">
            <x v="3"/>
          </reference>
          <reference field="22" count="1">
            <x v="6"/>
          </reference>
        </references>
      </pivotArea>
    </format>
    <format dxfId="1432">
      <pivotArea dataOnly="0" labelOnly="1" outline="0" fieldPosition="0">
        <references count="2">
          <reference field="21" count="1" selected="0">
            <x v="4"/>
          </reference>
          <reference field="22" count="1">
            <x v="0"/>
          </reference>
        </references>
      </pivotArea>
    </format>
    <format dxfId="1431">
      <pivotArea dataOnly="0" labelOnly="1" outline="0" fieldPosition="0">
        <references count="2">
          <reference field="21" count="1" selected="0">
            <x v="5"/>
          </reference>
          <reference field="22" count="1">
            <x v="2"/>
          </reference>
        </references>
      </pivotArea>
    </format>
    <format dxfId="1430">
      <pivotArea dataOnly="0" labelOnly="1" outline="0" fieldPosition="0">
        <references count="2">
          <reference field="21" count="1" selected="0">
            <x v="6"/>
          </reference>
          <reference field="22" count="1">
            <x v="1"/>
          </reference>
        </references>
      </pivotArea>
    </format>
    <format dxfId="1429">
      <pivotArea dataOnly="0" labelOnly="1" outline="0" fieldPosition="0">
        <references count="1">
          <reference field="18" count="0"/>
        </references>
      </pivotArea>
    </format>
    <format dxfId="1428">
      <pivotArea dataOnly="0" labelOnly="1" grandCol="1" outline="0" fieldPosition="0"/>
    </format>
  </formats>
  <pivotTableStyleInfo name="PivotStyleMedium10"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0.xml><?xml version="1.0" encoding="utf-8"?>
<pivotTableDefinition xmlns="http://schemas.openxmlformats.org/spreadsheetml/2006/main" name="Tabla dinámica8" cacheId="1" applyNumberFormats="0" applyBorderFormats="0" applyFontFormats="0" applyPatternFormats="0" applyAlignmentFormats="0" applyWidthHeightFormats="1" dataCaption="Valores" updatedVersion="8" minRefreshableVersion="3" useAutoFormatting="1" itemPrintTitles="1" createdVersion="4" indent="0" compact="0" compactData="0" gridDropZones="1" multipleFieldFilters="0">
  <location ref="A3:C7" firstHeaderRow="2" firstDataRow="2" firstDataCol="2"/>
  <pivotFields count="36">
    <pivotField compact="0" outline="0" showAll="0"/>
    <pivotField compact="0" outline="0" showAll="0"/>
    <pivotField compact="0" outline="0" showAll="0"/>
    <pivotField compact="0" outline="0" showAll="0" defaultSubtotal="0"/>
    <pivotField compact="0" outline="0" showAll="0" defaultSubtota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pivotField compact="0" outline="0" showAll="0"/>
    <pivotField axis="axisRow" compact="0" outline="0" showAll="0" defaultSubtotal="0">
      <items count="135">
        <item h="1" x="0"/>
        <item h="1" x="1"/>
        <item h="1" x="2"/>
        <item h="1" x="3"/>
        <item h="1" x="4"/>
        <item h="1" x="5"/>
        <item h="1" x="6"/>
        <item h="1" x="7"/>
        <item h="1" x="8"/>
        <item h="1" x="9"/>
        <item h="1" x="10"/>
        <item h="1" x="11"/>
        <item h="1" x="12"/>
        <item h="1" x="13"/>
        <item h="1" x="14"/>
        <item h="1" x="15"/>
        <item h="1" x="16"/>
        <item h="1" x="17"/>
        <item h="1" x="18"/>
        <item h="1" x="19"/>
        <item h="1" x="20"/>
        <item h="1" x="21"/>
        <item h="1" x="22"/>
        <item h="1" x="23"/>
        <item h="1" x="24"/>
        <item h="1" x="25"/>
        <item h="1" x="26"/>
        <item h="1" x="27"/>
        <item h="1" x="28"/>
        <item h="1" x="29"/>
        <item h="1" x="30"/>
        <item h="1" x="31"/>
        <item h="1" x="32"/>
        <item h="1" x="33"/>
        <item h="1" x="34"/>
        <item h="1" x="35"/>
        <item h="1" x="36"/>
        <item h="1" x="37"/>
        <item h="1" x="38"/>
        <item h="1" x="39"/>
        <item h="1" x="40"/>
        <item h="1" x="41"/>
        <item h="1" x="42"/>
        <item h="1" x="43"/>
        <item h="1" x="44"/>
        <item h="1" x="45"/>
        <item h="1" x="46"/>
        <item h="1" x="47"/>
        <item h="1" x="48"/>
        <item h="1" x="49"/>
        <item h="1" x="50"/>
        <item h="1" x="51"/>
        <item h="1" x="52"/>
        <item h="1" x="53"/>
        <item h="1" x="54"/>
        <item h="1" x="55"/>
        <item h="1" x="56"/>
        <item h="1" x="57"/>
        <item h="1" x="58"/>
        <item h="1" x="59"/>
        <item h="1" x="60"/>
        <item h="1" x="61"/>
        <item h="1" x="62"/>
        <item h="1" x="63"/>
        <item h="1" x="64"/>
        <item h="1" x="65"/>
        <item h="1" x="66"/>
        <item h="1" x="67"/>
        <item h="1" x="68"/>
        <item h="1" x="69"/>
        <item h="1" x="70"/>
        <item h="1" x="71"/>
        <item h="1" x="72"/>
        <item h="1" x="73"/>
        <item h="1" x="74"/>
        <item h="1" x="75"/>
        <item h="1" x="76"/>
        <item h="1" x="77"/>
        <item h="1" x="78"/>
        <item h="1" x="79"/>
        <item h="1" x="80"/>
        <item h="1" x="81"/>
        <item h="1" x="82"/>
        <item h="1" x="83"/>
        <item h="1" x="84"/>
        <item h="1" x="85"/>
        <item h="1" x="86"/>
        <item h="1" x="87"/>
        <item h="1" x="88"/>
        <item h="1" x="89"/>
        <item h="1" x="90"/>
        <item h="1" x="91"/>
        <item h="1" x="92"/>
        <item h="1" x="93"/>
        <item h="1" x="94"/>
        <item h="1" x="95"/>
        <item h="1" x="96"/>
        <item h="1" x="97"/>
        <item h="1" x="98"/>
        <item h="1" x="99"/>
        <item h="1" x="100"/>
        <item h="1" x="101"/>
        <item h="1" x="102"/>
        <item h="1" x="103"/>
        <item h="1" x="104"/>
        <item h="1" x="105"/>
        <item h="1" x="106"/>
        <item h="1" x="107"/>
        <item h="1" x="108"/>
        <item h="1" x="109"/>
        <item h="1" x="110"/>
        <item h="1" x="111"/>
        <item h="1" x="112"/>
        <item h="1" x="113"/>
        <item h="1" x="115"/>
        <item h="1" x="116"/>
        <item h="1" x="117"/>
        <item h="1" x="118"/>
        <item h="1" x="119"/>
        <item h="1" x="114"/>
        <item h="1" x="120"/>
        <item h="1" x="121"/>
        <item h="1" x="122"/>
        <item h="1" x="123"/>
        <item h="1" x="124"/>
        <item h="1" x="125"/>
        <item h="1" x="126"/>
        <item h="1" x="127"/>
        <item h="1" x="128"/>
        <item h="1" x="129"/>
        <item h="1" x="130"/>
        <item h="1" x="131"/>
        <item h="1" x="132"/>
        <item x="133"/>
        <item x="134"/>
      </items>
    </pivotField>
    <pivotField axis="axisRow" compact="0" outline="0" showAll="0">
      <items count="136">
        <item x="133"/>
        <item x="11"/>
        <item x="10"/>
        <item x="12"/>
        <item x="58"/>
        <item x="60"/>
        <item x="61"/>
        <item x="59"/>
        <item x="31"/>
        <item x="109"/>
        <item x="107"/>
        <item x="108"/>
        <item x="105"/>
        <item x="106"/>
        <item x="28"/>
        <item x="116"/>
        <item x="27"/>
        <item x="41"/>
        <item x="77"/>
        <item x="7"/>
        <item x="78"/>
        <item x="130"/>
        <item x="131"/>
        <item x="8"/>
        <item x="9"/>
        <item x="0"/>
        <item x="85"/>
        <item x="99"/>
        <item x="101"/>
        <item x="129"/>
        <item x="132"/>
        <item x="54"/>
        <item x="112"/>
        <item x="123"/>
        <item x="118"/>
        <item x="115"/>
        <item x="16"/>
        <item x="35"/>
        <item x="39"/>
        <item x="93"/>
        <item x="94"/>
        <item x="5"/>
        <item x="46"/>
        <item x="124"/>
        <item x="53"/>
        <item x="6"/>
        <item x="15"/>
        <item x="97"/>
        <item x="13"/>
        <item x="80"/>
        <item x="81"/>
        <item x="83"/>
        <item x="79"/>
        <item x="119"/>
        <item x="134"/>
        <item x="128"/>
        <item x="29"/>
        <item x="120"/>
        <item x="121"/>
        <item x="19"/>
        <item x="30"/>
        <item x="32"/>
        <item x="20"/>
        <item x="38"/>
        <item x="37"/>
        <item x="17"/>
        <item x="18"/>
        <item x="44"/>
        <item x="36"/>
        <item x="110"/>
        <item x="111"/>
        <item x="14"/>
        <item x="117"/>
        <item x="62"/>
        <item x="125"/>
        <item x="114"/>
        <item x="33"/>
        <item x="113"/>
        <item x="25"/>
        <item x="40"/>
        <item x="92"/>
        <item x="89"/>
        <item x="100"/>
        <item x="45"/>
        <item x="43"/>
        <item x="4"/>
        <item x="22"/>
        <item x="21"/>
        <item x="26"/>
        <item x="34"/>
        <item x="24"/>
        <item x="47"/>
        <item x="48"/>
        <item x="51"/>
        <item x="50"/>
        <item x="49"/>
        <item x="52"/>
        <item x="96"/>
        <item x="82"/>
        <item x="3"/>
        <item x="76"/>
        <item x="75"/>
        <item x="98"/>
        <item x="88"/>
        <item x="68"/>
        <item x="66"/>
        <item x="73"/>
        <item x="65"/>
        <item x="86"/>
        <item x="64"/>
        <item x="67"/>
        <item x="87"/>
        <item x="84"/>
        <item x="69"/>
        <item x="74"/>
        <item x="56"/>
        <item x="70"/>
        <item x="72"/>
        <item x="95"/>
        <item x="63"/>
        <item x="57"/>
        <item x="71"/>
        <item x="122"/>
        <item x="127"/>
        <item x="104"/>
        <item x="1"/>
        <item x="2"/>
        <item x="55"/>
        <item x="126"/>
        <item x="103"/>
        <item x="102"/>
        <item x="23"/>
        <item x="42"/>
        <item x="91"/>
        <item x="90"/>
        <item t="default"/>
      </items>
    </pivotField>
    <pivotField compact="0" outline="0" showAll="0"/>
    <pivotField compact="0" outline="0" showAll="0"/>
    <pivotField compact="0" numFmtId="4" outline="0" showAll="0"/>
    <pivotField compact="0" numFmtId="4" outline="0" showAll="0"/>
    <pivotField compact="0" numFmtId="4" outline="0" showAll="0"/>
    <pivotField compact="0" numFmtId="4" outline="0" showAll="0"/>
    <pivotField compact="0" numFmtId="4" outline="0" showAll="0"/>
    <pivotField dataField="1" compact="0" outline="0" showAll="0"/>
    <pivotField compact="0" numFmtId="4" outline="0" showAll="0"/>
    <pivotField compact="0" numFmtId="4" outline="0" showAll="0"/>
    <pivotField compact="0" numFmtId="4" outline="0" showAll="0"/>
  </pivotFields>
  <rowFields count="2">
    <field x="23"/>
    <field x="24"/>
  </rowFields>
  <rowItems count="3">
    <i>
      <x v="133"/>
      <x/>
    </i>
    <i>
      <x v="134"/>
      <x v="54"/>
    </i>
    <i t="grand">
      <x/>
    </i>
  </rowItems>
  <colItems count="1">
    <i/>
  </colItems>
  <dataFields count="1">
    <dataField name="Suma de 3 Era Modificación" fld="32" baseField="24" baseItem="54" numFmtId="4"/>
  </dataFields>
  <formats count="10">
    <format dxfId="1427">
      <pivotArea grandRow="1" outline="0" collapsedLevelsAreSubtotals="1" fieldPosition="0"/>
    </format>
    <format dxfId="1426">
      <pivotArea dataOnly="0" labelOnly="1" outline="0" fieldPosition="0">
        <references count="1">
          <reference field="23" count="0"/>
        </references>
      </pivotArea>
    </format>
    <format dxfId="1425">
      <pivotArea outline="0" collapsedLevelsAreSubtotals="1" fieldPosition="0"/>
    </format>
    <format dxfId="1424">
      <pivotArea field="23" type="button" dataOnly="0" labelOnly="1" outline="0" axis="axisRow" fieldPosition="0"/>
    </format>
    <format dxfId="1423">
      <pivotArea field="24" type="button" dataOnly="0" labelOnly="1" outline="0" axis="axisRow" fieldPosition="1"/>
    </format>
    <format dxfId="1422">
      <pivotArea dataOnly="0" labelOnly="1" outline="0" fieldPosition="0">
        <references count="1">
          <reference field="23" count="0"/>
        </references>
      </pivotArea>
    </format>
    <format dxfId="1421">
      <pivotArea dataOnly="0" labelOnly="1" grandRow="1" outline="0" fieldPosition="0"/>
    </format>
    <format dxfId="1420">
      <pivotArea dataOnly="0" labelOnly="1" outline="0" fieldPosition="0">
        <references count="2">
          <reference field="23" count="1" selected="0">
            <x v="133"/>
          </reference>
          <reference field="24" count="1">
            <x v="0"/>
          </reference>
        </references>
      </pivotArea>
    </format>
    <format dxfId="1419">
      <pivotArea dataOnly="0" labelOnly="1" outline="0" fieldPosition="0">
        <references count="2">
          <reference field="23" count="1" selected="0">
            <x v="134"/>
          </reference>
          <reference field="24" count="1">
            <x v="54"/>
          </reference>
        </references>
      </pivotArea>
    </format>
    <format dxfId="1418">
      <pivotArea outline="0" fieldPosition="0">
        <references count="1">
          <reference field="4294967294" count="1">
            <x v="0"/>
          </reference>
        </references>
      </pivotArea>
    </format>
  </formats>
  <pivotTableStyleInfo name="PivotStyleMedium10"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1.xml><?xml version="1.0" encoding="utf-8"?>
<pivotTableDefinition xmlns="http://schemas.openxmlformats.org/spreadsheetml/2006/main" name="Tabla dinámica11" cacheId="1" applyNumberFormats="0" applyBorderFormats="0" applyFontFormats="0" applyPatternFormats="0" applyAlignmentFormats="0" applyWidthHeightFormats="1" dataCaption="Valores" updatedVersion="8" minRefreshableVersion="3" useAutoFormatting="1" itemPrintTitles="1" createdVersion="4" indent="0" compact="0" outline="1" outlineData="1" compactData="0" gridDropZones="1" multipleFieldFilters="0">
  <location ref="A2:E19" firstHeaderRow="2" firstDataRow="2" firstDataCol="4"/>
  <pivotFields count="36">
    <pivotField compact="0" showAll="0"/>
    <pivotField compact="0" showAll="0"/>
    <pivotField compact="0" showAll="0"/>
    <pivotField compact="0" showAll="0"/>
    <pivotField compact="0" showAll="0"/>
    <pivotField compact="0" showAll="0"/>
    <pivotField compact="0" showAll="0"/>
    <pivotField compact="0" showAll="0"/>
    <pivotField compact="0" showAll="0"/>
    <pivotField compact="0" showAll="0"/>
    <pivotField compact="0" showAll="0"/>
    <pivotField compact="0" showAll="0"/>
    <pivotField compact="0" showAll="0"/>
    <pivotField compact="0" showAll="0"/>
    <pivotField axis="axisRow" compact="0" showAll="0" defaultSubtotal="0">
      <items count="8">
        <item x="5"/>
        <item x="2"/>
        <item x="6"/>
        <item x="7"/>
        <item x="0"/>
        <item x="3"/>
        <item x="1"/>
        <item x="4"/>
      </items>
    </pivotField>
    <pivotField compact="0" showAll="0"/>
    <pivotField axis="axisRow" compact="0" showAll="0" defaultSubtotal="0">
      <items count="55">
        <item x="17"/>
        <item x="45"/>
        <item x="11"/>
        <item x="7"/>
        <item x="34"/>
        <item x="16"/>
        <item x="40"/>
        <item x="52"/>
        <item x="38"/>
        <item x="36"/>
        <item x="9"/>
        <item x="46"/>
        <item x="42"/>
        <item x="30"/>
        <item x="1"/>
        <item x="48"/>
        <item x="26"/>
        <item x="31"/>
        <item x="33"/>
        <item x="10"/>
        <item x="6"/>
        <item x="24"/>
        <item x="4"/>
        <item x="22"/>
        <item x="23"/>
        <item x="2"/>
        <item x="20"/>
        <item x="47"/>
        <item x="5"/>
        <item x="50"/>
        <item x="12"/>
        <item x="19"/>
        <item x="8"/>
        <item x="37"/>
        <item x="21"/>
        <item x="51"/>
        <item x="54"/>
        <item x="32"/>
        <item x="53"/>
        <item x="49"/>
        <item x="43"/>
        <item x="41"/>
        <item x="35"/>
        <item x="3"/>
        <item x="39"/>
        <item x="25"/>
        <item x="15"/>
        <item x="14"/>
        <item x="28"/>
        <item x="0"/>
        <item x="18"/>
        <item x="44"/>
        <item x="27"/>
        <item x="13"/>
        <item x="29"/>
      </items>
    </pivotField>
    <pivotField compact="0" showAll="0"/>
    <pivotField compact="0" showAll="0"/>
    <pivotField compact="0" showAll="0"/>
    <pivotField compact="0" showAll="0"/>
    <pivotField compact="0" showAll="0"/>
    <pivotField compact="0" showAll="0"/>
    <pivotField axis="axisRow" compact="0" showAll="0" defaultSubtotal="0">
      <items count="135">
        <item h="1" x="0"/>
        <item h="1" x="1"/>
        <item h="1" x="2"/>
        <item h="1" x="3"/>
        <item h="1" x="4"/>
        <item h="1" x="5"/>
        <item h="1" x="6"/>
        <item h="1" x="7"/>
        <item h="1" x="8"/>
        <item h="1" x="9"/>
        <item h="1" x="10"/>
        <item h="1" x="11"/>
        <item h="1" x="12"/>
        <item h="1" x="13"/>
        <item h="1" x="14"/>
        <item h="1" x="15"/>
        <item h="1" x="16"/>
        <item h="1" x="17"/>
        <item h="1" x="18"/>
        <item h="1" x="19"/>
        <item h="1" x="20"/>
        <item h="1" x="21"/>
        <item h="1" x="22"/>
        <item h="1" x="23"/>
        <item h="1" x="24"/>
        <item h="1" x="25"/>
        <item h="1" x="26"/>
        <item h="1" x="27"/>
        <item h="1" x="28"/>
        <item h="1" x="29"/>
        <item h="1" x="30"/>
        <item h="1" x="31"/>
        <item h="1" x="32"/>
        <item h="1" x="33"/>
        <item h="1" x="34"/>
        <item h="1" x="35"/>
        <item h="1" x="36"/>
        <item h="1" x="37"/>
        <item h="1" x="38"/>
        <item h="1" x="39"/>
        <item h="1" x="40"/>
        <item h="1" x="41"/>
        <item h="1" x="42"/>
        <item h="1" x="43"/>
        <item h="1" x="44"/>
        <item h="1" x="45"/>
        <item h="1" x="46"/>
        <item h="1" x="47"/>
        <item h="1" x="48"/>
        <item h="1" x="49"/>
        <item h="1" x="50"/>
        <item h="1" x="51"/>
        <item h="1" x="52"/>
        <item h="1" x="53"/>
        <item h="1" x="54"/>
        <item h="1" x="55"/>
        <item h="1" x="56"/>
        <item h="1" x="57"/>
        <item h="1" x="58"/>
        <item h="1" x="59"/>
        <item h="1" x="60"/>
        <item h="1" x="61"/>
        <item h="1" x="62"/>
        <item h="1" x="63"/>
        <item h="1" x="64"/>
        <item h="1" x="65"/>
        <item h="1" x="66"/>
        <item h="1" x="67"/>
        <item h="1" x="68"/>
        <item h="1" x="69"/>
        <item h="1" x="70"/>
        <item h="1" x="71"/>
        <item h="1" x="72"/>
        <item h="1" x="73"/>
        <item h="1" x="74"/>
        <item h="1" x="75"/>
        <item h="1" x="76"/>
        <item h="1" x="77"/>
        <item h="1" x="78"/>
        <item h="1" x="79"/>
        <item h="1" x="80"/>
        <item h="1" x="81"/>
        <item h="1" x="82"/>
        <item h="1" x="83"/>
        <item h="1" x="84"/>
        <item h="1" x="85"/>
        <item h="1" x="86"/>
        <item h="1" x="87"/>
        <item h="1" x="88"/>
        <item h="1" x="89"/>
        <item h="1" x="90"/>
        <item h="1" x="91"/>
        <item h="1" x="92"/>
        <item h="1" x="93"/>
        <item h="1" x="94"/>
        <item h="1" x="95"/>
        <item h="1" x="96"/>
        <item h="1" x="97"/>
        <item h="1" x="98"/>
        <item h="1" x="99"/>
        <item h="1" x="100"/>
        <item h="1" x="101"/>
        <item h="1" x="102"/>
        <item h="1" x="103"/>
        <item h="1" x="104"/>
        <item h="1" x="105"/>
        <item h="1" x="106"/>
        <item h="1" x="107"/>
        <item h="1" x="108"/>
        <item h="1" x="109"/>
        <item h="1" x="110"/>
        <item h="1" x="111"/>
        <item h="1" x="112"/>
        <item h="1" x="113"/>
        <item h="1" x="115"/>
        <item h="1" x="116"/>
        <item h="1" x="117"/>
        <item h="1" x="118"/>
        <item h="1" x="119"/>
        <item h="1" x="114"/>
        <item h="1" x="120"/>
        <item h="1" x="121"/>
        <item h="1" x="122"/>
        <item h="1" x="123"/>
        <item h="1" x="124"/>
        <item h="1" x="125"/>
        <item h="1" x="126"/>
        <item h="1" x="127"/>
        <item h="1" x="128"/>
        <item x="129"/>
        <item x="130"/>
        <item x="131"/>
        <item x="132"/>
        <item h="1" x="133"/>
        <item h="1" x="134"/>
      </items>
    </pivotField>
    <pivotField axis="axisRow" compact="0" showAll="0">
      <items count="136">
        <item x="133"/>
        <item x="11"/>
        <item x="10"/>
        <item x="12"/>
        <item x="58"/>
        <item x="60"/>
        <item x="61"/>
        <item x="59"/>
        <item x="31"/>
        <item x="109"/>
        <item x="107"/>
        <item x="108"/>
        <item x="105"/>
        <item x="106"/>
        <item x="28"/>
        <item x="116"/>
        <item x="27"/>
        <item x="41"/>
        <item x="77"/>
        <item x="7"/>
        <item x="78"/>
        <item x="130"/>
        <item x="131"/>
        <item x="8"/>
        <item x="9"/>
        <item x="0"/>
        <item x="85"/>
        <item x="99"/>
        <item x="101"/>
        <item x="129"/>
        <item x="132"/>
        <item x="54"/>
        <item x="112"/>
        <item x="123"/>
        <item x="118"/>
        <item x="115"/>
        <item x="16"/>
        <item x="35"/>
        <item x="39"/>
        <item x="93"/>
        <item x="94"/>
        <item x="5"/>
        <item x="46"/>
        <item x="124"/>
        <item x="53"/>
        <item x="6"/>
        <item x="15"/>
        <item x="97"/>
        <item x="13"/>
        <item x="80"/>
        <item x="81"/>
        <item x="83"/>
        <item x="79"/>
        <item x="119"/>
        <item x="134"/>
        <item x="128"/>
        <item x="29"/>
        <item x="120"/>
        <item x="121"/>
        <item x="19"/>
        <item x="30"/>
        <item x="32"/>
        <item x="20"/>
        <item x="38"/>
        <item x="37"/>
        <item x="17"/>
        <item x="18"/>
        <item x="44"/>
        <item x="36"/>
        <item x="110"/>
        <item x="111"/>
        <item x="14"/>
        <item x="117"/>
        <item x="62"/>
        <item x="125"/>
        <item x="114"/>
        <item x="33"/>
        <item x="113"/>
        <item x="25"/>
        <item x="40"/>
        <item x="92"/>
        <item x="89"/>
        <item x="100"/>
        <item x="45"/>
        <item x="43"/>
        <item x="4"/>
        <item x="22"/>
        <item x="21"/>
        <item x="26"/>
        <item x="34"/>
        <item x="24"/>
        <item x="47"/>
        <item x="48"/>
        <item x="51"/>
        <item x="50"/>
        <item x="49"/>
        <item x="52"/>
        <item x="96"/>
        <item x="82"/>
        <item x="3"/>
        <item x="76"/>
        <item x="75"/>
        <item x="98"/>
        <item x="88"/>
        <item x="68"/>
        <item x="66"/>
        <item x="73"/>
        <item x="65"/>
        <item x="86"/>
        <item x="64"/>
        <item x="67"/>
        <item x="87"/>
        <item x="84"/>
        <item x="69"/>
        <item x="74"/>
        <item x="56"/>
        <item x="70"/>
        <item x="72"/>
        <item x="95"/>
        <item x="63"/>
        <item x="57"/>
        <item x="71"/>
        <item x="122"/>
        <item x="127"/>
        <item x="104"/>
        <item x="1"/>
        <item x="2"/>
        <item x="55"/>
        <item x="126"/>
        <item x="103"/>
        <item x="102"/>
        <item x="23"/>
        <item x="42"/>
        <item x="91"/>
        <item x="90"/>
        <item t="default"/>
      </items>
    </pivotField>
    <pivotField compact="0" showAll="0"/>
    <pivotField compact="0" showAll="0"/>
    <pivotField compact="0" numFmtId="4" showAll="0"/>
    <pivotField compact="0" numFmtId="4" showAll="0"/>
    <pivotField compact="0" numFmtId="4" showAll="0"/>
    <pivotField compact="0" numFmtId="4" showAll="0"/>
    <pivotField compact="0" numFmtId="4" showAll="0"/>
    <pivotField dataField="1" compact="0" showAll="0"/>
    <pivotField compact="0" numFmtId="4" showAll="0"/>
    <pivotField compact="0" numFmtId="4" showAll="0"/>
    <pivotField compact="0" numFmtId="4" showAll="0"/>
  </pivotFields>
  <rowFields count="4">
    <field x="14"/>
    <field x="16"/>
    <field x="23"/>
    <field x="24"/>
  </rowFields>
  <rowItems count="16">
    <i>
      <x v="4"/>
    </i>
    <i r="1">
      <x v="22"/>
    </i>
    <i r="2">
      <x v="132"/>
    </i>
    <i r="3">
      <x v="30"/>
    </i>
    <i>
      <x v="5"/>
    </i>
    <i r="1">
      <x v="30"/>
    </i>
    <i r="2">
      <x v="129"/>
    </i>
    <i r="3">
      <x v="29"/>
    </i>
    <i r="2">
      <x v="130"/>
    </i>
    <i r="3">
      <x v="21"/>
    </i>
    <i r="2">
      <x v="131"/>
    </i>
    <i r="3">
      <x v="22"/>
    </i>
    <i r="1">
      <x v="36"/>
    </i>
    <i r="2">
      <x v="129"/>
    </i>
    <i r="3">
      <x v="29"/>
    </i>
    <i t="grand">
      <x/>
    </i>
  </rowItems>
  <colItems count="1">
    <i/>
  </colItems>
  <dataFields count="1">
    <dataField name="Suma de 3 Era Modificación" fld="32" baseField="24" baseItem="21" numFmtId="4"/>
  </dataFields>
  <formats count="35">
    <format dxfId="1417">
      <pivotArea dataOnly="0" grandRow="1" outline="0" fieldPosition="0"/>
    </format>
    <format dxfId="1416">
      <pivotArea dataOnly="0" labelOnly="1" outline="0" fieldPosition="0">
        <references count="1">
          <reference field="14" count="1">
            <x v="4"/>
          </reference>
        </references>
      </pivotArea>
    </format>
    <format dxfId="1415">
      <pivotArea dataOnly="0" labelOnly="1" outline="0" fieldPosition="0">
        <references count="1">
          <reference field="14" count="1">
            <x v="5"/>
          </reference>
        </references>
      </pivotArea>
    </format>
    <format dxfId="1414">
      <pivotArea dataOnly="0" labelOnly="1" outline="0" fieldPosition="0">
        <references count="1">
          <reference field="23" count="0"/>
        </references>
      </pivotArea>
    </format>
    <format dxfId="1413">
      <pivotArea dataOnly="0" labelOnly="1" outline="0" fieldPosition="0">
        <references count="4">
          <reference field="14" count="1" selected="0">
            <x v="4"/>
          </reference>
          <reference field="16" count="1" selected="0">
            <x v="22"/>
          </reference>
          <reference field="23" count="1" selected="0">
            <x v="132"/>
          </reference>
          <reference field="24" count="1">
            <x v="30"/>
          </reference>
        </references>
      </pivotArea>
    </format>
    <format dxfId="1412">
      <pivotArea dataOnly="0" labelOnly="1" outline="0" fieldPosition="0">
        <references count="4">
          <reference field="14" count="1" selected="0">
            <x v="5"/>
          </reference>
          <reference field="16" count="1" selected="0">
            <x v="30"/>
          </reference>
          <reference field="23" count="1" selected="0">
            <x v="129"/>
          </reference>
          <reference field="24" count="1">
            <x v="29"/>
          </reference>
        </references>
      </pivotArea>
    </format>
    <format dxfId="1411">
      <pivotArea dataOnly="0" labelOnly="1" outline="0" fieldPosition="0">
        <references count="4">
          <reference field="14" count="1" selected="0">
            <x v="5"/>
          </reference>
          <reference field="16" count="1" selected="0">
            <x v="30"/>
          </reference>
          <reference field="23" count="1" selected="0">
            <x v="130"/>
          </reference>
          <reference field="24" count="1">
            <x v="21"/>
          </reference>
        </references>
      </pivotArea>
    </format>
    <format dxfId="1410">
      <pivotArea dataOnly="0" labelOnly="1" outline="0" fieldPosition="0">
        <references count="4">
          <reference field="14" count="1" selected="0">
            <x v="5"/>
          </reference>
          <reference field="16" count="1" selected="0">
            <x v="30"/>
          </reference>
          <reference field="23" count="1" selected="0">
            <x v="131"/>
          </reference>
          <reference field="24" count="1">
            <x v="22"/>
          </reference>
        </references>
      </pivotArea>
    </format>
    <format dxfId="1409">
      <pivotArea dataOnly="0" labelOnly="1" outline="0" fieldPosition="0">
        <references count="4">
          <reference field="14" count="1" selected="0">
            <x v="5"/>
          </reference>
          <reference field="16" count="1" selected="0">
            <x v="36"/>
          </reference>
          <reference field="23" count="1" selected="0">
            <x v="129"/>
          </reference>
          <reference field="24" count="1">
            <x v="29"/>
          </reference>
        </references>
      </pivotArea>
    </format>
    <format dxfId="1408">
      <pivotArea outline="0" fieldPosition="0">
        <references count="1">
          <reference field="4294967294" count="1">
            <x v="0"/>
          </reference>
        </references>
      </pivotArea>
    </format>
    <format dxfId="1407">
      <pivotArea outline="0" collapsedLevelsAreSubtotals="1" fieldPosition="0"/>
    </format>
    <format dxfId="1406">
      <pivotArea field="14" type="button" dataOnly="0" labelOnly="1" outline="0" axis="axisRow" fieldPosition="0"/>
    </format>
    <format dxfId="1405">
      <pivotArea field="16" type="button" dataOnly="0" labelOnly="1" outline="0" axis="axisRow" fieldPosition="1"/>
    </format>
    <format dxfId="1404">
      <pivotArea field="23" type="button" dataOnly="0" labelOnly="1" outline="0" axis="axisRow" fieldPosition="2"/>
    </format>
    <format dxfId="1403">
      <pivotArea field="24" type="button" dataOnly="0" labelOnly="1" outline="0" axis="axisRow" fieldPosition="3"/>
    </format>
    <format dxfId="1402">
      <pivotArea dataOnly="0" labelOnly="1" outline="0" fieldPosition="0">
        <references count="1">
          <reference field="14" count="2">
            <x v="4"/>
            <x v="5"/>
          </reference>
        </references>
      </pivotArea>
    </format>
    <format dxfId="1401">
      <pivotArea dataOnly="0" labelOnly="1" grandRow="1" outline="0" fieldPosition="0"/>
    </format>
    <format dxfId="1400">
      <pivotArea dataOnly="0" labelOnly="1" outline="0" fieldPosition="0">
        <references count="2">
          <reference field="14" count="1" selected="0">
            <x v="4"/>
          </reference>
          <reference field="16" count="1">
            <x v="22"/>
          </reference>
        </references>
      </pivotArea>
    </format>
    <format dxfId="1399">
      <pivotArea dataOnly="0" labelOnly="1" outline="0" fieldPosition="0">
        <references count="2">
          <reference field="14" count="1" selected="0">
            <x v="5"/>
          </reference>
          <reference field="16" count="2">
            <x v="30"/>
            <x v="36"/>
          </reference>
        </references>
      </pivotArea>
    </format>
    <format dxfId="1398">
      <pivotArea dataOnly="0" labelOnly="1" outline="0" fieldPosition="0">
        <references count="3">
          <reference field="14" count="1" selected="0">
            <x v="4"/>
          </reference>
          <reference field="16" count="1" selected="0">
            <x v="22"/>
          </reference>
          <reference field="23" count="1">
            <x v="132"/>
          </reference>
        </references>
      </pivotArea>
    </format>
    <format dxfId="1397">
      <pivotArea dataOnly="0" labelOnly="1" outline="0" fieldPosition="0">
        <references count="3">
          <reference field="14" count="1" selected="0">
            <x v="5"/>
          </reference>
          <reference field="16" count="1" selected="0">
            <x v="30"/>
          </reference>
          <reference field="23" count="3">
            <x v="129"/>
            <x v="130"/>
            <x v="131"/>
          </reference>
        </references>
      </pivotArea>
    </format>
    <format dxfId="1396">
      <pivotArea dataOnly="0" labelOnly="1" outline="0" fieldPosition="0">
        <references count="3">
          <reference field="14" count="1" selected="0">
            <x v="5"/>
          </reference>
          <reference field="16" count="1" selected="0">
            <x v="36"/>
          </reference>
          <reference field="23" count="1">
            <x v="129"/>
          </reference>
        </references>
      </pivotArea>
    </format>
    <format dxfId="1395">
      <pivotArea dataOnly="0" labelOnly="1" outline="0" fieldPosition="0">
        <references count="4">
          <reference field="14" count="1" selected="0">
            <x v="4"/>
          </reference>
          <reference field="16" count="1" selected="0">
            <x v="22"/>
          </reference>
          <reference field="23" count="1" selected="0">
            <x v="132"/>
          </reference>
          <reference field="24" count="1">
            <x v="30"/>
          </reference>
        </references>
      </pivotArea>
    </format>
    <format dxfId="1394">
      <pivotArea dataOnly="0" labelOnly="1" outline="0" fieldPosition="0">
        <references count="4">
          <reference field="14" count="1" selected="0">
            <x v="5"/>
          </reference>
          <reference field="16" count="1" selected="0">
            <x v="30"/>
          </reference>
          <reference field="23" count="1" selected="0">
            <x v="129"/>
          </reference>
          <reference field="24" count="1">
            <x v="29"/>
          </reference>
        </references>
      </pivotArea>
    </format>
    <format dxfId="1393">
      <pivotArea dataOnly="0" labelOnly="1" outline="0" fieldPosition="0">
        <references count="4">
          <reference field="14" count="1" selected="0">
            <x v="5"/>
          </reference>
          <reference field="16" count="1" selected="0">
            <x v="30"/>
          </reference>
          <reference field="23" count="1" selected="0">
            <x v="130"/>
          </reference>
          <reference field="24" count="1">
            <x v="21"/>
          </reference>
        </references>
      </pivotArea>
    </format>
    <format dxfId="1392">
      <pivotArea dataOnly="0" labelOnly="1" outline="0" fieldPosition="0">
        <references count="4">
          <reference field="14" count="1" selected="0">
            <x v="5"/>
          </reference>
          <reference field="16" count="1" selected="0">
            <x v="30"/>
          </reference>
          <reference field="23" count="1" selected="0">
            <x v="131"/>
          </reference>
          <reference field="24" count="1">
            <x v="22"/>
          </reference>
        </references>
      </pivotArea>
    </format>
    <format dxfId="1391">
      <pivotArea dataOnly="0" labelOnly="1" outline="0" fieldPosition="0">
        <references count="4">
          <reference field="14" count="1" selected="0">
            <x v="5"/>
          </reference>
          <reference field="16" count="1" selected="0">
            <x v="36"/>
          </reference>
          <reference field="23" count="1" selected="0">
            <x v="129"/>
          </reference>
          <reference field="24" count="1">
            <x v="29"/>
          </reference>
        </references>
      </pivotArea>
    </format>
    <format dxfId="1390">
      <pivotArea type="origin" dataOnly="0" labelOnly="1" outline="0" fieldPosition="0"/>
    </format>
    <format dxfId="1389">
      <pivotArea field="14" type="button" dataOnly="0" labelOnly="1" outline="0" axis="axisRow" fieldPosition="0"/>
    </format>
    <format dxfId="1388">
      <pivotArea dataOnly="0" labelOnly="1" outline="0" fieldPosition="0">
        <references count="1">
          <reference field="14" count="1">
            <x v="4"/>
          </reference>
        </references>
      </pivotArea>
    </format>
    <format dxfId="1387">
      <pivotArea dataOnly="0" labelOnly="1" outline="0" fieldPosition="0">
        <references count="1">
          <reference field="14" count="1">
            <x v="5"/>
          </reference>
        </references>
      </pivotArea>
    </format>
    <format dxfId="1386">
      <pivotArea dataOnly="0" labelOnly="1" grandRow="1" outline="0" fieldPosition="0"/>
    </format>
    <format dxfId="1385">
      <pivotArea outline="0" collapsedLevelsAreSubtotals="1" fieldPosition="0"/>
    </format>
    <format dxfId="1384">
      <pivotArea type="topRight" dataOnly="0" labelOnly="1" outline="0" fieldPosition="0"/>
    </format>
    <format dxfId="1383">
      <pivotArea dataOnly="0" labelOnly="1" outline="0" fieldPosition="0">
        <references count="4">
          <reference field="14" count="1" selected="0">
            <x v="4"/>
          </reference>
          <reference field="16" count="1" selected="0">
            <x v="22"/>
          </reference>
          <reference field="23" count="1" selected="0">
            <x v="132"/>
          </reference>
          <reference field="24" count="1">
            <x v="30"/>
          </reference>
        </references>
      </pivotArea>
    </format>
  </formats>
  <pivotTableStyleInfo name="PivotStyleMedium10"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2.xml><?xml version="1.0" encoding="utf-8"?>
<pivotTableDefinition xmlns="http://schemas.openxmlformats.org/spreadsheetml/2006/main" name="Tabla dinámica9" cacheId="1" applyNumberFormats="0" applyBorderFormats="0" applyFontFormats="0" applyPatternFormats="0" applyAlignmentFormats="0" applyWidthHeightFormats="1" dataCaption="Valores" updatedVersion="8" minRefreshableVersion="3" useAutoFormatting="1" itemPrintTitles="1" createdVersion="4" indent="0" compact="0" compactData="0" gridDropZones="1" multipleFieldFilters="0">
  <location ref="A2:D28" firstHeaderRow="2" firstDataRow="2" firstDataCol="3"/>
  <pivotFields count="36">
    <pivotField compact="0" outline="0" showAll="0"/>
    <pivotField compact="0" outline="0" showAll="0"/>
    <pivotField compact="0" outline="0" showAll="0"/>
    <pivotField compact="0" outline="0" showAll="0" defaultSubtotal="0"/>
    <pivotField compact="0" outline="0" showAll="0" defaultSubtotal="0"/>
    <pivotField compact="0" outline="0" showAll="0" defaultSubtota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Row" compact="0" outline="0" showAll="0" defaultSubtotal="0">
      <items count="8">
        <item x="5"/>
        <item x="2"/>
        <item x="6"/>
        <item x="7"/>
        <item x="0"/>
        <item x="3"/>
        <item x="1"/>
        <item x="4"/>
      </items>
    </pivotField>
    <pivotField compact="0" outline="0" showAll="0"/>
    <pivotField axis="axisRow" compact="0" outline="0" showAll="0">
      <items count="56">
        <item x="17"/>
        <item x="45"/>
        <item x="11"/>
        <item x="7"/>
        <item x="34"/>
        <item x="16"/>
        <item x="40"/>
        <item x="52"/>
        <item x="38"/>
        <item x="36"/>
        <item x="9"/>
        <item x="46"/>
        <item x="42"/>
        <item x="30"/>
        <item x="1"/>
        <item x="48"/>
        <item x="26"/>
        <item x="31"/>
        <item x="33"/>
        <item x="10"/>
        <item x="6"/>
        <item x="24"/>
        <item x="4"/>
        <item x="22"/>
        <item x="23"/>
        <item x="2"/>
        <item x="20"/>
        <item x="47"/>
        <item x="5"/>
        <item x="50"/>
        <item x="12"/>
        <item x="19"/>
        <item x="8"/>
        <item x="37"/>
        <item x="21"/>
        <item x="51"/>
        <item x="54"/>
        <item x="32"/>
        <item x="53"/>
        <item x="49"/>
        <item x="43"/>
        <item x="41"/>
        <item x="35"/>
        <item x="3"/>
        <item x="39"/>
        <item x="25"/>
        <item x="15"/>
        <item x="14"/>
        <item x="28"/>
        <item x="0"/>
        <item x="18"/>
        <item x="44"/>
        <item x="27"/>
        <item x="13"/>
        <item x="29"/>
        <item t="default"/>
      </items>
    </pivotField>
    <pivotField compact="0" outline="0" showAll="0"/>
    <pivotField compact="0" outline="0" showAll="0"/>
    <pivotField compact="0" outline="0" showAll="0"/>
    <pivotField compact="0" outline="0" showAll="0" defaultSubtotal="0"/>
    <pivotField axis="axisRow" compact="0" outline="0" showAll="0" defaultSubtotal="0">
      <items count="7">
        <item h="1" x="0"/>
        <item h="1" x="1"/>
        <item h="1" x="2"/>
        <item x="3"/>
        <item h="1" x="4"/>
        <item h="1" x="5"/>
        <item h="1" x="6"/>
      </items>
    </pivotField>
    <pivotField compact="0" outline="0" showAll="0"/>
    <pivotField compact="0" outline="0" showAll="0"/>
    <pivotField compact="0" outline="0" showAll="0"/>
    <pivotField compact="0" outline="0" showAll="0"/>
    <pivotField compact="0" outline="0" showAll="0"/>
    <pivotField compact="0" numFmtId="4" outline="0" showAll="0"/>
    <pivotField compact="0" numFmtId="4" outline="0" showAll="0"/>
    <pivotField compact="0" numFmtId="4" outline="0" showAll="0"/>
    <pivotField compact="0" numFmtId="4" outline="0" showAll="0"/>
    <pivotField compact="0" numFmtId="4" outline="0" showAll="0"/>
    <pivotField dataField="1" compact="0" outline="0" showAll="0"/>
    <pivotField compact="0" numFmtId="4" outline="0" showAll="0"/>
    <pivotField compact="0" numFmtId="4" outline="0" showAll="0"/>
    <pivotField compact="0" numFmtId="4" outline="0" showAll="0"/>
  </pivotFields>
  <rowFields count="3">
    <field x="21"/>
    <field x="14"/>
    <field x="16"/>
  </rowFields>
  <rowItems count="25">
    <i>
      <x v="3"/>
      <x/>
      <x v="33"/>
    </i>
    <i r="1">
      <x v="1"/>
      <x v="4"/>
    </i>
    <i r="2">
      <x v="9"/>
    </i>
    <i r="2">
      <x v="11"/>
    </i>
    <i r="2">
      <x v="12"/>
    </i>
    <i r="2">
      <x v="35"/>
    </i>
    <i r="2">
      <x v="39"/>
    </i>
    <i r="2">
      <x v="40"/>
    </i>
    <i r="2">
      <x v="51"/>
    </i>
    <i r="1">
      <x v="2"/>
      <x v="8"/>
    </i>
    <i r="2">
      <x v="15"/>
    </i>
    <i r="2">
      <x v="27"/>
    </i>
    <i r="1">
      <x v="4"/>
      <x v="14"/>
    </i>
    <i r="2">
      <x v="41"/>
    </i>
    <i r="1">
      <x v="5"/>
      <x v="30"/>
    </i>
    <i r="1">
      <x v="6"/>
      <x v="25"/>
    </i>
    <i r="1">
      <x v="7"/>
      <x v="1"/>
    </i>
    <i r="2">
      <x v="5"/>
    </i>
    <i r="2">
      <x v="6"/>
    </i>
    <i r="2">
      <x v="7"/>
    </i>
    <i r="2">
      <x v="13"/>
    </i>
    <i r="2">
      <x v="29"/>
    </i>
    <i r="2">
      <x v="38"/>
    </i>
    <i r="2">
      <x v="54"/>
    </i>
    <i t="grand">
      <x/>
    </i>
  </rowItems>
  <colItems count="1">
    <i/>
  </colItems>
  <dataFields count="1">
    <dataField name="Suma de 3 Era Modificación" fld="32" baseField="16" baseItem="39" numFmtId="4"/>
  </dataFields>
  <formats count="22">
    <format dxfId="1382">
      <pivotArea field="14" type="button" dataOnly="0" labelOnly="1" outline="0" axis="axisRow" fieldPosition="1"/>
    </format>
    <format dxfId="1381">
      <pivotArea field="14" type="button" dataOnly="0" labelOnly="1" outline="0" axis="axisRow" fieldPosition="1"/>
    </format>
    <format dxfId="1380">
      <pivotArea field="14" type="button" dataOnly="0" labelOnly="1" outline="0" axis="axisRow" fieldPosition="1"/>
    </format>
    <format dxfId="1379">
      <pivotArea grandRow="1" outline="0" collapsedLevelsAreSubtotals="1" fieldPosition="0"/>
    </format>
    <format dxfId="1378">
      <pivotArea outline="0" collapsedLevelsAreSubtotals="1" fieldPosition="0"/>
    </format>
    <format dxfId="1377">
      <pivotArea field="21" type="button" dataOnly="0" labelOnly="1" outline="0" axis="axisRow" fieldPosition="0"/>
    </format>
    <format dxfId="1376">
      <pivotArea field="14" type="button" dataOnly="0" labelOnly="1" outline="0" axis="axisRow" fieldPosition="1"/>
    </format>
    <format dxfId="1375">
      <pivotArea field="16" type="button" dataOnly="0" labelOnly="1" outline="0" axis="axisRow" fieldPosition="2"/>
    </format>
    <format dxfId="1374">
      <pivotArea dataOnly="0" labelOnly="1" outline="0" fieldPosition="0">
        <references count="1">
          <reference field="21" count="0"/>
        </references>
      </pivotArea>
    </format>
    <format dxfId="1373">
      <pivotArea dataOnly="0" labelOnly="1" grandRow="1" outline="0" fieldPosition="0"/>
    </format>
    <format dxfId="1372">
      <pivotArea dataOnly="0" labelOnly="1" outline="0" fieldPosition="0">
        <references count="2">
          <reference field="14" count="7">
            <x v="0"/>
            <x v="1"/>
            <x v="2"/>
            <x v="4"/>
            <x v="5"/>
            <x v="6"/>
            <x v="7"/>
          </reference>
          <reference field="21" count="0" selected="0"/>
        </references>
      </pivotArea>
    </format>
    <format dxfId="1371">
      <pivotArea dataOnly="0" labelOnly="1" outline="0" fieldPosition="0">
        <references count="3">
          <reference field="14" count="1" selected="0">
            <x v="0"/>
          </reference>
          <reference field="16" count="1">
            <x v="33"/>
          </reference>
          <reference field="21" count="0" selected="0"/>
        </references>
      </pivotArea>
    </format>
    <format dxfId="1370">
      <pivotArea dataOnly="0" labelOnly="1" outline="0" fieldPosition="0">
        <references count="3">
          <reference field="14" count="1" selected="0">
            <x v="1"/>
          </reference>
          <reference field="16" count="8">
            <x v="4"/>
            <x v="9"/>
            <x v="11"/>
            <x v="12"/>
            <x v="35"/>
            <x v="39"/>
            <x v="40"/>
            <x v="51"/>
          </reference>
          <reference field="21" count="0" selected="0"/>
        </references>
      </pivotArea>
    </format>
    <format dxfId="1369">
      <pivotArea dataOnly="0" labelOnly="1" outline="0" fieldPosition="0">
        <references count="3">
          <reference field="14" count="1" selected="0">
            <x v="2"/>
          </reference>
          <reference field="16" count="3">
            <x v="8"/>
            <x v="15"/>
            <x v="27"/>
          </reference>
          <reference field="21" count="0" selected="0"/>
        </references>
      </pivotArea>
    </format>
    <format dxfId="1368">
      <pivotArea dataOnly="0" labelOnly="1" outline="0" fieldPosition="0">
        <references count="3">
          <reference field="14" count="1" selected="0">
            <x v="4"/>
          </reference>
          <reference field="16" count="2">
            <x v="14"/>
            <x v="41"/>
          </reference>
          <reference field="21" count="0" selected="0"/>
        </references>
      </pivotArea>
    </format>
    <format dxfId="1367">
      <pivotArea dataOnly="0" labelOnly="1" outline="0" fieldPosition="0">
        <references count="3">
          <reference field="14" count="1" selected="0">
            <x v="5"/>
          </reference>
          <reference field="16" count="1">
            <x v="30"/>
          </reference>
          <reference field="21" count="0" selected="0"/>
        </references>
      </pivotArea>
    </format>
    <format dxfId="1366">
      <pivotArea dataOnly="0" labelOnly="1" outline="0" fieldPosition="0">
        <references count="3">
          <reference field="14" count="1" selected="0">
            <x v="6"/>
          </reference>
          <reference field="16" count="1">
            <x v="25"/>
          </reference>
          <reference field="21" count="0" selected="0"/>
        </references>
      </pivotArea>
    </format>
    <format dxfId="1365">
      <pivotArea dataOnly="0" labelOnly="1" outline="0" fieldPosition="0">
        <references count="3">
          <reference field="14" count="1" selected="0">
            <x v="7"/>
          </reference>
          <reference field="16" count="8">
            <x v="1"/>
            <x v="5"/>
            <x v="6"/>
            <x v="7"/>
            <x v="13"/>
            <x v="29"/>
            <x v="38"/>
            <x v="54"/>
          </reference>
          <reference field="21" count="0" selected="0"/>
        </references>
      </pivotArea>
    </format>
    <format dxfId="1364">
      <pivotArea outline="0" fieldPosition="0">
        <references count="1">
          <reference field="4294967294" count="1">
            <x v="0"/>
          </reference>
        </references>
      </pivotArea>
    </format>
    <format dxfId="1363">
      <pivotArea outline="0" collapsedLevelsAreSubtotals="1" fieldPosition="0"/>
    </format>
    <format dxfId="1362">
      <pivotArea type="topRight" dataOnly="0" labelOnly="1" outline="0" fieldPosition="0"/>
    </format>
    <format dxfId="1361">
      <pivotArea dataOnly="0" labelOnly="1" outline="0" fieldPosition="0">
        <references count="1">
          <reference field="16" count="0"/>
        </references>
      </pivotArea>
    </format>
  </formats>
  <pivotTableStyleInfo name="PivotStyleMedium10"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3.xml><?xml version="1.0" encoding="utf-8"?>
<pivotTableDefinition xmlns="http://schemas.openxmlformats.org/spreadsheetml/2006/main" name="Tabla dinámica10" cacheId="1" applyNumberFormats="0" applyBorderFormats="0" applyFontFormats="0" applyPatternFormats="0" applyAlignmentFormats="0" applyWidthHeightFormats="1" dataCaption="Valores" updatedVersion="8" minRefreshableVersion="3" useAutoFormatting="1" itemPrintTitles="1" createdVersion="4" indent="0" compact="0" compactData="0" gridDropZones="1" multipleFieldFilters="0">
  <location ref="A2:G20" firstHeaderRow="2" firstDataRow="2" firstDataCol="6"/>
  <pivotFields count="36">
    <pivotField compact="0" outline="0" showAll="0"/>
    <pivotField compact="0" outline="0" showAll="0"/>
    <pivotField compact="0" outline="0" showAll="0"/>
    <pivotField axis="axisRow" compact="0" outline="0" showAll="0" defaultSubtotal="0">
      <items count="3">
        <item x="0"/>
        <item x="2"/>
        <item x="1"/>
      </items>
    </pivotField>
    <pivotField axis="axisRow" compact="0" outline="0" showAll="0" defaultSubtotal="0">
      <items count="3">
        <item x="1"/>
        <item x="2"/>
        <item x="0"/>
      </items>
    </pivotField>
    <pivotField axis="axisRow" compact="0" outline="0" showAll="0" defaultSubtotal="0">
      <items count="10">
        <item x="0"/>
        <item x="1"/>
        <item x="4"/>
        <item x="6"/>
        <item x="3"/>
        <item x="7"/>
        <item x="9"/>
        <item x="8"/>
        <item x="5"/>
        <item x="2"/>
      </items>
    </pivotField>
    <pivotField axis="axisRow" compact="0" outline="0" showAll="0" defaultSubtotal="0">
      <items count="10">
        <item x="1"/>
        <item x="5"/>
        <item x="2"/>
        <item x="0"/>
        <item x="7"/>
        <item x="8"/>
        <item x="4"/>
        <item x="9"/>
        <item x="3"/>
        <item x="6"/>
      </items>
    </pivotField>
    <pivotField axis="axisRow" compact="0" outline="0" showAll="0" defaultSubtotal="0">
      <items count="15">
        <item x="0"/>
        <item x="3"/>
        <item x="1"/>
        <item x="4"/>
        <item x="11"/>
        <item x="6"/>
        <item x="8"/>
        <item x="13"/>
        <item x="5"/>
        <item x="9"/>
        <item x="12"/>
        <item x="14"/>
        <item x="10"/>
        <item x="7"/>
        <item x="2"/>
      </items>
    </pivotField>
    <pivotField axis="axisRow" compact="0" outline="0" showAll="0">
      <items count="16">
        <item x="7"/>
        <item x="3"/>
        <item x="5"/>
        <item x="13"/>
        <item x="8"/>
        <item x="2"/>
        <item x="12"/>
        <item x="0"/>
        <item x="11"/>
        <item x="9"/>
        <item x="10"/>
        <item x="14"/>
        <item x="1"/>
        <item x="4"/>
        <item x="6"/>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defaultSubtotal="0"/>
    <pivotField compact="0" outline="0" showAll="0"/>
    <pivotField compact="0" outline="0" showAll="0"/>
    <pivotField compact="0" outline="0" showAll="0"/>
    <pivotField compact="0" outline="0" showAll="0"/>
    <pivotField compact="0" outline="0" showAll="0"/>
    <pivotField compact="0" outline="0" showAll="0"/>
    <pivotField compact="0" numFmtId="4" outline="0" showAll="0"/>
    <pivotField compact="0" numFmtId="4" outline="0" showAll="0"/>
    <pivotField compact="0" numFmtId="4" outline="0" showAll="0"/>
    <pivotField compact="0" numFmtId="4" outline="0" showAll="0"/>
    <pivotField compact="0" numFmtId="4" outline="0" showAll="0"/>
    <pivotField dataField="1" compact="0" outline="0" showAll="0"/>
    <pivotField compact="0" numFmtId="4" outline="0" showAll="0"/>
    <pivotField compact="0" numFmtId="4" outline="0" showAll="0"/>
    <pivotField compact="0" numFmtId="4" outline="0" showAll="0"/>
  </pivotFields>
  <rowFields count="6">
    <field x="3"/>
    <field x="4"/>
    <field x="5"/>
    <field x="6"/>
    <field x="7"/>
    <field x="8"/>
  </rowFields>
  <rowItems count="17">
    <i>
      <x/>
      <x v="2"/>
      <x/>
      <x v="3"/>
      <x/>
      <x v="7"/>
    </i>
    <i r="4">
      <x v="1"/>
      <x v="1"/>
    </i>
    <i r="2">
      <x v="1"/>
      <x/>
      <x v="2"/>
      <x v="12"/>
    </i>
    <i r="4">
      <x v="3"/>
      <x v="13"/>
    </i>
    <i>
      <x v="1"/>
      <x v="1"/>
      <x/>
      <x v="3"/>
      <x/>
      <x v="7"/>
    </i>
    <i r="2">
      <x v="2"/>
      <x v="6"/>
      <x v="4"/>
      <x v="8"/>
    </i>
    <i r="4">
      <x v="5"/>
      <x v="14"/>
    </i>
    <i r="2">
      <x v="3"/>
      <x v="9"/>
      <x v="6"/>
      <x v="4"/>
    </i>
    <i r="2">
      <x v="4"/>
      <x v="8"/>
      <x v="7"/>
      <x v="3"/>
    </i>
    <i r="4">
      <x v="8"/>
      <x v="2"/>
    </i>
    <i r="2">
      <x v="5"/>
      <x v="4"/>
      <x v="9"/>
      <x v="9"/>
    </i>
    <i r="2">
      <x v="6"/>
      <x v="7"/>
      <x v="10"/>
      <x v="6"/>
    </i>
    <i r="4">
      <x v="11"/>
      <x v="11"/>
    </i>
    <i r="2">
      <x v="7"/>
      <x v="5"/>
      <x v="12"/>
      <x v="10"/>
    </i>
    <i>
      <x v="2"/>
      <x/>
      <x v="8"/>
      <x v="1"/>
      <x v="13"/>
      <x/>
    </i>
    <i r="2">
      <x v="9"/>
      <x v="2"/>
      <x v="14"/>
      <x v="5"/>
    </i>
    <i t="grand">
      <x/>
    </i>
  </rowItems>
  <colItems count="1">
    <i/>
  </colItems>
  <dataFields count="1">
    <dataField name="Suma de 3 Era Modificación" fld="32" baseField="8" baseItem="12" numFmtId="4"/>
  </dataFields>
  <formats count="40">
    <format dxfId="1360">
      <pivotArea dataOnly="0" labelOnly="1" outline="0" fieldPosition="0">
        <references count="4">
          <reference field="3" count="1" selected="0">
            <x v="0"/>
          </reference>
          <reference field="4" count="1" selected="0">
            <x v="2"/>
          </reference>
          <reference field="5" count="1" selected="0">
            <x v="0"/>
          </reference>
          <reference field="6" count="1">
            <x v="3"/>
          </reference>
        </references>
      </pivotArea>
    </format>
    <format dxfId="1359">
      <pivotArea dataOnly="0" labelOnly="1" outline="0" fieldPosition="0">
        <references count="4">
          <reference field="3" count="1" selected="0">
            <x v="0"/>
          </reference>
          <reference field="4" count="1" selected="0">
            <x v="2"/>
          </reference>
          <reference field="5" count="1" selected="0">
            <x v="1"/>
          </reference>
          <reference field="6" count="1">
            <x v="0"/>
          </reference>
        </references>
      </pivotArea>
    </format>
    <format dxfId="1358">
      <pivotArea dataOnly="0" labelOnly="1" outline="0" fieldPosition="0">
        <references count="4">
          <reference field="3" count="1" selected="0">
            <x v="1"/>
          </reference>
          <reference field="4" count="1" selected="0">
            <x v="1"/>
          </reference>
          <reference field="5" count="1" selected="0">
            <x v="0"/>
          </reference>
          <reference field="6" count="1">
            <x v="3"/>
          </reference>
        </references>
      </pivotArea>
    </format>
    <format dxfId="1357">
      <pivotArea dataOnly="0" labelOnly="1" outline="0" fieldPosition="0">
        <references count="4">
          <reference field="3" count="1" selected="0">
            <x v="1"/>
          </reference>
          <reference field="4" count="1" selected="0">
            <x v="1"/>
          </reference>
          <reference field="5" count="1" selected="0">
            <x v="2"/>
          </reference>
          <reference field="6" count="1">
            <x v="6"/>
          </reference>
        </references>
      </pivotArea>
    </format>
    <format dxfId="1356">
      <pivotArea dataOnly="0" labelOnly="1" outline="0" fieldPosition="0">
        <references count="4">
          <reference field="3" count="1" selected="0">
            <x v="1"/>
          </reference>
          <reference field="4" count="1" selected="0">
            <x v="1"/>
          </reference>
          <reference field="5" count="1" selected="0">
            <x v="3"/>
          </reference>
          <reference field="6" count="1">
            <x v="9"/>
          </reference>
        </references>
      </pivotArea>
    </format>
    <format dxfId="1355">
      <pivotArea dataOnly="0" labelOnly="1" outline="0" fieldPosition="0">
        <references count="4">
          <reference field="3" count="1" selected="0">
            <x v="1"/>
          </reference>
          <reference field="4" count="1" selected="0">
            <x v="1"/>
          </reference>
          <reference field="5" count="1" selected="0">
            <x v="4"/>
          </reference>
          <reference field="6" count="1">
            <x v="8"/>
          </reference>
        </references>
      </pivotArea>
    </format>
    <format dxfId="1354">
      <pivotArea dataOnly="0" labelOnly="1" outline="0" fieldPosition="0">
        <references count="4">
          <reference field="3" count="1" selected="0">
            <x v="1"/>
          </reference>
          <reference field="4" count="1" selected="0">
            <x v="1"/>
          </reference>
          <reference field="5" count="1" selected="0">
            <x v="5"/>
          </reference>
          <reference field="6" count="1">
            <x v="4"/>
          </reference>
        </references>
      </pivotArea>
    </format>
    <format dxfId="1353">
      <pivotArea dataOnly="0" labelOnly="1" outline="0" fieldPosition="0">
        <references count="4">
          <reference field="3" count="1" selected="0">
            <x v="1"/>
          </reference>
          <reference field="4" count="1" selected="0">
            <x v="1"/>
          </reference>
          <reference field="5" count="1" selected="0">
            <x v="6"/>
          </reference>
          <reference field="6" count="1">
            <x v="7"/>
          </reference>
        </references>
      </pivotArea>
    </format>
    <format dxfId="1352">
      <pivotArea dataOnly="0" labelOnly="1" outline="0" fieldPosition="0">
        <references count="4">
          <reference field="3" count="1" selected="0">
            <x v="1"/>
          </reference>
          <reference field="4" count="1" selected="0">
            <x v="1"/>
          </reference>
          <reference field="5" count="1" selected="0">
            <x v="7"/>
          </reference>
          <reference field="6" count="1">
            <x v="5"/>
          </reference>
        </references>
      </pivotArea>
    </format>
    <format dxfId="1351">
      <pivotArea dataOnly="0" labelOnly="1" outline="0" fieldPosition="0">
        <references count="4">
          <reference field="3" count="1" selected="0">
            <x v="2"/>
          </reference>
          <reference field="4" count="1" selected="0">
            <x v="0"/>
          </reference>
          <reference field="5" count="1" selected="0">
            <x v="8"/>
          </reference>
          <reference field="6" count="1">
            <x v="1"/>
          </reference>
        </references>
      </pivotArea>
    </format>
    <format dxfId="1350">
      <pivotArea dataOnly="0" labelOnly="1" outline="0" fieldPosition="0">
        <references count="4">
          <reference field="3" count="1" selected="0">
            <x v="2"/>
          </reference>
          <reference field="4" count="1" selected="0">
            <x v="0"/>
          </reference>
          <reference field="5" count="1" selected="0">
            <x v="9"/>
          </reference>
          <reference field="6" count="1">
            <x v="2"/>
          </reference>
        </references>
      </pivotArea>
    </format>
    <format dxfId="1349">
      <pivotArea field="8" type="button" dataOnly="0" labelOnly="1" outline="0" axis="axisRow" fieldPosition="5"/>
    </format>
    <format dxfId="1348">
      <pivotArea dataOnly="0" labelOnly="1" grandRow="1" outline="0" fieldPosition="0"/>
    </format>
    <format dxfId="1347">
      <pivotArea dataOnly="0" labelOnly="1" outline="0" fieldPosition="0">
        <references count="6">
          <reference field="3" count="1" selected="0">
            <x v="0"/>
          </reference>
          <reference field="4" count="1" selected="0">
            <x v="2"/>
          </reference>
          <reference field="5" count="1" selected="0">
            <x v="0"/>
          </reference>
          <reference field="6" count="1" selected="0">
            <x v="3"/>
          </reference>
          <reference field="7" count="1" selected="0">
            <x v="0"/>
          </reference>
          <reference field="8" count="1">
            <x v="7"/>
          </reference>
        </references>
      </pivotArea>
    </format>
    <format dxfId="1346">
      <pivotArea dataOnly="0" labelOnly="1" outline="0" fieldPosition="0">
        <references count="6">
          <reference field="3" count="1" selected="0">
            <x v="0"/>
          </reference>
          <reference field="4" count="1" selected="0">
            <x v="2"/>
          </reference>
          <reference field="5" count="1" selected="0">
            <x v="0"/>
          </reference>
          <reference field="6" count="1" selected="0">
            <x v="3"/>
          </reference>
          <reference field="7" count="1" selected="0">
            <x v="1"/>
          </reference>
          <reference field="8" count="1">
            <x v="1"/>
          </reference>
        </references>
      </pivotArea>
    </format>
    <format dxfId="1345">
      <pivotArea dataOnly="0" labelOnly="1" outline="0" fieldPosition="0">
        <references count="6">
          <reference field="3" count="1" selected="0">
            <x v="0"/>
          </reference>
          <reference field="4" count="1" selected="0">
            <x v="2"/>
          </reference>
          <reference field="5" count="1" selected="0">
            <x v="1"/>
          </reference>
          <reference field="6" count="1" selected="0">
            <x v="0"/>
          </reference>
          <reference field="7" count="1" selected="0">
            <x v="2"/>
          </reference>
          <reference field="8" count="1">
            <x v="12"/>
          </reference>
        </references>
      </pivotArea>
    </format>
    <format dxfId="1344">
      <pivotArea dataOnly="0" labelOnly="1" outline="0" fieldPosition="0">
        <references count="6">
          <reference field="3" count="1" selected="0">
            <x v="0"/>
          </reference>
          <reference field="4" count="1" selected="0">
            <x v="2"/>
          </reference>
          <reference field="5" count="1" selected="0">
            <x v="1"/>
          </reference>
          <reference field="6" count="1" selected="0">
            <x v="0"/>
          </reference>
          <reference field="7" count="1" selected="0">
            <x v="3"/>
          </reference>
          <reference field="8" count="1">
            <x v="13"/>
          </reference>
        </references>
      </pivotArea>
    </format>
    <format dxfId="1343">
      <pivotArea dataOnly="0" labelOnly="1" outline="0" fieldPosition="0">
        <references count="6">
          <reference field="3" count="1" selected="0">
            <x v="1"/>
          </reference>
          <reference field="4" count="1" selected="0">
            <x v="1"/>
          </reference>
          <reference field="5" count="1" selected="0">
            <x v="0"/>
          </reference>
          <reference field="6" count="1" selected="0">
            <x v="3"/>
          </reference>
          <reference field="7" count="1" selected="0">
            <x v="0"/>
          </reference>
          <reference field="8" count="1">
            <x v="7"/>
          </reference>
        </references>
      </pivotArea>
    </format>
    <format dxfId="1342">
      <pivotArea dataOnly="0" labelOnly="1" outline="0" fieldPosition="0">
        <references count="6">
          <reference field="3" count="1" selected="0">
            <x v="1"/>
          </reference>
          <reference field="4" count="1" selected="0">
            <x v="1"/>
          </reference>
          <reference field="5" count="1" selected="0">
            <x v="2"/>
          </reference>
          <reference field="6" count="1" selected="0">
            <x v="6"/>
          </reference>
          <reference field="7" count="1" selected="0">
            <x v="4"/>
          </reference>
          <reference field="8" count="1">
            <x v="8"/>
          </reference>
        </references>
      </pivotArea>
    </format>
    <format dxfId="1341">
      <pivotArea dataOnly="0" labelOnly="1" outline="0" fieldPosition="0">
        <references count="6">
          <reference field="3" count="1" selected="0">
            <x v="1"/>
          </reference>
          <reference field="4" count="1" selected="0">
            <x v="1"/>
          </reference>
          <reference field="5" count="1" selected="0">
            <x v="2"/>
          </reference>
          <reference field="6" count="1" selected="0">
            <x v="6"/>
          </reference>
          <reference field="7" count="1" selected="0">
            <x v="5"/>
          </reference>
          <reference field="8" count="1">
            <x v="14"/>
          </reference>
        </references>
      </pivotArea>
    </format>
    <format dxfId="1340">
      <pivotArea dataOnly="0" labelOnly="1" outline="0" fieldPosition="0">
        <references count="6">
          <reference field="3" count="1" selected="0">
            <x v="1"/>
          </reference>
          <reference field="4" count="1" selected="0">
            <x v="1"/>
          </reference>
          <reference field="5" count="1" selected="0">
            <x v="3"/>
          </reference>
          <reference field="6" count="1" selected="0">
            <x v="9"/>
          </reference>
          <reference field="7" count="1" selected="0">
            <x v="6"/>
          </reference>
          <reference field="8" count="1">
            <x v="4"/>
          </reference>
        </references>
      </pivotArea>
    </format>
    <format dxfId="1339">
      <pivotArea dataOnly="0" labelOnly="1" outline="0" fieldPosition="0">
        <references count="6">
          <reference field="3" count="1" selected="0">
            <x v="1"/>
          </reference>
          <reference field="4" count="1" selected="0">
            <x v="1"/>
          </reference>
          <reference field="5" count="1" selected="0">
            <x v="4"/>
          </reference>
          <reference field="6" count="1" selected="0">
            <x v="8"/>
          </reference>
          <reference field="7" count="1" selected="0">
            <x v="7"/>
          </reference>
          <reference field="8" count="1">
            <x v="3"/>
          </reference>
        </references>
      </pivotArea>
    </format>
    <format dxfId="1338">
      <pivotArea dataOnly="0" labelOnly="1" outline="0" fieldPosition="0">
        <references count="6">
          <reference field="3" count="1" selected="0">
            <x v="1"/>
          </reference>
          <reference field="4" count="1" selected="0">
            <x v="1"/>
          </reference>
          <reference field="5" count="1" selected="0">
            <x v="4"/>
          </reference>
          <reference field="6" count="1" selected="0">
            <x v="8"/>
          </reference>
          <reference field="7" count="1" selected="0">
            <x v="8"/>
          </reference>
          <reference field="8" count="1">
            <x v="2"/>
          </reference>
        </references>
      </pivotArea>
    </format>
    <format dxfId="1337">
      <pivotArea dataOnly="0" labelOnly="1" outline="0" fieldPosition="0">
        <references count="6">
          <reference field="3" count="1" selected="0">
            <x v="1"/>
          </reference>
          <reference field="4" count="1" selected="0">
            <x v="1"/>
          </reference>
          <reference field="5" count="1" selected="0">
            <x v="5"/>
          </reference>
          <reference field="6" count="1" selected="0">
            <x v="4"/>
          </reference>
          <reference field="7" count="1" selected="0">
            <x v="9"/>
          </reference>
          <reference field="8" count="1">
            <x v="9"/>
          </reference>
        </references>
      </pivotArea>
    </format>
    <format dxfId="1336">
      <pivotArea dataOnly="0" labelOnly="1" outline="0" fieldPosition="0">
        <references count="6">
          <reference field="3" count="1" selected="0">
            <x v="1"/>
          </reference>
          <reference field="4" count="1" selected="0">
            <x v="1"/>
          </reference>
          <reference field="5" count="1" selected="0">
            <x v="6"/>
          </reference>
          <reference field="6" count="1" selected="0">
            <x v="7"/>
          </reference>
          <reference field="7" count="1" selected="0">
            <x v="10"/>
          </reference>
          <reference field="8" count="1">
            <x v="6"/>
          </reference>
        </references>
      </pivotArea>
    </format>
    <format dxfId="1335">
      <pivotArea dataOnly="0" labelOnly="1" outline="0" fieldPosition="0">
        <references count="6">
          <reference field="3" count="1" selected="0">
            <x v="1"/>
          </reference>
          <reference field="4" count="1" selected="0">
            <x v="1"/>
          </reference>
          <reference field="5" count="1" selected="0">
            <x v="6"/>
          </reference>
          <reference field="6" count="1" selected="0">
            <x v="7"/>
          </reference>
          <reference field="7" count="1" selected="0">
            <x v="11"/>
          </reference>
          <reference field="8" count="1">
            <x v="11"/>
          </reference>
        </references>
      </pivotArea>
    </format>
    <format dxfId="1334">
      <pivotArea dataOnly="0" labelOnly="1" outline="0" fieldPosition="0">
        <references count="6">
          <reference field="3" count="1" selected="0">
            <x v="1"/>
          </reference>
          <reference field="4" count="1" selected="0">
            <x v="1"/>
          </reference>
          <reference field="5" count="1" selected="0">
            <x v="7"/>
          </reference>
          <reference field="6" count="1" selected="0">
            <x v="5"/>
          </reference>
          <reference field="7" count="1" selected="0">
            <x v="12"/>
          </reference>
          <reference field="8" count="1">
            <x v="10"/>
          </reference>
        </references>
      </pivotArea>
    </format>
    <format dxfId="1333">
      <pivotArea dataOnly="0" labelOnly="1" outline="0" fieldPosition="0">
        <references count="6">
          <reference field="3" count="1" selected="0">
            <x v="2"/>
          </reference>
          <reference field="4" count="1" selected="0">
            <x v="0"/>
          </reference>
          <reference field="5" count="1" selected="0">
            <x v="8"/>
          </reference>
          <reference field="6" count="1" selected="0">
            <x v="1"/>
          </reference>
          <reference field="7" count="1" selected="0">
            <x v="13"/>
          </reference>
          <reference field="8" count="1">
            <x v="0"/>
          </reference>
        </references>
      </pivotArea>
    </format>
    <format dxfId="1332">
      <pivotArea dataOnly="0" labelOnly="1" outline="0" fieldPosition="0">
        <references count="6">
          <reference field="3" count="1" selected="0">
            <x v="2"/>
          </reference>
          <reference field="4" count="1" selected="0">
            <x v="0"/>
          </reference>
          <reference field="5" count="1" selected="0">
            <x v="9"/>
          </reference>
          <reference field="6" count="1" selected="0">
            <x v="2"/>
          </reference>
          <reference field="7" count="1" selected="0">
            <x v="14"/>
          </reference>
          <reference field="8" count="1">
            <x v="5"/>
          </reference>
        </references>
      </pivotArea>
    </format>
    <format dxfId="1331">
      <pivotArea dataOnly="0" grandRow="1" outline="0" fieldPosition="0"/>
    </format>
    <format dxfId="1330">
      <pivotArea dataOnly="0" labelOnly="1" outline="0" fieldPosition="0">
        <references count="1">
          <reference field="3" count="0"/>
        </references>
      </pivotArea>
    </format>
    <format dxfId="1329">
      <pivotArea field="3" type="button" dataOnly="0" labelOnly="1" outline="0" axis="axisRow" fieldPosition="0"/>
    </format>
    <format dxfId="1328">
      <pivotArea field="4" type="button" dataOnly="0" labelOnly="1" outline="0" axis="axisRow" fieldPosition="1"/>
    </format>
    <format dxfId="1327">
      <pivotArea field="5" type="button" dataOnly="0" labelOnly="1" outline="0" axis="axisRow" fieldPosition="2"/>
    </format>
    <format dxfId="1326">
      <pivotArea field="6" type="button" dataOnly="0" labelOnly="1" outline="0" axis="axisRow" fieldPosition="3"/>
    </format>
    <format dxfId="1325">
      <pivotArea field="7" type="button" dataOnly="0" labelOnly="1" outline="0" axis="axisRow" fieldPosition="4"/>
    </format>
    <format dxfId="1324">
      <pivotArea field="8" type="button" dataOnly="0" labelOnly="1" outline="0" axis="axisRow" fieldPosition="5"/>
    </format>
    <format dxfId="1323">
      <pivotArea grandRow="1" outline="0" collapsedLevelsAreSubtotals="1" fieldPosition="0"/>
    </format>
    <format dxfId="1322">
      <pivotArea dataOnly="0" labelOnly="1" grandRow="1" outline="0" fieldPosition="0"/>
    </format>
    <format dxfId="1321">
      <pivotArea outline="0" fieldPosition="0">
        <references count="1">
          <reference field="4294967294" count="1">
            <x v="0"/>
          </reference>
        </references>
      </pivotArea>
    </format>
  </formats>
  <pivotTableStyleInfo name="PivotStyleMedium10"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14.xml><?xml version="1.0" encoding="utf-8"?>
<pivotTableDefinition xmlns="http://schemas.openxmlformats.org/spreadsheetml/2006/main" name="Tabla dinámica12" cacheId="1" applyNumberFormats="0" applyBorderFormats="0" applyFontFormats="0" applyPatternFormats="0" applyAlignmentFormats="0" applyWidthHeightFormats="1" dataCaption="Valores" updatedVersion="8" minRefreshableVersion="3" useAutoFormatting="1" itemPrintTitles="1" createdVersion="4" indent="0" compact="0" compactData="0" gridDropZones="1" multipleFieldFilters="0">
  <location ref="A2:F348" firstHeaderRow="2" firstDataRow="2" firstDataCol="5"/>
  <pivotFields count="36">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Row" compact="0" outline="0" showAll="0" defaultSubtotal="0">
      <items count="8">
        <item x="5"/>
        <item x="2"/>
        <item x="6"/>
        <item x="7"/>
        <item x="0"/>
        <item x="3"/>
        <item x="1"/>
        <item x="4"/>
      </items>
    </pivotField>
    <pivotField compact="0" outline="0" showAll="0"/>
    <pivotField axis="axisRow" compact="0" outline="0" showAll="0" defaultSubtotal="0">
      <items count="55">
        <item x="17"/>
        <item x="45"/>
        <item x="11"/>
        <item x="7"/>
        <item x="34"/>
        <item x="16"/>
        <item x="40"/>
        <item x="52"/>
        <item x="38"/>
        <item x="36"/>
        <item x="9"/>
        <item x="46"/>
        <item x="42"/>
        <item x="30"/>
        <item x="1"/>
        <item x="48"/>
        <item x="26"/>
        <item x="31"/>
        <item x="33"/>
        <item x="10"/>
        <item x="6"/>
        <item x="24"/>
        <item x="4"/>
        <item x="22"/>
        <item x="23"/>
        <item x="2"/>
        <item x="20"/>
        <item x="47"/>
        <item x="5"/>
        <item x="50"/>
        <item x="12"/>
        <item x="19"/>
        <item x="8"/>
        <item x="37"/>
        <item x="21"/>
        <item x="51"/>
        <item x="54"/>
        <item x="32"/>
        <item x="53"/>
        <item x="49"/>
        <item x="43"/>
        <item x="41"/>
        <item x="35"/>
        <item x="3"/>
        <item x="39"/>
        <item x="25"/>
        <item x="15"/>
        <item x="14"/>
        <item x="28"/>
        <item x="0"/>
        <item x="18"/>
        <item x="44"/>
        <item x="27"/>
        <item x="13"/>
        <item x="29"/>
      </items>
    </pivotField>
    <pivotField compact="0" outline="0" showAll="0"/>
    <pivotField compact="0" outline="0" showAll="0"/>
    <pivotField axis="axisRow" compact="0" outline="0" showAll="0" defaultSubtotal="0">
      <items count="39">
        <item x="33"/>
        <item x="36"/>
        <item x="1"/>
        <item x="15"/>
        <item x="10"/>
        <item x="13"/>
        <item x="14"/>
        <item x="27"/>
        <item x="24"/>
        <item x="22"/>
        <item x="29"/>
        <item x="4"/>
        <item x="26"/>
        <item x="3"/>
        <item x="21"/>
        <item x="38"/>
        <item x="6"/>
        <item x="0"/>
        <item x="12"/>
        <item x="25"/>
        <item x="7"/>
        <item x="16"/>
        <item x="18"/>
        <item x="32"/>
        <item x="2"/>
        <item x="11"/>
        <item x="23"/>
        <item x="31"/>
        <item x="8"/>
        <item x="17"/>
        <item x="30"/>
        <item x="5"/>
        <item x="19"/>
        <item x="34"/>
        <item x="37"/>
        <item x="20"/>
        <item x="28"/>
        <item x="35"/>
        <item x="9"/>
      </items>
    </pivotField>
    <pivotField compact="0" outline="0" showAll="0"/>
    <pivotField compact="0" outline="0" showAll="0"/>
    <pivotField compact="0" outline="0" showAll="0"/>
    <pivotField axis="axisRow" compact="0" outline="0" showAll="0" defaultSubtotal="0">
      <items count="135">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5"/>
        <item x="116"/>
        <item x="117"/>
        <item x="118"/>
        <item x="119"/>
        <item x="114"/>
        <item x="120"/>
        <item x="121"/>
        <item x="122"/>
        <item x="123"/>
        <item x="124"/>
        <item x="125"/>
        <item x="126"/>
        <item x="127"/>
        <item x="128"/>
        <item x="129"/>
        <item x="130"/>
        <item x="131"/>
        <item x="132"/>
        <item x="133"/>
        <item x="134"/>
      </items>
    </pivotField>
    <pivotField axis="axisRow" compact="0" outline="0" showAll="0" defaultSubtotal="0">
      <items count="135">
        <item x="133"/>
        <item x="11"/>
        <item x="10"/>
        <item x="12"/>
        <item x="58"/>
        <item x="60"/>
        <item x="61"/>
        <item x="59"/>
        <item x="31"/>
        <item x="109"/>
        <item x="107"/>
        <item x="108"/>
        <item x="105"/>
        <item x="106"/>
        <item x="28"/>
        <item x="116"/>
        <item x="27"/>
        <item x="41"/>
        <item x="77"/>
        <item x="7"/>
        <item x="78"/>
        <item x="130"/>
        <item x="131"/>
        <item x="8"/>
        <item x="9"/>
        <item x="0"/>
        <item x="85"/>
        <item x="99"/>
        <item x="101"/>
        <item x="129"/>
        <item x="132"/>
        <item x="54"/>
        <item x="112"/>
        <item x="123"/>
        <item x="118"/>
        <item x="115"/>
        <item x="16"/>
        <item x="35"/>
        <item x="39"/>
        <item x="93"/>
        <item x="94"/>
        <item x="5"/>
        <item x="46"/>
        <item x="124"/>
        <item x="53"/>
        <item x="6"/>
        <item x="15"/>
        <item x="97"/>
        <item x="13"/>
        <item x="80"/>
        <item x="81"/>
        <item x="83"/>
        <item x="79"/>
        <item x="119"/>
        <item x="134"/>
        <item x="128"/>
        <item x="29"/>
        <item x="120"/>
        <item x="121"/>
        <item x="19"/>
        <item x="30"/>
        <item x="32"/>
        <item x="20"/>
        <item x="38"/>
        <item x="37"/>
        <item x="17"/>
        <item x="18"/>
        <item x="44"/>
        <item x="36"/>
        <item x="110"/>
        <item x="111"/>
        <item x="14"/>
        <item x="117"/>
        <item x="62"/>
        <item x="125"/>
        <item x="114"/>
        <item x="33"/>
        <item x="113"/>
        <item x="25"/>
        <item x="40"/>
        <item x="92"/>
        <item x="89"/>
        <item x="100"/>
        <item x="45"/>
        <item x="43"/>
        <item x="4"/>
        <item x="22"/>
        <item x="21"/>
        <item x="26"/>
        <item x="34"/>
        <item x="24"/>
        <item x="47"/>
        <item x="48"/>
        <item x="51"/>
        <item x="50"/>
        <item x="49"/>
        <item x="52"/>
        <item x="96"/>
        <item x="82"/>
        <item x="3"/>
        <item x="76"/>
        <item x="75"/>
        <item x="98"/>
        <item x="88"/>
        <item x="68"/>
        <item x="66"/>
        <item x="73"/>
        <item x="65"/>
        <item x="86"/>
        <item x="64"/>
        <item x="67"/>
        <item x="87"/>
        <item x="84"/>
        <item x="69"/>
        <item x="74"/>
        <item x="56"/>
        <item x="70"/>
        <item x="72"/>
        <item x="95"/>
        <item x="63"/>
        <item x="57"/>
        <item x="71"/>
        <item x="122"/>
        <item x="127"/>
        <item x="104"/>
        <item x="1"/>
        <item x="2"/>
        <item x="55"/>
        <item x="126"/>
        <item x="103"/>
        <item x="102"/>
        <item x="23"/>
        <item x="42"/>
        <item x="91"/>
        <item x="90"/>
      </items>
    </pivotField>
    <pivotField compact="0" outline="0" showAll="0"/>
    <pivotField compact="0" outline="0" showAll="0"/>
    <pivotField compact="0" numFmtId="4" outline="0" showAll="0"/>
    <pivotField compact="0" numFmtId="4" outline="0" showAll="0"/>
    <pivotField compact="0" numFmtId="4" outline="0" showAll="0"/>
    <pivotField compact="0" numFmtId="4" outline="0" showAll="0"/>
    <pivotField compact="0" numFmtId="4" outline="0" showAll="0"/>
    <pivotField dataField="1" compact="0" outline="0" showAll="0"/>
    <pivotField compact="0" numFmtId="4" outline="0" showAll="0"/>
    <pivotField compact="0" numFmtId="4" outline="0" showAll="0"/>
    <pivotField compact="0" numFmtId="4" outline="0" showAll="0"/>
  </pivotFields>
  <rowFields count="5">
    <field x="19"/>
    <field x="14"/>
    <field x="16"/>
    <field x="23"/>
    <field x="24"/>
  </rowFields>
  <rowItems count="345">
    <i>
      <x/>
      <x v="1"/>
      <x v="12"/>
      <x v="102"/>
      <x v="130"/>
    </i>
    <i>
      <x v="1"/>
      <x v="7"/>
      <x v="1"/>
      <x v="102"/>
      <x v="130"/>
    </i>
    <i>
      <x v="2"/>
      <x v="6"/>
      <x v="16"/>
      <x v="45"/>
      <x v="83"/>
    </i>
    <i r="3">
      <x v="57"/>
      <x v="120"/>
    </i>
    <i r="3">
      <x v="89"/>
      <x v="81"/>
    </i>
    <i r="3">
      <x v="90"/>
      <x v="134"/>
    </i>
    <i r="3">
      <x v="98"/>
      <x v="102"/>
    </i>
    <i r="2">
      <x v="25"/>
      <x v="17"/>
      <x v="65"/>
    </i>
    <i r="3">
      <x v="21"/>
      <x v="87"/>
    </i>
    <i r="3">
      <x v="31"/>
      <x v="8"/>
    </i>
    <i r="3">
      <x v="32"/>
      <x v="61"/>
    </i>
    <i r="3">
      <x v="33"/>
      <x v="76"/>
    </i>
    <i r="3">
      <x v="42"/>
      <x v="132"/>
    </i>
    <i r="3">
      <x v="43"/>
      <x v="84"/>
    </i>
    <i r="3">
      <x v="44"/>
      <x v="67"/>
    </i>
    <i r="3">
      <x v="45"/>
      <x v="83"/>
    </i>
    <i r="3">
      <x v="46"/>
      <x v="42"/>
    </i>
    <i r="3">
      <x v="47"/>
      <x v="91"/>
    </i>
    <i r="3">
      <x v="50"/>
      <x v="94"/>
    </i>
    <i r="3">
      <x v="56"/>
      <x v="115"/>
    </i>
    <i r="3">
      <x v="64"/>
      <x v="109"/>
    </i>
    <i r="3">
      <x v="66"/>
      <x v="105"/>
    </i>
    <i r="3">
      <x v="71"/>
      <x v="121"/>
    </i>
    <i r="3">
      <x v="85"/>
      <x v="26"/>
    </i>
    <i r="3">
      <x v="101"/>
      <x v="28"/>
    </i>
    <i r="3">
      <x v="105"/>
      <x v="12"/>
    </i>
    <i r="3">
      <x v="110"/>
      <x v="69"/>
    </i>
    <i r="3">
      <x v="112"/>
      <x v="32"/>
    </i>
    <i>
      <x v="3"/>
      <x v="7"/>
      <x v="5"/>
      <x v="30"/>
      <x v="60"/>
    </i>
    <i r="3">
      <x v="33"/>
      <x v="76"/>
    </i>
    <i r="3">
      <x v="46"/>
      <x v="42"/>
    </i>
    <i r="3">
      <x v="47"/>
      <x v="91"/>
    </i>
    <i r="3">
      <x v="107"/>
      <x v="10"/>
    </i>
    <i r="3">
      <x v="124"/>
      <x v="43"/>
    </i>
    <i r="2">
      <x v="6"/>
      <x v="94"/>
      <x v="40"/>
    </i>
    <i r="3">
      <x v="105"/>
      <x v="12"/>
    </i>
    <i r="3">
      <x v="108"/>
      <x v="11"/>
    </i>
    <i r="2">
      <x v="7"/>
      <x v="105"/>
      <x v="12"/>
    </i>
    <i r="2">
      <x v="38"/>
      <x v="106"/>
      <x v="13"/>
    </i>
    <i>
      <x v="4"/>
      <x v="2"/>
      <x v="2"/>
      <x v="22"/>
      <x v="86"/>
    </i>
    <i r="3">
      <x v="24"/>
      <x v="90"/>
    </i>
    <i r="3">
      <x v="25"/>
      <x v="78"/>
    </i>
    <i r="3">
      <x v="38"/>
      <x v="63"/>
    </i>
    <i r="3">
      <x v="49"/>
      <x v="95"/>
    </i>
    <i r="3">
      <x v="61"/>
      <x v="6"/>
    </i>
    <i r="3">
      <x v="94"/>
      <x v="40"/>
    </i>
    <i r="3">
      <x v="110"/>
      <x v="69"/>
    </i>
    <i r="3">
      <x v="111"/>
      <x v="70"/>
    </i>
    <i r="3">
      <x v="114"/>
      <x v="35"/>
    </i>
    <i>
      <x v="5"/>
      <x v="5"/>
      <x v="47"/>
      <x v="27"/>
      <x v="16"/>
    </i>
    <i r="3">
      <x v="31"/>
      <x v="8"/>
    </i>
    <i r="3">
      <x v="33"/>
      <x v="76"/>
    </i>
    <i r="3">
      <x v="43"/>
      <x v="84"/>
    </i>
    <i r="3">
      <x v="46"/>
      <x v="42"/>
    </i>
    <i r="3">
      <x v="61"/>
      <x v="6"/>
    </i>
    <i r="3">
      <x v="69"/>
      <x v="113"/>
    </i>
    <i r="3">
      <x v="83"/>
      <x v="51"/>
    </i>
    <i r="3">
      <x v="120"/>
      <x v="57"/>
    </i>
    <i r="3">
      <x v="124"/>
      <x v="43"/>
    </i>
    <i>
      <x v="6"/>
      <x v="5"/>
      <x v="46"/>
      <x v="30"/>
      <x v="60"/>
    </i>
    <i r="3">
      <x v="54"/>
      <x v="31"/>
    </i>
    <i>
      <x v="7"/>
      <x v="5"/>
      <x v="42"/>
      <x v="84"/>
      <x v="112"/>
    </i>
    <i>
      <x v="8"/>
      <x v="4"/>
      <x v="17"/>
      <x v="71"/>
      <x v="121"/>
    </i>
    <i r="3">
      <x v="85"/>
      <x v="26"/>
    </i>
    <i r="3">
      <x v="87"/>
      <x v="111"/>
    </i>
    <i r="3">
      <x v="88"/>
      <x v="103"/>
    </i>
    <i>
      <x v="9"/>
      <x v="4"/>
      <x v="52"/>
      <x v="59"/>
      <x v="7"/>
    </i>
    <i r="3">
      <x v="65"/>
      <x v="107"/>
    </i>
    <i r="3">
      <x v="71"/>
      <x v="121"/>
    </i>
    <i r="3">
      <x v="112"/>
      <x v="32"/>
    </i>
    <i r="3">
      <x v="114"/>
      <x v="35"/>
    </i>
    <i r="3">
      <x v="125"/>
      <x v="74"/>
    </i>
    <i r="3">
      <x v="127"/>
      <x v="123"/>
    </i>
    <i r="3">
      <x v="128"/>
      <x v="55"/>
    </i>
    <i>
      <x v="10"/>
      <x/>
      <x v="33"/>
      <x v="94"/>
      <x v="40"/>
    </i>
    <i r="3">
      <x v="102"/>
      <x v="130"/>
    </i>
    <i r="3">
      <x v="105"/>
      <x v="12"/>
    </i>
    <i>
      <x v="11"/>
      <x v="4"/>
      <x v="28"/>
      <x v="18"/>
      <x v="66"/>
    </i>
    <i r="3">
      <x v="30"/>
      <x v="60"/>
    </i>
    <i r="3">
      <x v="33"/>
      <x v="76"/>
    </i>
    <i r="3">
      <x v="43"/>
      <x v="84"/>
    </i>
    <i r="3">
      <x v="46"/>
      <x v="42"/>
    </i>
    <i r="3">
      <x v="48"/>
      <x v="92"/>
    </i>
    <i r="3">
      <x v="53"/>
      <x v="44"/>
    </i>
    <i r="3">
      <x v="55"/>
      <x v="127"/>
    </i>
    <i r="3">
      <x v="57"/>
      <x v="120"/>
    </i>
    <i r="3">
      <x v="79"/>
      <x v="52"/>
    </i>
    <i r="3">
      <x v="80"/>
      <x v="49"/>
    </i>
    <i r="3">
      <x v="112"/>
      <x v="32"/>
    </i>
    <i r="3">
      <x v="113"/>
      <x v="77"/>
    </i>
    <i r="3">
      <x v="114"/>
      <x v="35"/>
    </i>
    <i r="3">
      <x v="115"/>
      <x v="15"/>
    </i>
    <i r="3">
      <x v="123"/>
      <x v="33"/>
    </i>
    <i>
      <x v="12"/>
      <x v="1"/>
      <x v="4"/>
      <x v="83"/>
      <x v="51"/>
    </i>
    <i r="3">
      <x v="89"/>
      <x v="81"/>
    </i>
    <i r="3">
      <x v="90"/>
      <x v="134"/>
    </i>
    <i r="3">
      <x v="91"/>
      <x v="133"/>
    </i>
    <i r="3">
      <x v="92"/>
      <x v="80"/>
    </i>
    <i r="3">
      <x v="94"/>
      <x v="40"/>
    </i>
    <i r="3">
      <x v="108"/>
      <x v="11"/>
    </i>
    <i r="3">
      <x v="109"/>
      <x v="9"/>
    </i>
    <i r="2">
      <x v="18"/>
      <x v="72"/>
      <x v="117"/>
    </i>
    <i r="3">
      <x v="97"/>
      <x v="47"/>
    </i>
    <i r="3">
      <x v="126"/>
      <x v="128"/>
    </i>
    <i>
      <x v="13"/>
      <x v="4"/>
      <x v="22"/>
      <x v="17"/>
      <x v="65"/>
    </i>
    <i r="3">
      <x v="21"/>
      <x v="87"/>
    </i>
    <i r="3">
      <x v="23"/>
      <x v="131"/>
    </i>
    <i r="3">
      <x v="33"/>
      <x v="76"/>
    </i>
    <i r="3">
      <x v="43"/>
      <x v="84"/>
    </i>
    <i r="3">
      <x v="46"/>
      <x v="42"/>
    </i>
    <i r="3">
      <x v="47"/>
      <x v="91"/>
    </i>
    <i r="3">
      <x v="50"/>
      <x v="94"/>
    </i>
    <i r="3">
      <x v="57"/>
      <x v="120"/>
    </i>
    <i r="3">
      <x v="62"/>
      <x v="73"/>
    </i>
    <i r="3">
      <x v="63"/>
      <x v="119"/>
    </i>
    <i r="3">
      <x v="65"/>
      <x v="107"/>
    </i>
    <i r="3">
      <x v="68"/>
      <x v="104"/>
    </i>
    <i r="3">
      <x v="72"/>
      <x v="117"/>
    </i>
    <i r="3">
      <x v="73"/>
      <x v="106"/>
    </i>
    <i r="3">
      <x v="74"/>
      <x v="114"/>
    </i>
    <i r="3">
      <x v="78"/>
      <x v="20"/>
    </i>
    <i r="3">
      <x v="89"/>
      <x v="81"/>
    </i>
    <i r="3">
      <x v="90"/>
      <x v="134"/>
    </i>
    <i r="3">
      <x v="92"/>
      <x v="80"/>
    </i>
    <i r="3">
      <x v="94"/>
      <x v="40"/>
    </i>
    <i r="3">
      <x v="127"/>
      <x v="123"/>
    </i>
    <i r="3">
      <x v="132"/>
      <x v="30"/>
    </i>
    <i>
      <x v="14"/>
      <x v="5"/>
      <x v="45"/>
      <x v="43"/>
      <x v="84"/>
    </i>
    <i r="3">
      <x v="46"/>
      <x v="42"/>
    </i>
    <i r="3">
      <x v="83"/>
      <x v="51"/>
    </i>
    <i>
      <x v="15"/>
      <x v="1"/>
      <x v="35"/>
      <x v="105"/>
      <x v="12"/>
    </i>
    <i>
      <x v="16"/>
      <x v="5"/>
      <x v="3"/>
      <x v="21"/>
      <x v="87"/>
    </i>
    <i r="3">
      <x v="23"/>
      <x v="131"/>
    </i>
    <i r="3">
      <x v="30"/>
      <x v="60"/>
    </i>
    <i r="3">
      <x v="31"/>
      <x v="8"/>
    </i>
    <i r="3">
      <x v="41"/>
      <x v="17"/>
    </i>
    <i r="3">
      <x v="50"/>
      <x v="94"/>
    </i>
    <i r="3">
      <x v="79"/>
      <x v="52"/>
    </i>
    <i r="3">
      <x v="83"/>
      <x v="51"/>
    </i>
    <i r="2">
      <x v="26"/>
      <x v="36"/>
      <x v="68"/>
    </i>
    <i r="3">
      <x v="37"/>
      <x v="64"/>
    </i>
    <i r="3">
      <x v="43"/>
      <x v="84"/>
    </i>
    <i r="3">
      <x v="46"/>
      <x v="42"/>
    </i>
    <i r="3">
      <x v="123"/>
      <x v="33"/>
    </i>
    <i r="3">
      <x v="125"/>
      <x v="74"/>
    </i>
    <i r="2">
      <x v="48"/>
      <x v="60"/>
      <x v="5"/>
    </i>
    <i>
      <x v="17"/>
      <x v="4"/>
      <x v="14"/>
      <x v="17"/>
      <x v="65"/>
    </i>
    <i r="3">
      <x v="18"/>
      <x v="66"/>
    </i>
    <i r="3">
      <x v="19"/>
      <x v="59"/>
    </i>
    <i r="3">
      <x v="21"/>
      <x v="87"/>
    </i>
    <i r="3">
      <x v="26"/>
      <x v="88"/>
    </i>
    <i r="3">
      <x v="27"/>
      <x v="16"/>
    </i>
    <i r="3">
      <x v="30"/>
      <x v="60"/>
    </i>
    <i r="3">
      <x v="31"/>
      <x v="8"/>
    </i>
    <i r="3">
      <x v="32"/>
      <x v="61"/>
    </i>
    <i r="3">
      <x v="33"/>
      <x v="76"/>
    </i>
    <i r="3">
      <x v="35"/>
      <x v="37"/>
    </i>
    <i r="3">
      <x v="41"/>
      <x v="17"/>
    </i>
    <i r="3">
      <x v="43"/>
      <x v="84"/>
    </i>
    <i r="3">
      <x v="46"/>
      <x v="42"/>
    </i>
    <i r="3">
      <x v="47"/>
      <x v="91"/>
    </i>
    <i r="3">
      <x v="50"/>
      <x v="94"/>
    </i>
    <i r="3">
      <x v="52"/>
      <x v="96"/>
    </i>
    <i r="3">
      <x v="54"/>
      <x v="31"/>
    </i>
    <i r="3">
      <x v="55"/>
      <x v="127"/>
    </i>
    <i r="3">
      <x v="56"/>
      <x v="115"/>
    </i>
    <i r="3">
      <x v="58"/>
      <x v="4"/>
    </i>
    <i r="3">
      <x v="59"/>
      <x v="7"/>
    </i>
    <i r="3">
      <x v="60"/>
      <x v="5"/>
    </i>
    <i r="3">
      <x v="62"/>
      <x v="73"/>
    </i>
    <i r="3">
      <x v="63"/>
      <x v="119"/>
    </i>
    <i r="3">
      <x v="64"/>
      <x v="109"/>
    </i>
    <i r="3">
      <x v="65"/>
      <x v="107"/>
    </i>
    <i r="3">
      <x v="66"/>
      <x v="105"/>
    </i>
    <i r="3">
      <x v="69"/>
      <x v="113"/>
    </i>
    <i r="3">
      <x v="75"/>
      <x v="101"/>
    </i>
    <i r="3">
      <x v="76"/>
      <x v="100"/>
    </i>
    <i r="3">
      <x v="77"/>
      <x v="18"/>
    </i>
    <i r="3">
      <x v="78"/>
      <x v="20"/>
    </i>
    <i r="3">
      <x v="82"/>
      <x v="98"/>
    </i>
    <i r="3">
      <x v="83"/>
      <x v="51"/>
    </i>
    <i r="3">
      <x v="86"/>
      <x v="108"/>
    </i>
    <i r="3">
      <x v="92"/>
      <x v="80"/>
    </i>
    <i r="3">
      <x v="94"/>
      <x v="40"/>
    </i>
    <i r="3">
      <x v="95"/>
      <x v="118"/>
    </i>
    <i r="3">
      <x v="97"/>
      <x v="47"/>
    </i>
    <i r="3">
      <x v="98"/>
      <x v="102"/>
    </i>
    <i r="3">
      <x v="101"/>
      <x v="28"/>
    </i>
    <i r="3">
      <x v="104"/>
      <x v="124"/>
    </i>
    <i r="3">
      <x v="110"/>
      <x v="69"/>
    </i>
    <i r="3">
      <x v="111"/>
      <x v="70"/>
    </i>
    <i r="3">
      <x v="113"/>
      <x v="77"/>
    </i>
    <i r="3">
      <x v="116"/>
      <x v="72"/>
    </i>
    <i r="3">
      <x v="119"/>
      <x v="75"/>
    </i>
    <i r="3">
      <x v="120"/>
      <x v="57"/>
    </i>
    <i r="3">
      <x v="122"/>
      <x v="122"/>
    </i>
    <i r="2">
      <x v="23"/>
      <x v="41"/>
      <x v="17"/>
    </i>
    <i r="2">
      <x v="24"/>
      <x v="41"/>
      <x v="17"/>
    </i>
    <i r="2">
      <x v="49"/>
      <x/>
      <x v="25"/>
    </i>
    <i r="3">
      <x v="1"/>
      <x v="125"/>
    </i>
    <i r="3">
      <x v="2"/>
      <x v="126"/>
    </i>
    <i r="3">
      <x v="3"/>
      <x v="99"/>
    </i>
    <i r="3">
      <x v="4"/>
      <x v="85"/>
    </i>
    <i r="3">
      <x v="5"/>
      <x v="41"/>
    </i>
    <i r="3">
      <x v="6"/>
      <x v="45"/>
    </i>
    <i r="3">
      <x v="7"/>
      <x v="19"/>
    </i>
    <i r="3">
      <x v="8"/>
      <x v="23"/>
    </i>
    <i r="3">
      <x v="9"/>
      <x v="24"/>
    </i>
    <i r="3">
      <x v="10"/>
      <x v="2"/>
    </i>
    <i r="3">
      <x v="11"/>
      <x v="1"/>
    </i>
    <i r="3">
      <x v="12"/>
      <x v="3"/>
    </i>
    <i r="3">
      <x v="13"/>
      <x v="48"/>
    </i>
    <i r="3">
      <x v="14"/>
      <x v="71"/>
    </i>
    <i r="3">
      <x v="15"/>
      <x v="46"/>
    </i>
    <i r="3">
      <x v="16"/>
      <x v="36"/>
    </i>
    <i>
      <x v="18"/>
      <x v="3"/>
      <x v="53"/>
      <x v="26"/>
      <x v="88"/>
    </i>
    <i r="3">
      <x v="27"/>
      <x v="16"/>
    </i>
    <i r="3">
      <x v="30"/>
      <x v="60"/>
    </i>
    <i r="3">
      <x v="31"/>
      <x v="8"/>
    </i>
    <i r="3">
      <x v="33"/>
      <x v="76"/>
    </i>
    <i r="3">
      <x v="34"/>
      <x v="89"/>
    </i>
    <i r="3">
      <x v="38"/>
      <x v="63"/>
    </i>
    <i r="3">
      <x v="39"/>
      <x v="38"/>
    </i>
    <i r="3">
      <x v="43"/>
      <x v="84"/>
    </i>
    <i r="3">
      <x v="46"/>
      <x v="42"/>
    </i>
    <i r="3">
      <x v="52"/>
      <x v="96"/>
    </i>
    <i r="3">
      <x v="54"/>
      <x v="31"/>
    </i>
    <i r="3">
      <x v="61"/>
      <x v="6"/>
    </i>
    <i r="3">
      <x v="63"/>
      <x v="119"/>
    </i>
    <i r="3">
      <x v="64"/>
      <x v="109"/>
    </i>
    <i r="3">
      <x v="67"/>
      <x v="110"/>
    </i>
    <i r="3">
      <x v="70"/>
      <x v="116"/>
    </i>
    <i r="3">
      <x v="83"/>
      <x v="51"/>
    </i>
    <i r="3">
      <x v="97"/>
      <x v="47"/>
    </i>
    <i r="3">
      <x v="120"/>
      <x v="57"/>
    </i>
    <i r="3">
      <x v="121"/>
      <x v="58"/>
    </i>
    <i>
      <x v="19"/>
      <x v="4"/>
      <x v="37"/>
      <x v="71"/>
      <x v="121"/>
    </i>
    <i>
      <x v="20"/>
      <x v="7"/>
      <x v="32"/>
      <x v="21"/>
      <x v="87"/>
    </i>
    <i r="3">
      <x v="28"/>
      <x v="14"/>
    </i>
    <i r="3">
      <x v="29"/>
      <x v="56"/>
    </i>
    <i r="3">
      <x v="31"/>
      <x v="8"/>
    </i>
    <i r="3">
      <x v="33"/>
      <x v="76"/>
    </i>
    <i r="3">
      <x v="37"/>
      <x v="64"/>
    </i>
    <i r="3">
      <x v="46"/>
      <x v="42"/>
    </i>
    <i r="3">
      <x v="47"/>
      <x v="91"/>
    </i>
    <i r="3">
      <x v="66"/>
      <x v="105"/>
    </i>
    <i r="3">
      <x v="94"/>
      <x v="40"/>
    </i>
    <i r="3">
      <x v="110"/>
      <x v="69"/>
    </i>
    <i r="3">
      <x v="113"/>
      <x v="77"/>
    </i>
    <i>
      <x v="21"/>
      <x v="1"/>
      <x/>
      <x v="31"/>
      <x v="8"/>
    </i>
    <i r="3">
      <x v="37"/>
      <x v="64"/>
    </i>
    <i r="3">
      <x v="43"/>
      <x v="84"/>
    </i>
    <i r="3">
      <x v="46"/>
      <x v="42"/>
    </i>
    <i r="3">
      <x v="52"/>
      <x v="96"/>
    </i>
    <i r="3">
      <x v="71"/>
      <x v="121"/>
    </i>
    <i r="3">
      <x v="94"/>
      <x v="40"/>
    </i>
    <i r="3">
      <x v="116"/>
      <x v="72"/>
    </i>
    <i r="3">
      <x v="124"/>
      <x v="43"/>
    </i>
    <i r="2">
      <x v="39"/>
      <x v="105"/>
      <x v="12"/>
    </i>
    <i>
      <x v="22"/>
      <x v="2"/>
      <x v="15"/>
      <x v="104"/>
      <x v="124"/>
    </i>
    <i r="2">
      <x v="27"/>
      <x v="104"/>
      <x v="124"/>
    </i>
    <i r="2">
      <x v="31"/>
      <x v="35"/>
      <x v="37"/>
    </i>
    <i>
      <x v="23"/>
      <x v="4"/>
      <x v="41"/>
      <x v="96"/>
      <x v="97"/>
    </i>
    <i r="3">
      <x v="97"/>
      <x v="47"/>
    </i>
    <i r="3">
      <x v="98"/>
      <x v="102"/>
    </i>
    <i r="3">
      <x v="102"/>
      <x v="130"/>
    </i>
    <i r="3">
      <x v="103"/>
      <x v="129"/>
    </i>
    <i r="3">
      <x v="108"/>
      <x v="11"/>
    </i>
    <i r="3">
      <x v="126"/>
      <x v="128"/>
    </i>
    <i r="3">
      <x v="133"/>
      <x/>
    </i>
    <i r="3">
      <x v="134"/>
      <x v="54"/>
    </i>
    <i>
      <x v="24"/>
      <x v="4"/>
      <x v="43"/>
      <x v="17"/>
      <x v="65"/>
    </i>
    <i r="3">
      <x v="20"/>
      <x v="62"/>
    </i>
    <i r="3">
      <x v="99"/>
      <x v="27"/>
    </i>
    <i r="3">
      <x v="100"/>
      <x v="82"/>
    </i>
    <i>
      <x v="25"/>
      <x v="5"/>
      <x v="30"/>
      <x v="26"/>
      <x v="88"/>
    </i>
    <i r="3">
      <x v="27"/>
      <x v="16"/>
    </i>
    <i r="3">
      <x v="29"/>
      <x v="56"/>
    </i>
    <i r="3">
      <x v="31"/>
      <x v="8"/>
    </i>
    <i r="3">
      <x v="33"/>
      <x v="76"/>
    </i>
    <i r="3">
      <x v="41"/>
      <x v="17"/>
    </i>
    <i r="3">
      <x v="46"/>
      <x v="42"/>
    </i>
    <i r="3">
      <x v="61"/>
      <x v="6"/>
    </i>
    <i r="3">
      <x v="89"/>
      <x v="81"/>
    </i>
    <i r="3">
      <x v="90"/>
      <x v="134"/>
    </i>
    <i r="3">
      <x v="97"/>
      <x v="47"/>
    </i>
    <i r="3">
      <x v="98"/>
      <x v="102"/>
    </i>
    <i r="3">
      <x v="105"/>
      <x v="12"/>
    </i>
    <i r="3">
      <x v="129"/>
      <x v="29"/>
    </i>
    <i r="3">
      <x v="130"/>
      <x v="21"/>
    </i>
    <i r="3">
      <x v="131"/>
      <x v="22"/>
    </i>
    <i r="2">
      <x v="36"/>
      <x v="129"/>
      <x v="29"/>
    </i>
    <i>
      <x v="26"/>
      <x v="7"/>
      <x v="13"/>
      <x v="67"/>
      <x v="110"/>
    </i>
    <i r="3">
      <x v="105"/>
      <x v="12"/>
    </i>
    <i r="2">
      <x v="29"/>
      <x v="105"/>
      <x v="12"/>
    </i>
    <i r="2">
      <x v="54"/>
      <x v="60"/>
      <x v="5"/>
    </i>
    <i r="3">
      <x v="105"/>
      <x v="12"/>
    </i>
    <i>
      <x v="27"/>
      <x v="7"/>
      <x v="44"/>
      <x v="94"/>
      <x v="40"/>
    </i>
    <i>
      <x v="28"/>
      <x v="7"/>
      <x v="10"/>
      <x v="21"/>
      <x v="87"/>
    </i>
    <i r="3">
      <x v="23"/>
      <x v="131"/>
    </i>
    <i r="3">
      <x v="62"/>
      <x v="73"/>
    </i>
    <i r="3">
      <x v="79"/>
      <x v="52"/>
    </i>
    <i r="3">
      <x v="84"/>
      <x v="112"/>
    </i>
    <i r="3">
      <x v="93"/>
      <x v="39"/>
    </i>
    <i r="3">
      <x v="94"/>
      <x v="40"/>
    </i>
    <i r="3">
      <x v="110"/>
      <x v="69"/>
    </i>
    <i>
      <x v="29"/>
      <x v="5"/>
      <x v="50"/>
      <x v="32"/>
      <x v="61"/>
    </i>
    <i r="3">
      <x v="35"/>
      <x v="37"/>
    </i>
    <i r="3">
      <x v="36"/>
      <x v="68"/>
    </i>
    <i r="3">
      <x v="37"/>
      <x v="64"/>
    </i>
    <i r="3">
      <x v="71"/>
      <x v="121"/>
    </i>
    <i r="3">
      <x v="81"/>
      <x v="50"/>
    </i>
    <i r="3">
      <x v="84"/>
      <x v="112"/>
    </i>
    <i r="3">
      <x v="117"/>
      <x v="34"/>
    </i>
    <i>
      <x v="30"/>
      <x v="2"/>
      <x v="8"/>
      <x v="94"/>
      <x v="40"/>
    </i>
    <i r="3">
      <x v="104"/>
      <x v="124"/>
    </i>
    <i r="3">
      <x v="105"/>
      <x v="12"/>
    </i>
    <i>
      <x v="31"/>
      <x v="1"/>
      <x v="20"/>
      <x v="20"/>
      <x v="62"/>
    </i>
    <i r="3">
      <x v="21"/>
      <x v="87"/>
    </i>
    <i r="3">
      <x v="33"/>
      <x v="76"/>
    </i>
    <i r="3">
      <x v="63"/>
      <x v="119"/>
    </i>
    <i r="3">
      <x v="90"/>
      <x v="134"/>
    </i>
    <i r="3">
      <x v="101"/>
      <x v="28"/>
    </i>
    <i>
      <x v="32"/>
      <x/>
      <x v="34"/>
      <x v="40"/>
      <x v="79"/>
    </i>
    <i r="3">
      <x v="62"/>
      <x v="73"/>
    </i>
    <i r="3">
      <x v="94"/>
      <x v="40"/>
    </i>
    <i>
      <x v="33"/>
      <x v="1"/>
      <x v="40"/>
      <x v="102"/>
      <x v="130"/>
    </i>
    <i>
      <x v="34"/>
      <x v="1"/>
      <x v="11"/>
      <x v="102"/>
      <x v="130"/>
    </i>
    <i>
      <x v="35"/>
      <x v="4"/>
      <x v="21"/>
      <x v="42"/>
      <x v="132"/>
    </i>
    <i r="3">
      <x v="68"/>
      <x v="104"/>
    </i>
    <i r="3">
      <x v="89"/>
      <x v="81"/>
    </i>
    <i r="3">
      <x v="90"/>
      <x v="134"/>
    </i>
    <i>
      <x v="36"/>
      <x v="1"/>
      <x v="9"/>
      <x v="89"/>
      <x v="81"/>
    </i>
    <i r="3">
      <x v="90"/>
      <x v="134"/>
    </i>
    <i r="3">
      <x v="105"/>
      <x v="12"/>
    </i>
    <i r="3">
      <x v="108"/>
      <x v="11"/>
    </i>
    <i>
      <x v="37"/>
      <x v="1"/>
      <x v="51"/>
      <x v="102"/>
      <x v="130"/>
    </i>
    <i>
      <x v="38"/>
      <x/>
      <x v="19"/>
      <x v="22"/>
      <x v="86"/>
    </i>
    <i r="3">
      <x v="36"/>
      <x v="68"/>
    </i>
    <i r="3">
      <x v="37"/>
      <x v="64"/>
    </i>
    <i r="3">
      <x v="46"/>
      <x v="42"/>
    </i>
    <i r="3">
      <x v="51"/>
      <x v="93"/>
    </i>
    <i r="3">
      <x v="117"/>
      <x v="34"/>
    </i>
    <i r="3">
      <x v="118"/>
      <x v="53"/>
    </i>
    <i t="grand">
      <x/>
    </i>
  </rowItems>
  <colItems count="1">
    <i/>
  </colItems>
  <dataFields count="1">
    <dataField name="Suma de 3 Era Modificación" fld="32" baseField="24" baseItem="35" numFmtId="4"/>
  </dataFields>
  <formats count="1304">
    <format dxfId="1320">
      <pivotArea field="19" type="button" dataOnly="0" labelOnly="1" outline="0" axis="axisRow" fieldPosition="0"/>
    </format>
    <format dxfId="1319">
      <pivotArea field="16" type="button" dataOnly="0" labelOnly="1" outline="0" axis="axisRow" fieldPosition="2"/>
    </format>
    <format dxfId="1318">
      <pivotArea field="23" type="button" dataOnly="0" labelOnly="1" outline="0" axis="axisRow" fieldPosition="3"/>
    </format>
    <format dxfId="1317">
      <pivotArea field="24" type="button" dataOnly="0" labelOnly="1" outline="0" axis="axisRow" fieldPosition="4"/>
    </format>
    <format dxfId="1316">
      <pivotArea dataOnly="0" labelOnly="1" outline="0" fieldPosition="0">
        <references count="2">
          <reference field="14" count="1">
            <x v="1"/>
          </reference>
          <reference field="19" count="1" selected="0">
            <x v="0"/>
          </reference>
        </references>
      </pivotArea>
    </format>
    <format dxfId="1315">
      <pivotArea dataOnly="0" labelOnly="1" outline="0" fieldPosition="0">
        <references count="2">
          <reference field="14" count="1">
            <x v="7"/>
          </reference>
          <reference field="19" count="1" selected="0">
            <x v="1"/>
          </reference>
        </references>
      </pivotArea>
    </format>
    <format dxfId="1314">
      <pivotArea dataOnly="0" labelOnly="1" outline="0" fieldPosition="0">
        <references count="2">
          <reference field="14" count="1">
            <x v="6"/>
          </reference>
          <reference field="19" count="1" selected="0">
            <x v="2"/>
          </reference>
        </references>
      </pivotArea>
    </format>
    <format dxfId="1313">
      <pivotArea field="23" type="button" dataOnly="0" labelOnly="1" outline="0" axis="axisRow" fieldPosition="3"/>
    </format>
    <format dxfId="1312">
      <pivotArea field="24" type="button" dataOnly="0" labelOnly="1" outline="0" axis="axisRow" fieldPosition="4"/>
    </format>
    <format dxfId="1311">
      <pivotArea dataOnly="0" labelOnly="1" outline="0" fieldPosition="0">
        <references count="5">
          <reference field="14" count="1" selected="0">
            <x v="1"/>
          </reference>
          <reference field="16" count="1" selected="0">
            <x v="12"/>
          </reference>
          <reference field="19" count="1" selected="0">
            <x v="0"/>
          </reference>
          <reference field="23" count="1" selected="0">
            <x v="102"/>
          </reference>
          <reference field="24" count="1">
            <x v="130"/>
          </reference>
        </references>
      </pivotArea>
    </format>
    <format dxfId="1310">
      <pivotArea dataOnly="0" labelOnly="1" outline="0" fieldPosition="0">
        <references count="5">
          <reference field="14" count="1" selected="0">
            <x v="7"/>
          </reference>
          <reference field="16" count="1" selected="0">
            <x v="1"/>
          </reference>
          <reference field="19" count="1" selected="0">
            <x v="1"/>
          </reference>
          <reference field="23" count="1" selected="0">
            <x v="102"/>
          </reference>
          <reference field="24" count="1">
            <x v="130"/>
          </reference>
        </references>
      </pivotArea>
    </format>
    <format dxfId="1309">
      <pivotArea dataOnly="0" labelOnly="1" outline="0" fieldPosition="0">
        <references count="5">
          <reference field="14" count="1" selected="0">
            <x v="6"/>
          </reference>
          <reference field="16" count="1" selected="0">
            <x v="16"/>
          </reference>
          <reference field="19" count="1" selected="0">
            <x v="2"/>
          </reference>
          <reference field="23" count="1" selected="0">
            <x v="45"/>
          </reference>
          <reference field="24" count="1">
            <x v="83"/>
          </reference>
        </references>
      </pivotArea>
    </format>
    <format dxfId="1308">
      <pivotArea dataOnly="0" labelOnly="1" outline="0" fieldPosition="0">
        <references count="5">
          <reference field="14" count="1" selected="0">
            <x v="6"/>
          </reference>
          <reference field="16" count="1" selected="0">
            <x v="16"/>
          </reference>
          <reference field="19" count="1" selected="0">
            <x v="2"/>
          </reference>
          <reference field="23" count="1" selected="0">
            <x v="57"/>
          </reference>
          <reference field="24" count="1">
            <x v="120"/>
          </reference>
        </references>
      </pivotArea>
    </format>
    <format dxfId="1307">
      <pivotArea dataOnly="0" labelOnly="1" outline="0" fieldPosition="0">
        <references count="5">
          <reference field="14" count="1" selected="0">
            <x v="6"/>
          </reference>
          <reference field="16" count="1" selected="0">
            <x v="16"/>
          </reference>
          <reference field="19" count="1" selected="0">
            <x v="2"/>
          </reference>
          <reference field="23" count="1" selected="0">
            <x v="89"/>
          </reference>
          <reference field="24" count="1">
            <x v="81"/>
          </reference>
        </references>
      </pivotArea>
    </format>
    <format dxfId="1306">
      <pivotArea dataOnly="0" labelOnly="1" outline="0" fieldPosition="0">
        <references count="5">
          <reference field="14" count="1" selected="0">
            <x v="6"/>
          </reference>
          <reference field="16" count="1" selected="0">
            <x v="16"/>
          </reference>
          <reference field="19" count="1" selected="0">
            <x v="2"/>
          </reference>
          <reference field="23" count="1" selected="0">
            <x v="90"/>
          </reference>
          <reference field="24" count="1">
            <x v="134"/>
          </reference>
        </references>
      </pivotArea>
    </format>
    <format dxfId="1305">
      <pivotArea dataOnly="0" labelOnly="1" outline="0" fieldPosition="0">
        <references count="5">
          <reference field="14" count="1" selected="0">
            <x v="6"/>
          </reference>
          <reference field="16" count="1" selected="0">
            <x v="16"/>
          </reference>
          <reference field="19" count="1" selected="0">
            <x v="2"/>
          </reference>
          <reference field="23" count="1" selected="0">
            <x v="98"/>
          </reference>
          <reference field="24" count="1">
            <x v="102"/>
          </reference>
        </references>
      </pivotArea>
    </format>
    <format dxfId="1304">
      <pivotArea dataOnly="0" labelOnly="1" outline="0" fieldPosition="0">
        <references count="5">
          <reference field="14" count="1" selected="0">
            <x v="6"/>
          </reference>
          <reference field="16" count="1" selected="0">
            <x v="25"/>
          </reference>
          <reference field="19" count="1" selected="0">
            <x v="2"/>
          </reference>
          <reference field="23" count="1" selected="0">
            <x v="17"/>
          </reference>
          <reference field="24" count="1">
            <x v="65"/>
          </reference>
        </references>
      </pivotArea>
    </format>
    <format dxfId="1303">
      <pivotArea dataOnly="0" labelOnly="1" outline="0" fieldPosition="0">
        <references count="5">
          <reference field="14" count="1" selected="0">
            <x v="6"/>
          </reference>
          <reference field="16" count="1" selected="0">
            <x v="25"/>
          </reference>
          <reference field="19" count="1" selected="0">
            <x v="2"/>
          </reference>
          <reference field="23" count="1" selected="0">
            <x v="21"/>
          </reference>
          <reference field="24" count="1">
            <x v="87"/>
          </reference>
        </references>
      </pivotArea>
    </format>
    <format dxfId="1302">
      <pivotArea dataOnly="0" labelOnly="1" outline="0" fieldPosition="0">
        <references count="5">
          <reference field="14" count="1" selected="0">
            <x v="6"/>
          </reference>
          <reference field="16" count="1" selected="0">
            <x v="25"/>
          </reference>
          <reference field="19" count="1" selected="0">
            <x v="2"/>
          </reference>
          <reference field="23" count="1" selected="0">
            <x v="31"/>
          </reference>
          <reference field="24" count="1">
            <x v="8"/>
          </reference>
        </references>
      </pivotArea>
    </format>
    <format dxfId="1301">
      <pivotArea dataOnly="0" labelOnly="1" outline="0" fieldPosition="0">
        <references count="5">
          <reference field="14" count="1" selected="0">
            <x v="6"/>
          </reference>
          <reference field="16" count="1" selected="0">
            <x v="25"/>
          </reference>
          <reference field="19" count="1" selected="0">
            <x v="2"/>
          </reference>
          <reference field="23" count="1" selected="0">
            <x v="32"/>
          </reference>
          <reference field="24" count="1">
            <x v="61"/>
          </reference>
        </references>
      </pivotArea>
    </format>
    <format dxfId="1300">
      <pivotArea dataOnly="0" labelOnly="1" outline="0" fieldPosition="0">
        <references count="5">
          <reference field="14" count="1" selected="0">
            <x v="6"/>
          </reference>
          <reference field="16" count="1" selected="0">
            <x v="25"/>
          </reference>
          <reference field="19" count="1" selected="0">
            <x v="2"/>
          </reference>
          <reference field="23" count="1" selected="0">
            <x v="33"/>
          </reference>
          <reference field="24" count="1">
            <x v="76"/>
          </reference>
        </references>
      </pivotArea>
    </format>
    <format dxfId="1299">
      <pivotArea dataOnly="0" labelOnly="1" outline="0" fieldPosition="0">
        <references count="5">
          <reference field="14" count="1" selected="0">
            <x v="6"/>
          </reference>
          <reference field="16" count="1" selected="0">
            <x v="25"/>
          </reference>
          <reference field="19" count="1" selected="0">
            <x v="2"/>
          </reference>
          <reference field="23" count="1" selected="0">
            <x v="42"/>
          </reference>
          <reference field="24" count="1">
            <x v="132"/>
          </reference>
        </references>
      </pivotArea>
    </format>
    <format dxfId="1298">
      <pivotArea dataOnly="0" labelOnly="1" outline="0" fieldPosition="0">
        <references count="5">
          <reference field="14" count="1" selected="0">
            <x v="6"/>
          </reference>
          <reference field="16" count="1" selected="0">
            <x v="25"/>
          </reference>
          <reference field="19" count="1" selected="0">
            <x v="2"/>
          </reference>
          <reference field="23" count="1" selected="0">
            <x v="43"/>
          </reference>
          <reference field="24" count="1">
            <x v="84"/>
          </reference>
        </references>
      </pivotArea>
    </format>
    <format dxfId="1297">
      <pivotArea dataOnly="0" labelOnly="1" outline="0" fieldPosition="0">
        <references count="5">
          <reference field="14" count="1" selected="0">
            <x v="6"/>
          </reference>
          <reference field="16" count="1" selected="0">
            <x v="25"/>
          </reference>
          <reference field="19" count="1" selected="0">
            <x v="2"/>
          </reference>
          <reference field="23" count="1" selected="0">
            <x v="44"/>
          </reference>
          <reference field="24" count="1">
            <x v="67"/>
          </reference>
        </references>
      </pivotArea>
    </format>
    <format dxfId="1296">
      <pivotArea dataOnly="0" labelOnly="1" outline="0" fieldPosition="0">
        <references count="5">
          <reference field="14" count="1" selected="0">
            <x v="6"/>
          </reference>
          <reference field="16" count="1" selected="0">
            <x v="25"/>
          </reference>
          <reference field="19" count="1" selected="0">
            <x v="2"/>
          </reference>
          <reference field="23" count="1" selected="0">
            <x v="45"/>
          </reference>
          <reference field="24" count="1">
            <x v="83"/>
          </reference>
        </references>
      </pivotArea>
    </format>
    <format dxfId="1295">
      <pivotArea dataOnly="0" labelOnly="1" outline="0" fieldPosition="0">
        <references count="5">
          <reference field="14" count="1" selected="0">
            <x v="6"/>
          </reference>
          <reference field="16" count="1" selected="0">
            <x v="25"/>
          </reference>
          <reference field="19" count="1" selected="0">
            <x v="2"/>
          </reference>
          <reference field="23" count="1" selected="0">
            <x v="46"/>
          </reference>
          <reference field="24" count="1">
            <x v="42"/>
          </reference>
        </references>
      </pivotArea>
    </format>
    <format dxfId="1294">
      <pivotArea dataOnly="0" labelOnly="1" outline="0" fieldPosition="0">
        <references count="5">
          <reference field="14" count="1" selected="0">
            <x v="6"/>
          </reference>
          <reference field="16" count="1" selected="0">
            <x v="25"/>
          </reference>
          <reference field="19" count="1" selected="0">
            <x v="2"/>
          </reference>
          <reference field="23" count="1" selected="0">
            <x v="47"/>
          </reference>
          <reference field="24" count="1">
            <x v="91"/>
          </reference>
        </references>
      </pivotArea>
    </format>
    <format dxfId="1293">
      <pivotArea dataOnly="0" labelOnly="1" outline="0" fieldPosition="0">
        <references count="5">
          <reference field="14" count="1" selected="0">
            <x v="6"/>
          </reference>
          <reference field="16" count="1" selected="0">
            <x v="25"/>
          </reference>
          <reference field="19" count="1" selected="0">
            <x v="2"/>
          </reference>
          <reference field="23" count="1" selected="0">
            <x v="50"/>
          </reference>
          <reference field="24" count="1">
            <x v="94"/>
          </reference>
        </references>
      </pivotArea>
    </format>
    <format dxfId="1292">
      <pivotArea dataOnly="0" labelOnly="1" outline="0" fieldPosition="0">
        <references count="5">
          <reference field="14" count="1" selected="0">
            <x v="6"/>
          </reference>
          <reference field="16" count="1" selected="0">
            <x v="25"/>
          </reference>
          <reference field="19" count="1" selected="0">
            <x v="2"/>
          </reference>
          <reference field="23" count="1" selected="0">
            <x v="56"/>
          </reference>
          <reference field="24" count="1">
            <x v="115"/>
          </reference>
        </references>
      </pivotArea>
    </format>
    <format dxfId="1291">
      <pivotArea dataOnly="0" labelOnly="1" outline="0" fieldPosition="0">
        <references count="5">
          <reference field="14" count="1" selected="0">
            <x v="6"/>
          </reference>
          <reference field="16" count="1" selected="0">
            <x v="25"/>
          </reference>
          <reference field="19" count="1" selected="0">
            <x v="2"/>
          </reference>
          <reference field="23" count="1" selected="0">
            <x v="64"/>
          </reference>
          <reference field="24" count="1">
            <x v="109"/>
          </reference>
        </references>
      </pivotArea>
    </format>
    <format dxfId="1290">
      <pivotArea dataOnly="0" labelOnly="1" outline="0" fieldPosition="0">
        <references count="5">
          <reference field="14" count="1" selected="0">
            <x v="6"/>
          </reference>
          <reference field="16" count="1" selected="0">
            <x v="25"/>
          </reference>
          <reference field="19" count="1" selected="0">
            <x v="2"/>
          </reference>
          <reference field="23" count="1" selected="0">
            <x v="66"/>
          </reference>
          <reference field="24" count="1">
            <x v="105"/>
          </reference>
        </references>
      </pivotArea>
    </format>
    <format dxfId="1289">
      <pivotArea dataOnly="0" labelOnly="1" outline="0" fieldPosition="0">
        <references count="5">
          <reference field="14" count="1" selected="0">
            <x v="6"/>
          </reference>
          <reference field="16" count="1" selected="0">
            <x v="25"/>
          </reference>
          <reference field="19" count="1" selected="0">
            <x v="2"/>
          </reference>
          <reference field="23" count="1" selected="0">
            <x v="71"/>
          </reference>
          <reference field="24" count="1">
            <x v="121"/>
          </reference>
        </references>
      </pivotArea>
    </format>
    <format dxfId="1288">
      <pivotArea dataOnly="0" labelOnly="1" outline="0" fieldPosition="0">
        <references count="5">
          <reference field="14" count="1" selected="0">
            <x v="6"/>
          </reference>
          <reference field="16" count="1" selected="0">
            <x v="25"/>
          </reference>
          <reference field="19" count="1" selected="0">
            <x v="2"/>
          </reference>
          <reference field="23" count="1" selected="0">
            <x v="85"/>
          </reference>
          <reference field="24" count="1">
            <x v="26"/>
          </reference>
        </references>
      </pivotArea>
    </format>
    <format dxfId="1287">
      <pivotArea dataOnly="0" labelOnly="1" outline="0" fieldPosition="0">
        <references count="5">
          <reference field="14" count="1" selected="0">
            <x v="6"/>
          </reference>
          <reference field="16" count="1" selected="0">
            <x v="25"/>
          </reference>
          <reference field="19" count="1" selected="0">
            <x v="2"/>
          </reference>
          <reference field="23" count="1" selected="0">
            <x v="101"/>
          </reference>
          <reference field="24" count="1">
            <x v="28"/>
          </reference>
        </references>
      </pivotArea>
    </format>
    <format dxfId="1286">
      <pivotArea dataOnly="0" labelOnly="1" outline="0" fieldPosition="0">
        <references count="5">
          <reference field="14" count="1" selected="0">
            <x v="6"/>
          </reference>
          <reference field="16" count="1" selected="0">
            <x v="25"/>
          </reference>
          <reference field="19" count="1" selected="0">
            <x v="2"/>
          </reference>
          <reference field="23" count="1" selected="0">
            <x v="105"/>
          </reference>
          <reference field="24" count="1">
            <x v="12"/>
          </reference>
        </references>
      </pivotArea>
    </format>
    <format dxfId="1285">
      <pivotArea dataOnly="0" labelOnly="1" outline="0" fieldPosition="0">
        <references count="5">
          <reference field="14" count="1" selected="0">
            <x v="6"/>
          </reference>
          <reference field="16" count="1" selected="0">
            <x v="25"/>
          </reference>
          <reference field="19" count="1" selected="0">
            <x v="2"/>
          </reference>
          <reference field="23" count="1" selected="0">
            <x v="110"/>
          </reference>
          <reference field="24" count="1">
            <x v="69"/>
          </reference>
        </references>
      </pivotArea>
    </format>
    <format dxfId="1284">
      <pivotArea dataOnly="0" labelOnly="1" outline="0" fieldPosition="0">
        <references count="5">
          <reference field="14" count="1" selected="0">
            <x v="6"/>
          </reference>
          <reference field="16" count="1" selected="0">
            <x v="25"/>
          </reference>
          <reference field="19" count="1" selected="0">
            <x v="2"/>
          </reference>
          <reference field="23" count="1" selected="0">
            <x v="112"/>
          </reference>
          <reference field="24" count="1">
            <x v="32"/>
          </reference>
        </references>
      </pivotArea>
    </format>
    <format dxfId="1283">
      <pivotArea dataOnly="0" labelOnly="1" outline="0" fieldPosition="0">
        <references count="5">
          <reference field="14" count="1" selected="0">
            <x v="7"/>
          </reference>
          <reference field="16" count="1" selected="0">
            <x v="5"/>
          </reference>
          <reference field="19" count="1" selected="0">
            <x v="3"/>
          </reference>
          <reference field="23" count="1" selected="0">
            <x v="30"/>
          </reference>
          <reference field="24" count="1">
            <x v="60"/>
          </reference>
        </references>
      </pivotArea>
    </format>
    <format dxfId="1282">
      <pivotArea dataOnly="0" labelOnly="1" outline="0" fieldPosition="0">
        <references count="5">
          <reference field="14" count="1" selected="0">
            <x v="7"/>
          </reference>
          <reference field="16" count="1" selected="0">
            <x v="5"/>
          </reference>
          <reference field="19" count="1" selected="0">
            <x v="3"/>
          </reference>
          <reference field="23" count="1" selected="0">
            <x v="33"/>
          </reference>
          <reference field="24" count="1">
            <x v="76"/>
          </reference>
        </references>
      </pivotArea>
    </format>
    <format dxfId="1281">
      <pivotArea dataOnly="0" labelOnly="1" outline="0" fieldPosition="0">
        <references count="5">
          <reference field="14" count="1" selected="0">
            <x v="7"/>
          </reference>
          <reference field="16" count="1" selected="0">
            <x v="5"/>
          </reference>
          <reference field="19" count="1" selected="0">
            <x v="3"/>
          </reference>
          <reference field="23" count="1" selected="0">
            <x v="46"/>
          </reference>
          <reference field="24" count="1">
            <x v="42"/>
          </reference>
        </references>
      </pivotArea>
    </format>
    <format dxfId="1280">
      <pivotArea dataOnly="0" labelOnly="1" outline="0" fieldPosition="0">
        <references count="5">
          <reference field="14" count="1" selected="0">
            <x v="7"/>
          </reference>
          <reference field="16" count="1" selected="0">
            <x v="5"/>
          </reference>
          <reference field="19" count="1" selected="0">
            <x v="3"/>
          </reference>
          <reference field="23" count="1" selected="0">
            <x v="47"/>
          </reference>
          <reference field="24" count="1">
            <x v="91"/>
          </reference>
        </references>
      </pivotArea>
    </format>
    <format dxfId="1279">
      <pivotArea dataOnly="0" labelOnly="1" outline="0" fieldPosition="0">
        <references count="5">
          <reference field="14" count="1" selected="0">
            <x v="7"/>
          </reference>
          <reference field="16" count="1" selected="0">
            <x v="5"/>
          </reference>
          <reference field="19" count="1" selected="0">
            <x v="3"/>
          </reference>
          <reference field="23" count="1" selected="0">
            <x v="107"/>
          </reference>
          <reference field="24" count="1">
            <x v="10"/>
          </reference>
        </references>
      </pivotArea>
    </format>
    <format dxfId="1278">
      <pivotArea dataOnly="0" labelOnly="1" outline="0" fieldPosition="0">
        <references count="5">
          <reference field="14" count="1" selected="0">
            <x v="7"/>
          </reference>
          <reference field="16" count="1" selected="0">
            <x v="5"/>
          </reference>
          <reference field="19" count="1" selected="0">
            <x v="3"/>
          </reference>
          <reference field="23" count="1" selected="0">
            <x v="124"/>
          </reference>
          <reference field="24" count="1">
            <x v="43"/>
          </reference>
        </references>
      </pivotArea>
    </format>
    <format dxfId="1277">
      <pivotArea dataOnly="0" labelOnly="1" outline="0" fieldPosition="0">
        <references count="5">
          <reference field="14" count="1" selected="0">
            <x v="7"/>
          </reference>
          <reference field="16" count="1" selected="0">
            <x v="6"/>
          </reference>
          <reference field="19" count="1" selected="0">
            <x v="3"/>
          </reference>
          <reference field="23" count="1" selected="0">
            <x v="94"/>
          </reference>
          <reference field="24" count="1">
            <x v="40"/>
          </reference>
        </references>
      </pivotArea>
    </format>
    <format dxfId="1276">
      <pivotArea dataOnly="0" labelOnly="1" outline="0" fieldPosition="0">
        <references count="5">
          <reference field="14" count="1" selected="0">
            <x v="7"/>
          </reference>
          <reference field="16" count="1" selected="0">
            <x v="6"/>
          </reference>
          <reference field="19" count="1" selected="0">
            <x v="3"/>
          </reference>
          <reference field="23" count="1" selected="0">
            <x v="105"/>
          </reference>
          <reference field="24" count="1">
            <x v="12"/>
          </reference>
        </references>
      </pivotArea>
    </format>
    <format dxfId="1275">
      <pivotArea dataOnly="0" labelOnly="1" outline="0" fieldPosition="0">
        <references count="5">
          <reference field="14" count="1" selected="0">
            <x v="7"/>
          </reference>
          <reference field="16" count="1" selected="0">
            <x v="6"/>
          </reference>
          <reference field="19" count="1" selected="0">
            <x v="3"/>
          </reference>
          <reference field="23" count="1" selected="0">
            <x v="108"/>
          </reference>
          <reference field="24" count="1">
            <x v="11"/>
          </reference>
        </references>
      </pivotArea>
    </format>
    <format dxfId="1274">
      <pivotArea dataOnly="0" labelOnly="1" outline="0" fieldPosition="0">
        <references count="5">
          <reference field="14" count="1" selected="0">
            <x v="7"/>
          </reference>
          <reference field="16" count="1" selected="0">
            <x v="7"/>
          </reference>
          <reference field="19" count="1" selected="0">
            <x v="3"/>
          </reference>
          <reference field="23" count="1" selected="0">
            <x v="105"/>
          </reference>
          <reference field="24" count="1">
            <x v="12"/>
          </reference>
        </references>
      </pivotArea>
    </format>
    <format dxfId="1273">
      <pivotArea dataOnly="0" labelOnly="1" outline="0" fieldPosition="0">
        <references count="5">
          <reference field="14" count="1" selected="0">
            <x v="7"/>
          </reference>
          <reference field="16" count="1" selected="0">
            <x v="38"/>
          </reference>
          <reference field="19" count="1" selected="0">
            <x v="3"/>
          </reference>
          <reference field="23" count="1" selected="0">
            <x v="106"/>
          </reference>
          <reference field="24" count="1">
            <x v="13"/>
          </reference>
        </references>
      </pivotArea>
    </format>
    <format dxfId="1272">
      <pivotArea dataOnly="0" labelOnly="1" outline="0" fieldPosition="0">
        <references count="5">
          <reference field="14" count="1" selected="0">
            <x v="2"/>
          </reference>
          <reference field="16" count="1" selected="0">
            <x v="2"/>
          </reference>
          <reference field="19" count="1" selected="0">
            <x v="4"/>
          </reference>
          <reference field="23" count="1" selected="0">
            <x v="22"/>
          </reference>
          <reference field="24" count="1">
            <x v="86"/>
          </reference>
        </references>
      </pivotArea>
    </format>
    <format dxfId="1271">
      <pivotArea dataOnly="0" labelOnly="1" outline="0" fieldPosition="0">
        <references count="5">
          <reference field="14" count="1" selected="0">
            <x v="2"/>
          </reference>
          <reference field="16" count="1" selected="0">
            <x v="2"/>
          </reference>
          <reference field="19" count="1" selected="0">
            <x v="4"/>
          </reference>
          <reference field="23" count="1" selected="0">
            <x v="24"/>
          </reference>
          <reference field="24" count="1">
            <x v="90"/>
          </reference>
        </references>
      </pivotArea>
    </format>
    <format dxfId="1270">
      <pivotArea dataOnly="0" labelOnly="1" outline="0" fieldPosition="0">
        <references count="5">
          <reference field="14" count="1" selected="0">
            <x v="2"/>
          </reference>
          <reference field="16" count="1" selected="0">
            <x v="2"/>
          </reference>
          <reference field="19" count="1" selected="0">
            <x v="4"/>
          </reference>
          <reference field="23" count="1" selected="0">
            <x v="25"/>
          </reference>
          <reference field="24" count="1">
            <x v="78"/>
          </reference>
        </references>
      </pivotArea>
    </format>
    <format dxfId="1269">
      <pivotArea dataOnly="0" labelOnly="1" outline="0" fieldPosition="0">
        <references count="5">
          <reference field="14" count="1" selected="0">
            <x v="2"/>
          </reference>
          <reference field="16" count="1" selected="0">
            <x v="2"/>
          </reference>
          <reference field="19" count="1" selected="0">
            <x v="4"/>
          </reference>
          <reference field="23" count="1" selected="0">
            <x v="38"/>
          </reference>
          <reference field="24" count="1">
            <x v="63"/>
          </reference>
        </references>
      </pivotArea>
    </format>
    <format dxfId="1268">
      <pivotArea dataOnly="0" labelOnly="1" outline="0" fieldPosition="0">
        <references count="5">
          <reference field="14" count="1" selected="0">
            <x v="2"/>
          </reference>
          <reference field="16" count="1" selected="0">
            <x v="2"/>
          </reference>
          <reference field="19" count="1" selected="0">
            <x v="4"/>
          </reference>
          <reference field="23" count="1" selected="0">
            <x v="49"/>
          </reference>
          <reference field="24" count="1">
            <x v="95"/>
          </reference>
        </references>
      </pivotArea>
    </format>
    <format dxfId="1267">
      <pivotArea dataOnly="0" labelOnly="1" outline="0" fieldPosition="0">
        <references count="5">
          <reference field="14" count="1" selected="0">
            <x v="2"/>
          </reference>
          <reference field="16" count="1" selected="0">
            <x v="2"/>
          </reference>
          <reference field="19" count="1" selected="0">
            <x v="4"/>
          </reference>
          <reference field="23" count="1" selected="0">
            <x v="61"/>
          </reference>
          <reference field="24" count="1">
            <x v="6"/>
          </reference>
        </references>
      </pivotArea>
    </format>
    <format dxfId="1266">
      <pivotArea dataOnly="0" labelOnly="1" outline="0" fieldPosition="0">
        <references count="5">
          <reference field="14" count="1" selected="0">
            <x v="2"/>
          </reference>
          <reference field="16" count="1" selected="0">
            <x v="2"/>
          </reference>
          <reference field="19" count="1" selected="0">
            <x v="4"/>
          </reference>
          <reference field="23" count="1" selected="0">
            <x v="94"/>
          </reference>
          <reference field="24" count="1">
            <x v="40"/>
          </reference>
        </references>
      </pivotArea>
    </format>
    <format dxfId="1265">
      <pivotArea dataOnly="0" labelOnly="1" outline="0" fieldPosition="0">
        <references count="5">
          <reference field="14" count="1" selected="0">
            <x v="2"/>
          </reference>
          <reference field="16" count="1" selected="0">
            <x v="2"/>
          </reference>
          <reference field="19" count="1" selected="0">
            <x v="4"/>
          </reference>
          <reference field="23" count="1" selected="0">
            <x v="110"/>
          </reference>
          <reference field="24" count="1">
            <x v="69"/>
          </reference>
        </references>
      </pivotArea>
    </format>
    <format dxfId="1264">
      <pivotArea dataOnly="0" labelOnly="1" outline="0" fieldPosition="0">
        <references count="5">
          <reference field="14" count="1" selected="0">
            <x v="2"/>
          </reference>
          <reference field="16" count="1" selected="0">
            <x v="2"/>
          </reference>
          <reference field="19" count="1" selected="0">
            <x v="4"/>
          </reference>
          <reference field="23" count="1" selected="0">
            <x v="111"/>
          </reference>
          <reference field="24" count="1">
            <x v="70"/>
          </reference>
        </references>
      </pivotArea>
    </format>
    <format dxfId="1263">
      <pivotArea dataOnly="0" labelOnly="1" outline="0" fieldPosition="0">
        <references count="5">
          <reference field="14" count="1" selected="0">
            <x v="2"/>
          </reference>
          <reference field="16" count="1" selected="0">
            <x v="2"/>
          </reference>
          <reference field="19" count="1" selected="0">
            <x v="4"/>
          </reference>
          <reference field="23" count="1" selected="0">
            <x v="114"/>
          </reference>
          <reference field="24" count="1">
            <x v="35"/>
          </reference>
        </references>
      </pivotArea>
    </format>
    <format dxfId="1262">
      <pivotArea dataOnly="0" labelOnly="1" outline="0" fieldPosition="0">
        <references count="5">
          <reference field="14" count="1" selected="0">
            <x v="5"/>
          </reference>
          <reference field="16" count="1" selected="0">
            <x v="47"/>
          </reference>
          <reference field="19" count="1" selected="0">
            <x v="5"/>
          </reference>
          <reference field="23" count="1" selected="0">
            <x v="27"/>
          </reference>
          <reference field="24" count="1">
            <x v="16"/>
          </reference>
        </references>
      </pivotArea>
    </format>
    <format dxfId="1261">
      <pivotArea dataOnly="0" labelOnly="1" outline="0" fieldPosition="0">
        <references count="5">
          <reference field="14" count="1" selected="0">
            <x v="5"/>
          </reference>
          <reference field="16" count="1" selected="0">
            <x v="47"/>
          </reference>
          <reference field="19" count="1" selected="0">
            <x v="5"/>
          </reference>
          <reference field="23" count="1" selected="0">
            <x v="31"/>
          </reference>
          <reference field="24" count="1">
            <x v="8"/>
          </reference>
        </references>
      </pivotArea>
    </format>
    <format dxfId="1260">
      <pivotArea dataOnly="0" labelOnly="1" outline="0" fieldPosition="0">
        <references count="5">
          <reference field="14" count="1" selected="0">
            <x v="5"/>
          </reference>
          <reference field="16" count="1" selected="0">
            <x v="47"/>
          </reference>
          <reference field="19" count="1" selected="0">
            <x v="5"/>
          </reference>
          <reference field="23" count="1" selected="0">
            <x v="33"/>
          </reference>
          <reference field="24" count="1">
            <x v="76"/>
          </reference>
        </references>
      </pivotArea>
    </format>
    <format dxfId="1259">
      <pivotArea dataOnly="0" labelOnly="1" outline="0" fieldPosition="0">
        <references count="5">
          <reference field="14" count="1" selected="0">
            <x v="5"/>
          </reference>
          <reference field="16" count="1" selected="0">
            <x v="47"/>
          </reference>
          <reference field="19" count="1" selected="0">
            <x v="5"/>
          </reference>
          <reference field="23" count="1" selected="0">
            <x v="43"/>
          </reference>
          <reference field="24" count="1">
            <x v="84"/>
          </reference>
        </references>
      </pivotArea>
    </format>
    <format dxfId="1258">
      <pivotArea dataOnly="0" labelOnly="1" outline="0" fieldPosition="0">
        <references count="5">
          <reference field="14" count="1" selected="0">
            <x v="5"/>
          </reference>
          <reference field="16" count="1" selected="0">
            <x v="47"/>
          </reference>
          <reference field="19" count="1" selected="0">
            <x v="5"/>
          </reference>
          <reference field="23" count="1" selected="0">
            <x v="46"/>
          </reference>
          <reference field="24" count="1">
            <x v="42"/>
          </reference>
        </references>
      </pivotArea>
    </format>
    <format dxfId="1257">
      <pivotArea dataOnly="0" labelOnly="1" outline="0" fieldPosition="0">
        <references count="5">
          <reference field="14" count="1" selected="0">
            <x v="5"/>
          </reference>
          <reference field="16" count="1" selected="0">
            <x v="47"/>
          </reference>
          <reference field="19" count="1" selected="0">
            <x v="5"/>
          </reference>
          <reference field="23" count="1" selected="0">
            <x v="61"/>
          </reference>
          <reference field="24" count="1">
            <x v="6"/>
          </reference>
        </references>
      </pivotArea>
    </format>
    <format dxfId="1256">
      <pivotArea dataOnly="0" labelOnly="1" outline="0" fieldPosition="0">
        <references count="5">
          <reference field="14" count="1" selected="0">
            <x v="5"/>
          </reference>
          <reference field="16" count="1" selected="0">
            <x v="47"/>
          </reference>
          <reference field="19" count="1" selected="0">
            <x v="5"/>
          </reference>
          <reference field="23" count="1" selected="0">
            <x v="69"/>
          </reference>
          <reference field="24" count="1">
            <x v="113"/>
          </reference>
        </references>
      </pivotArea>
    </format>
    <format dxfId="1255">
      <pivotArea dataOnly="0" labelOnly="1" outline="0" fieldPosition="0">
        <references count="5">
          <reference field="14" count="1" selected="0">
            <x v="5"/>
          </reference>
          <reference field="16" count="1" selected="0">
            <x v="47"/>
          </reference>
          <reference field="19" count="1" selected="0">
            <x v="5"/>
          </reference>
          <reference field="23" count="1" selected="0">
            <x v="83"/>
          </reference>
          <reference field="24" count="1">
            <x v="51"/>
          </reference>
        </references>
      </pivotArea>
    </format>
    <format dxfId="1254">
      <pivotArea dataOnly="0" labelOnly="1" outline="0" fieldPosition="0">
        <references count="5">
          <reference field="14" count="1" selected="0">
            <x v="5"/>
          </reference>
          <reference field="16" count="1" selected="0">
            <x v="47"/>
          </reference>
          <reference field="19" count="1" selected="0">
            <x v="5"/>
          </reference>
          <reference field="23" count="1" selected="0">
            <x v="120"/>
          </reference>
          <reference field="24" count="1">
            <x v="57"/>
          </reference>
        </references>
      </pivotArea>
    </format>
    <format dxfId="1253">
      <pivotArea dataOnly="0" labelOnly="1" outline="0" fieldPosition="0">
        <references count="5">
          <reference field="14" count="1" selected="0">
            <x v="5"/>
          </reference>
          <reference field="16" count="1" selected="0">
            <x v="47"/>
          </reference>
          <reference field="19" count="1" selected="0">
            <x v="5"/>
          </reference>
          <reference field="23" count="1" selected="0">
            <x v="124"/>
          </reference>
          <reference field="24" count="1">
            <x v="43"/>
          </reference>
        </references>
      </pivotArea>
    </format>
    <format dxfId="1252">
      <pivotArea dataOnly="0" labelOnly="1" outline="0" fieldPosition="0">
        <references count="5">
          <reference field="14" count="1" selected="0">
            <x v="5"/>
          </reference>
          <reference field="16" count="1" selected="0">
            <x v="46"/>
          </reference>
          <reference field="19" count="1" selected="0">
            <x v="6"/>
          </reference>
          <reference field="23" count="1" selected="0">
            <x v="30"/>
          </reference>
          <reference field="24" count="1">
            <x v="60"/>
          </reference>
        </references>
      </pivotArea>
    </format>
    <format dxfId="1251">
      <pivotArea dataOnly="0" labelOnly="1" outline="0" fieldPosition="0">
        <references count="5">
          <reference field="14" count="1" selected="0">
            <x v="5"/>
          </reference>
          <reference field="16" count="1" selected="0">
            <x v="46"/>
          </reference>
          <reference field="19" count="1" selected="0">
            <x v="6"/>
          </reference>
          <reference field="23" count="1" selected="0">
            <x v="54"/>
          </reference>
          <reference field="24" count="1">
            <x v="31"/>
          </reference>
        </references>
      </pivotArea>
    </format>
    <format dxfId="1250">
      <pivotArea dataOnly="0" labelOnly="1" outline="0" fieldPosition="0">
        <references count="5">
          <reference field="14" count="1" selected="0">
            <x v="5"/>
          </reference>
          <reference field="16" count="1" selected="0">
            <x v="42"/>
          </reference>
          <reference field="19" count="1" selected="0">
            <x v="7"/>
          </reference>
          <reference field="23" count="1" selected="0">
            <x v="84"/>
          </reference>
          <reference field="24" count="1">
            <x v="112"/>
          </reference>
        </references>
      </pivotArea>
    </format>
    <format dxfId="1249">
      <pivotArea dataOnly="0" labelOnly="1" outline="0" fieldPosition="0">
        <references count="5">
          <reference field="14" count="1" selected="0">
            <x v="4"/>
          </reference>
          <reference field="16" count="1" selected="0">
            <x v="17"/>
          </reference>
          <reference field="19" count="1" selected="0">
            <x v="8"/>
          </reference>
          <reference field="23" count="1" selected="0">
            <x v="71"/>
          </reference>
          <reference field="24" count="1">
            <x v="121"/>
          </reference>
        </references>
      </pivotArea>
    </format>
    <format dxfId="1248">
      <pivotArea dataOnly="0" labelOnly="1" outline="0" fieldPosition="0">
        <references count="5">
          <reference field="14" count="1" selected="0">
            <x v="4"/>
          </reference>
          <reference field="16" count="1" selected="0">
            <x v="17"/>
          </reference>
          <reference field="19" count="1" selected="0">
            <x v="8"/>
          </reference>
          <reference field="23" count="1" selected="0">
            <x v="85"/>
          </reference>
          <reference field="24" count="1">
            <x v="26"/>
          </reference>
        </references>
      </pivotArea>
    </format>
    <format dxfId="1247">
      <pivotArea dataOnly="0" labelOnly="1" outline="0" fieldPosition="0">
        <references count="5">
          <reference field="14" count="1" selected="0">
            <x v="4"/>
          </reference>
          <reference field="16" count="1" selected="0">
            <x v="17"/>
          </reference>
          <reference field="19" count="1" selected="0">
            <x v="8"/>
          </reference>
          <reference field="23" count="1" selected="0">
            <x v="87"/>
          </reference>
          <reference field="24" count="1">
            <x v="111"/>
          </reference>
        </references>
      </pivotArea>
    </format>
    <format dxfId="1246">
      <pivotArea dataOnly="0" labelOnly="1" outline="0" fieldPosition="0">
        <references count="5">
          <reference field="14" count="1" selected="0">
            <x v="4"/>
          </reference>
          <reference field="16" count="1" selected="0">
            <x v="17"/>
          </reference>
          <reference field="19" count="1" selected="0">
            <x v="8"/>
          </reference>
          <reference field="23" count="1" selected="0">
            <x v="88"/>
          </reference>
          <reference field="24" count="1">
            <x v="103"/>
          </reference>
        </references>
      </pivotArea>
    </format>
    <format dxfId="1245">
      <pivotArea dataOnly="0" labelOnly="1" outline="0" fieldPosition="0">
        <references count="5">
          <reference field="14" count="1" selected="0">
            <x v="4"/>
          </reference>
          <reference field="16" count="1" selected="0">
            <x v="52"/>
          </reference>
          <reference field="19" count="1" selected="0">
            <x v="9"/>
          </reference>
          <reference field="23" count="1" selected="0">
            <x v="59"/>
          </reference>
          <reference field="24" count="1">
            <x v="7"/>
          </reference>
        </references>
      </pivotArea>
    </format>
    <format dxfId="1244">
      <pivotArea dataOnly="0" labelOnly="1" outline="0" fieldPosition="0">
        <references count="5">
          <reference field="14" count="1" selected="0">
            <x v="4"/>
          </reference>
          <reference field="16" count="1" selected="0">
            <x v="52"/>
          </reference>
          <reference field="19" count="1" selected="0">
            <x v="9"/>
          </reference>
          <reference field="23" count="1" selected="0">
            <x v="65"/>
          </reference>
          <reference field="24" count="1">
            <x v="107"/>
          </reference>
        </references>
      </pivotArea>
    </format>
    <format dxfId="1243">
      <pivotArea dataOnly="0" labelOnly="1" outline="0" fieldPosition="0">
        <references count="5">
          <reference field="14" count="1" selected="0">
            <x v="4"/>
          </reference>
          <reference field="16" count="1" selected="0">
            <x v="52"/>
          </reference>
          <reference field="19" count="1" selected="0">
            <x v="9"/>
          </reference>
          <reference field="23" count="1" selected="0">
            <x v="71"/>
          </reference>
          <reference field="24" count="1">
            <x v="121"/>
          </reference>
        </references>
      </pivotArea>
    </format>
    <format dxfId="1242">
      <pivotArea dataOnly="0" labelOnly="1" outline="0" fieldPosition="0">
        <references count="5">
          <reference field="14" count="1" selected="0">
            <x v="4"/>
          </reference>
          <reference field="16" count="1" selected="0">
            <x v="52"/>
          </reference>
          <reference field="19" count="1" selected="0">
            <x v="9"/>
          </reference>
          <reference field="23" count="1" selected="0">
            <x v="112"/>
          </reference>
          <reference field="24" count="1">
            <x v="32"/>
          </reference>
        </references>
      </pivotArea>
    </format>
    <format dxfId="1241">
      <pivotArea dataOnly="0" labelOnly="1" outline="0" fieldPosition="0">
        <references count="5">
          <reference field="14" count="1" selected="0">
            <x v="4"/>
          </reference>
          <reference field="16" count="1" selected="0">
            <x v="52"/>
          </reference>
          <reference field="19" count="1" selected="0">
            <x v="9"/>
          </reference>
          <reference field="23" count="1" selected="0">
            <x v="114"/>
          </reference>
          <reference field="24" count="1">
            <x v="35"/>
          </reference>
        </references>
      </pivotArea>
    </format>
    <format dxfId="1240">
      <pivotArea dataOnly="0" labelOnly="1" outline="0" fieldPosition="0">
        <references count="5">
          <reference field="14" count="1" selected="0">
            <x v="4"/>
          </reference>
          <reference field="16" count="1" selected="0">
            <x v="52"/>
          </reference>
          <reference field="19" count="1" selected="0">
            <x v="9"/>
          </reference>
          <reference field="23" count="1" selected="0">
            <x v="125"/>
          </reference>
          <reference field="24" count="1">
            <x v="74"/>
          </reference>
        </references>
      </pivotArea>
    </format>
    <format dxfId="1239">
      <pivotArea dataOnly="0" labelOnly="1" outline="0" fieldPosition="0">
        <references count="5">
          <reference field="14" count="1" selected="0">
            <x v="4"/>
          </reference>
          <reference field="16" count="1" selected="0">
            <x v="52"/>
          </reference>
          <reference field="19" count="1" selected="0">
            <x v="9"/>
          </reference>
          <reference field="23" count="1" selected="0">
            <x v="127"/>
          </reference>
          <reference field="24" count="1">
            <x v="123"/>
          </reference>
        </references>
      </pivotArea>
    </format>
    <format dxfId="1238">
      <pivotArea dataOnly="0" labelOnly="1" outline="0" fieldPosition="0">
        <references count="5">
          <reference field="14" count="1" selected="0">
            <x v="4"/>
          </reference>
          <reference field="16" count="1" selected="0">
            <x v="52"/>
          </reference>
          <reference field="19" count="1" selected="0">
            <x v="9"/>
          </reference>
          <reference field="23" count="1" selected="0">
            <x v="128"/>
          </reference>
          <reference field="24" count="1">
            <x v="55"/>
          </reference>
        </references>
      </pivotArea>
    </format>
    <format dxfId="1237">
      <pivotArea dataOnly="0" labelOnly="1" outline="0" fieldPosition="0">
        <references count="5">
          <reference field="14" count="1" selected="0">
            <x v="0"/>
          </reference>
          <reference field="16" count="1" selected="0">
            <x v="33"/>
          </reference>
          <reference field="19" count="1" selected="0">
            <x v="10"/>
          </reference>
          <reference field="23" count="1" selected="0">
            <x v="94"/>
          </reference>
          <reference field="24" count="1">
            <x v="40"/>
          </reference>
        </references>
      </pivotArea>
    </format>
    <format dxfId="1236">
      <pivotArea dataOnly="0" labelOnly="1" outline="0" fieldPosition="0">
        <references count="5">
          <reference field="14" count="1" selected="0">
            <x v="0"/>
          </reference>
          <reference field="16" count="1" selected="0">
            <x v="33"/>
          </reference>
          <reference field="19" count="1" selected="0">
            <x v="10"/>
          </reference>
          <reference field="23" count="1" selected="0">
            <x v="102"/>
          </reference>
          <reference field="24" count="1">
            <x v="130"/>
          </reference>
        </references>
      </pivotArea>
    </format>
    <format dxfId="1235">
      <pivotArea dataOnly="0" labelOnly="1" outline="0" fieldPosition="0">
        <references count="5">
          <reference field="14" count="1" selected="0">
            <x v="0"/>
          </reference>
          <reference field="16" count="1" selected="0">
            <x v="33"/>
          </reference>
          <reference field="19" count="1" selected="0">
            <x v="10"/>
          </reference>
          <reference field="23" count="1" selected="0">
            <x v="105"/>
          </reference>
          <reference field="24" count="1">
            <x v="12"/>
          </reference>
        </references>
      </pivotArea>
    </format>
    <format dxfId="1234">
      <pivotArea dataOnly="0" labelOnly="1" outline="0" fieldPosition="0">
        <references count="5">
          <reference field="14" count="1" selected="0">
            <x v="4"/>
          </reference>
          <reference field="16" count="1" selected="0">
            <x v="28"/>
          </reference>
          <reference field="19" count="1" selected="0">
            <x v="11"/>
          </reference>
          <reference field="23" count="1" selected="0">
            <x v="18"/>
          </reference>
          <reference field="24" count="1">
            <x v="66"/>
          </reference>
        </references>
      </pivotArea>
    </format>
    <format dxfId="1233">
      <pivotArea dataOnly="0" labelOnly="1" outline="0" fieldPosition="0">
        <references count="5">
          <reference field="14" count="1" selected="0">
            <x v="4"/>
          </reference>
          <reference field="16" count="1" selected="0">
            <x v="28"/>
          </reference>
          <reference field="19" count="1" selected="0">
            <x v="11"/>
          </reference>
          <reference field="23" count="1" selected="0">
            <x v="30"/>
          </reference>
          <reference field="24" count="1">
            <x v="60"/>
          </reference>
        </references>
      </pivotArea>
    </format>
    <format dxfId="1232">
      <pivotArea dataOnly="0" labelOnly="1" outline="0" fieldPosition="0">
        <references count="5">
          <reference field="14" count="1" selected="0">
            <x v="4"/>
          </reference>
          <reference field="16" count="1" selected="0">
            <x v="28"/>
          </reference>
          <reference field="19" count="1" selected="0">
            <x v="11"/>
          </reference>
          <reference field="23" count="1" selected="0">
            <x v="33"/>
          </reference>
          <reference field="24" count="1">
            <x v="76"/>
          </reference>
        </references>
      </pivotArea>
    </format>
    <format dxfId="1231">
      <pivotArea dataOnly="0" labelOnly="1" outline="0" fieldPosition="0">
        <references count="5">
          <reference field="14" count="1" selected="0">
            <x v="4"/>
          </reference>
          <reference field="16" count="1" selected="0">
            <x v="28"/>
          </reference>
          <reference field="19" count="1" selected="0">
            <x v="11"/>
          </reference>
          <reference field="23" count="1" selected="0">
            <x v="43"/>
          </reference>
          <reference field="24" count="1">
            <x v="84"/>
          </reference>
        </references>
      </pivotArea>
    </format>
    <format dxfId="1230">
      <pivotArea dataOnly="0" labelOnly="1" outline="0" fieldPosition="0">
        <references count="5">
          <reference field="14" count="1" selected="0">
            <x v="4"/>
          </reference>
          <reference field="16" count="1" selected="0">
            <x v="28"/>
          </reference>
          <reference field="19" count="1" selected="0">
            <x v="11"/>
          </reference>
          <reference field="23" count="1" selected="0">
            <x v="46"/>
          </reference>
          <reference field="24" count="1">
            <x v="42"/>
          </reference>
        </references>
      </pivotArea>
    </format>
    <format dxfId="1229">
      <pivotArea dataOnly="0" labelOnly="1" outline="0" fieldPosition="0">
        <references count="5">
          <reference field="14" count="1" selected="0">
            <x v="4"/>
          </reference>
          <reference field="16" count="1" selected="0">
            <x v="28"/>
          </reference>
          <reference field="19" count="1" selected="0">
            <x v="11"/>
          </reference>
          <reference field="23" count="1" selected="0">
            <x v="48"/>
          </reference>
          <reference field="24" count="1">
            <x v="92"/>
          </reference>
        </references>
      </pivotArea>
    </format>
    <format dxfId="1228">
      <pivotArea dataOnly="0" labelOnly="1" outline="0" fieldPosition="0">
        <references count="5">
          <reference field="14" count="1" selected="0">
            <x v="4"/>
          </reference>
          <reference field="16" count="1" selected="0">
            <x v="28"/>
          </reference>
          <reference field="19" count="1" selected="0">
            <x v="11"/>
          </reference>
          <reference field="23" count="1" selected="0">
            <x v="53"/>
          </reference>
          <reference field="24" count="1">
            <x v="44"/>
          </reference>
        </references>
      </pivotArea>
    </format>
    <format dxfId="1227">
      <pivotArea dataOnly="0" labelOnly="1" outline="0" fieldPosition="0">
        <references count="5">
          <reference field="14" count="1" selected="0">
            <x v="4"/>
          </reference>
          <reference field="16" count="1" selected="0">
            <x v="28"/>
          </reference>
          <reference field="19" count="1" selected="0">
            <x v="11"/>
          </reference>
          <reference field="23" count="1" selected="0">
            <x v="55"/>
          </reference>
          <reference field="24" count="1">
            <x v="127"/>
          </reference>
        </references>
      </pivotArea>
    </format>
    <format dxfId="1226">
      <pivotArea dataOnly="0" labelOnly="1" outline="0" fieldPosition="0">
        <references count="5">
          <reference field="14" count="1" selected="0">
            <x v="4"/>
          </reference>
          <reference field="16" count="1" selected="0">
            <x v="28"/>
          </reference>
          <reference field="19" count="1" selected="0">
            <x v="11"/>
          </reference>
          <reference field="23" count="1" selected="0">
            <x v="57"/>
          </reference>
          <reference field="24" count="1">
            <x v="120"/>
          </reference>
        </references>
      </pivotArea>
    </format>
    <format dxfId="1225">
      <pivotArea dataOnly="0" labelOnly="1" outline="0" fieldPosition="0">
        <references count="5">
          <reference field="14" count="1" selected="0">
            <x v="4"/>
          </reference>
          <reference field="16" count="1" selected="0">
            <x v="28"/>
          </reference>
          <reference field="19" count="1" selected="0">
            <x v="11"/>
          </reference>
          <reference field="23" count="1" selected="0">
            <x v="79"/>
          </reference>
          <reference field="24" count="1">
            <x v="52"/>
          </reference>
        </references>
      </pivotArea>
    </format>
    <format dxfId="1224">
      <pivotArea dataOnly="0" labelOnly="1" outline="0" fieldPosition="0">
        <references count="5">
          <reference field="14" count="1" selected="0">
            <x v="4"/>
          </reference>
          <reference field="16" count="1" selected="0">
            <x v="28"/>
          </reference>
          <reference field="19" count="1" selected="0">
            <x v="11"/>
          </reference>
          <reference field="23" count="1" selected="0">
            <x v="80"/>
          </reference>
          <reference field="24" count="1">
            <x v="49"/>
          </reference>
        </references>
      </pivotArea>
    </format>
    <format dxfId="1223">
      <pivotArea dataOnly="0" labelOnly="1" outline="0" fieldPosition="0">
        <references count="5">
          <reference field="14" count="1" selected="0">
            <x v="4"/>
          </reference>
          <reference field="16" count="1" selected="0">
            <x v="28"/>
          </reference>
          <reference field="19" count="1" selected="0">
            <x v="11"/>
          </reference>
          <reference field="23" count="1" selected="0">
            <x v="112"/>
          </reference>
          <reference field="24" count="1">
            <x v="32"/>
          </reference>
        </references>
      </pivotArea>
    </format>
    <format dxfId="1222">
      <pivotArea dataOnly="0" labelOnly="1" outline="0" fieldPosition="0">
        <references count="5">
          <reference field="14" count="1" selected="0">
            <x v="4"/>
          </reference>
          <reference field="16" count="1" selected="0">
            <x v="28"/>
          </reference>
          <reference field="19" count="1" selected="0">
            <x v="11"/>
          </reference>
          <reference field="23" count="1" selected="0">
            <x v="113"/>
          </reference>
          <reference field="24" count="1">
            <x v="77"/>
          </reference>
        </references>
      </pivotArea>
    </format>
    <format dxfId="1221">
      <pivotArea dataOnly="0" labelOnly="1" outline="0" fieldPosition="0">
        <references count="5">
          <reference field="14" count="1" selected="0">
            <x v="4"/>
          </reference>
          <reference field="16" count="1" selected="0">
            <x v="28"/>
          </reference>
          <reference field="19" count="1" selected="0">
            <x v="11"/>
          </reference>
          <reference field="23" count="1" selected="0">
            <x v="114"/>
          </reference>
          <reference field="24" count="1">
            <x v="35"/>
          </reference>
        </references>
      </pivotArea>
    </format>
    <format dxfId="1220">
      <pivotArea dataOnly="0" labelOnly="1" outline="0" fieldPosition="0">
        <references count="5">
          <reference field="14" count="1" selected="0">
            <x v="4"/>
          </reference>
          <reference field="16" count="1" selected="0">
            <x v="28"/>
          </reference>
          <reference field="19" count="1" selected="0">
            <x v="11"/>
          </reference>
          <reference field="23" count="1" selected="0">
            <x v="115"/>
          </reference>
          <reference field="24" count="1">
            <x v="15"/>
          </reference>
        </references>
      </pivotArea>
    </format>
    <format dxfId="1219">
      <pivotArea dataOnly="0" labelOnly="1" outline="0" fieldPosition="0">
        <references count="5">
          <reference field="14" count="1" selected="0">
            <x v="4"/>
          </reference>
          <reference field="16" count="1" selected="0">
            <x v="28"/>
          </reference>
          <reference field="19" count="1" selected="0">
            <x v="11"/>
          </reference>
          <reference field="23" count="1" selected="0">
            <x v="123"/>
          </reference>
          <reference field="24" count="1">
            <x v="33"/>
          </reference>
        </references>
      </pivotArea>
    </format>
    <format dxfId="1218">
      <pivotArea dataOnly="0" labelOnly="1" outline="0" fieldPosition="0">
        <references count="5">
          <reference field="14" count="1" selected="0">
            <x v="1"/>
          </reference>
          <reference field="16" count="1" selected="0">
            <x v="4"/>
          </reference>
          <reference field="19" count="1" selected="0">
            <x v="12"/>
          </reference>
          <reference field="23" count="1" selected="0">
            <x v="83"/>
          </reference>
          <reference field="24" count="1">
            <x v="51"/>
          </reference>
        </references>
      </pivotArea>
    </format>
    <format dxfId="1217">
      <pivotArea dataOnly="0" labelOnly="1" outline="0" fieldPosition="0">
        <references count="5">
          <reference field="14" count="1" selected="0">
            <x v="1"/>
          </reference>
          <reference field="16" count="1" selected="0">
            <x v="4"/>
          </reference>
          <reference field="19" count="1" selected="0">
            <x v="12"/>
          </reference>
          <reference field="23" count="1" selected="0">
            <x v="89"/>
          </reference>
          <reference field="24" count="1">
            <x v="81"/>
          </reference>
        </references>
      </pivotArea>
    </format>
    <format dxfId="1216">
      <pivotArea dataOnly="0" labelOnly="1" outline="0" fieldPosition="0">
        <references count="5">
          <reference field="14" count="1" selected="0">
            <x v="1"/>
          </reference>
          <reference field="16" count="1" selected="0">
            <x v="4"/>
          </reference>
          <reference field="19" count="1" selected="0">
            <x v="12"/>
          </reference>
          <reference field="23" count="1" selected="0">
            <x v="90"/>
          </reference>
          <reference field="24" count="1">
            <x v="134"/>
          </reference>
        </references>
      </pivotArea>
    </format>
    <format dxfId="1215">
      <pivotArea dataOnly="0" labelOnly="1" outline="0" fieldPosition="0">
        <references count="5">
          <reference field="14" count="1" selected="0">
            <x v="1"/>
          </reference>
          <reference field="16" count="1" selected="0">
            <x v="4"/>
          </reference>
          <reference field="19" count="1" selected="0">
            <x v="12"/>
          </reference>
          <reference field="23" count="1" selected="0">
            <x v="91"/>
          </reference>
          <reference field="24" count="1">
            <x v="133"/>
          </reference>
        </references>
      </pivotArea>
    </format>
    <format dxfId="1214">
      <pivotArea dataOnly="0" labelOnly="1" outline="0" fieldPosition="0">
        <references count="5">
          <reference field="14" count="1" selected="0">
            <x v="1"/>
          </reference>
          <reference field="16" count="1" selected="0">
            <x v="4"/>
          </reference>
          <reference field="19" count="1" selected="0">
            <x v="12"/>
          </reference>
          <reference field="23" count="1" selected="0">
            <x v="92"/>
          </reference>
          <reference field="24" count="1">
            <x v="80"/>
          </reference>
        </references>
      </pivotArea>
    </format>
    <format dxfId="1213">
      <pivotArea dataOnly="0" labelOnly="1" outline="0" fieldPosition="0">
        <references count="5">
          <reference field="14" count="1" selected="0">
            <x v="1"/>
          </reference>
          <reference field="16" count="1" selected="0">
            <x v="4"/>
          </reference>
          <reference field="19" count="1" selected="0">
            <x v="12"/>
          </reference>
          <reference field="23" count="1" selected="0">
            <x v="94"/>
          </reference>
          <reference field="24" count="1">
            <x v="40"/>
          </reference>
        </references>
      </pivotArea>
    </format>
    <format dxfId="1212">
      <pivotArea dataOnly="0" labelOnly="1" outline="0" fieldPosition="0">
        <references count="5">
          <reference field="14" count="1" selected="0">
            <x v="1"/>
          </reference>
          <reference field="16" count="1" selected="0">
            <x v="4"/>
          </reference>
          <reference field="19" count="1" selected="0">
            <x v="12"/>
          </reference>
          <reference field="23" count="1" selected="0">
            <x v="108"/>
          </reference>
          <reference field="24" count="1">
            <x v="11"/>
          </reference>
        </references>
      </pivotArea>
    </format>
    <format dxfId="1211">
      <pivotArea dataOnly="0" labelOnly="1" outline="0" fieldPosition="0">
        <references count="5">
          <reference field="14" count="1" selected="0">
            <x v="1"/>
          </reference>
          <reference field="16" count="1" selected="0">
            <x v="4"/>
          </reference>
          <reference field="19" count="1" selected="0">
            <x v="12"/>
          </reference>
          <reference field="23" count="1" selected="0">
            <x v="109"/>
          </reference>
          <reference field="24" count="1">
            <x v="9"/>
          </reference>
        </references>
      </pivotArea>
    </format>
    <format dxfId="1210">
      <pivotArea dataOnly="0" labelOnly="1" outline="0" fieldPosition="0">
        <references count="5">
          <reference field="14" count="1" selected="0">
            <x v="1"/>
          </reference>
          <reference field="16" count="1" selected="0">
            <x v="18"/>
          </reference>
          <reference field="19" count="1" selected="0">
            <x v="12"/>
          </reference>
          <reference field="23" count="1" selected="0">
            <x v="72"/>
          </reference>
          <reference field="24" count="1">
            <x v="117"/>
          </reference>
        </references>
      </pivotArea>
    </format>
    <format dxfId="1209">
      <pivotArea dataOnly="0" labelOnly="1" outline="0" fieldPosition="0">
        <references count="5">
          <reference field="14" count="1" selected="0">
            <x v="1"/>
          </reference>
          <reference field="16" count="1" selected="0">
            <x v="18"/>
          </reference>
          <reference field="19" count="1" selected="0">
            <x v="12"/>
          </reference>
          <reference field="23" count="1" selected="0">
            <x v="97"/>
          </reference>
          <reference field="24" count="1">
            <x v="47"/>
          </reference>
        </references>
      </pivotArea>
    </format>
    <format dxfId="1208">
      <pivotArea dataOnly="0" labelOnly="1" outline="0" fieldPosition="0">
        <references count="5">
          <reference field="14" count="1" selected="0">
            <x v="1"/>
          </reference>
          <reference field="16" count="1" selected="0">
            <x v="18"/>
          </reference>
          <reference field="19" count="1" selected="0">
            <x v="12"/>
          </reference>
          <reference field="23" count="1" selected="0">
            <x v="126"/>
          </reference>
          <reference field="24" count="1">
            <x v="128"/>
          </reference>
        </references>
      </pivotArea>
    </format>
    <format dxfId="1207">
      <pivotArea dataOnly="0" labelOnly="1" outline="0" fieldPosition="0">
        <references count="5">
          <reference field="14" count="1" selected="0">
            <x v="4"/>
          </reference>
          <reference field="16" count="1" selected="0">
            <x v="22"/>
          </reference>
          <reference field="19" count="1" selected="0">
            <x v="13"/>
          </reference>
          <reference field="23" count="1" selected="0">
            <x v="17"/>
          </reference>
          <reference field="24" count="1">
            <x v="65"/>
          </reference>
        </references>
      </pivotArea>
    </format>
    <format dxfId="1206">
      <pivotArea dataOnly="0" labelOnly="1" outline="0" fieldPosition="0">
        <references count="5">
          <reference field="14" count="1" selected="0">
            <x v="4"/>
          </reference>
          <reference field="16" count="1" selected="0">
            <x v="22"/>
          </reference>
          <reference field="19" count="1" selected="0">
            <x v="13"/>
          </reference>
          <reference field="23" count="1" selected="0">
            <x v="21"/>
          </reference>
          <reference field="24" count="1">
            <x v="87"/>
          </reference>
        </references>
      </pivotArea>
    </format>
    <format dxfId="1205">
      <pivotArea dataOnly="0" labelOnly="1" outline="0" fieldPosition="0">
        <references count="5">
          <reference field="14" count="1" selected="0">
            <x v="4"/>
          </reference>
          <reference field="16" count="1" selected="0">
            <x v="22"/>
          </reference>
          <reference field="19" count="1" selected="0">
            <x v="13"/>
          </reference>
          <reference field="23" count="1" selected="0">
            <x v="23"/>
          </reference>
          <reference field="24" count="1">
            <x v="131"/>
          </reference>
        </references>
      </pivotArea>
    </format>
    <format dxfId="1204">
      <pivotArea dataOnly="0" labelOnly="1" outline="0" fieldPosition="0">
        <references count="5">
          <reference field="14" count="1" selected="0">
            <x v="4"/>
          </reference>
          <reference field="16" count="1" selected="0">
            <x v="22"/>
          </reference>
          <reference field="19" count="1" selected="0">
            <x v="13"/>
          </reference>
          <reference field="23" count="1" selected="0">
            <x v="33"/>
          </reference>
          <reference field="24" count="1">
            <x v="76"/>
          </reference>
        </references>
      </pivotArea>
    </format>
    <format dxfId="1203">
      <pivotArea dataOnly="0" labelOnly="1" outline="0" fieldPosition="0">
        <references count="5">
          <reference field="14" count="1" selected="0">
            <x v="4"/>
          </reference>
          <reference field="16" count="1" selected="0">
            <x v="22"/>
          </reference>
          <reference field="19" count="1" selected="0">
            <x v="13"/>
          </reference>
          <reference field="23" count="1" selected="0">
            <x v="43"/>
          </reference>
          <reference field="24" count="1">
            <x v="84"/>
          </reference>
        </references>
      </pivotArea>
    </format>
    <format dxfId="1202">
      <pivotArea dataOnly="0" labelOnly="1" outline="0" fieldPosition="0">
        <references count="5">
          <reference field="14" count="1" selected="0">
            <x v="4"/>
          </reference>
          <reference field="16" count="1" selected="0">
            <x v="22"/>
          </reference>
          <reference field="19" count="1" selected="0">
            <x v="13"/>
          </reference>
          <reference field="23" count="1" selected="0">
            <x v="46"/>
          </reference>
          <reference field="24" count="1">
            <x v="42"/>
          </reference>
        </references>
      </pivotArea>
    </format>
    <format dxfId="1201">
      <pivotArea dataOnly="0" labelOnly="1" outline="0" fieldPosition="0">
        <references count="5">
          <reference field="14" count="1" selected="0">
            <x v="4"/>
          </reference>
          <reference field="16" count="1" selected="0">
            <x v="22"/>
          </reference>
          <reference field="19" count="1" selected="0">
            <x v="13"/>
          </reference>
          <reference field="23" count="1" selected="0">
            <x v="47"/>
          </reference>
          <reference field="24" count="1">
            <x v="91"/>
          </reference>
        </references>
      </pivotArea>
    </format>
    <format dxfId="1200">
      <pivotArea dataOnly="0" labelOnly="1" outline="0" fieldPosition="0">
        <references count="5">
          <reference field="14" count="1" selected="0">
            <x v="4"/>
          </reference>
          <reference field="16" count="1" selected="0">
            <x v="22"/>
          </reference>
          <reference field="19" count="1" selected="0">
            <x v="13"/>
          </reference>
          <reference field="23" count="1" selected="0">
            <x v="50"/>
          </reference>
          <reference field="24" count="1">
            <x v="94"/>
          </reference>
        </references>
      </pivotArea>
    </format>
    <format dxfId="1199">
      <pivotArea dataOnly="0" labelOnly="1" outline="0" fieldPosition="0">
        <references count="5">
          <reference field="14" count="1" selected="0">
            <x v="4"/>
          </reference>
          <reference field="16" count="1" selected="0">
            <x v="22"/>
          </reference>
          <reference field="19" count="1" selected="0">
            <x v="13"/>
          </reference>
          <reference field="23" count="1" selected="0">
            <x v="57"/>
          </reference>
          <reference field="24" count="1">
            <x v="120"/>
          </reference>
        </references>
      </pivotArea>
    </format>
    <format dxfId="1198">
      <pivotArea dataOnly="0" labelOnly="1" outline="0" fieldPosition="0">
        <references count="5">
          <reference field="14" count="1" selected="0">
            <x v="4"/>
          </reference>
          <reference field="16" count="1" selected="0">
            <x v="22"/>
          </reference>
          <reference field="19" count="1" selected="0">
            <x v="13"/>
          </reference>
          <reference field="23" count="1" selected="0">
            <x v="62"/>
          </reference>
          <reference field="24" count="1">
            <x v="73"/>
          </reference>
        </references>
      </pivotArea>
    </format>
    <format dxfId="1197">
      <pivotArea dataOnly="0" labelOnly="1" outline="0" fieldPosition="0">
        <references count="5">
          <reference field="14" count="1" selected="0">
            <x v="4"/>
          </reference>
          <reference field="16" count="1" selected="0">
            <x v="22"/>
          </reference>
          <reference field="19" count="1" selected="0">
            <x v="13"/>
          </reference>
          <reference field="23" count="1" selected="0">
            <x v="63"/>
          </reference>
          <reference field="24" count="1">
            <x v="119"/>
          </reference>
        </references>
      </pivotArea>
    </format>
    <format dxfId="1196">
      <pivotArea dataOnly="0" labelOnly="1" outline="0" fieldPosition="0">
        <references count="5">
          <reference field="14" count="1" selected="0">
            <x v="4"/>
          </reference>
          <reference field="16" count="1" selected="0">
            <x v="22"/>
          </reference>
          <reference field="19" count="1" selected="0">
            <x v="13"/>
          </reference>
          <reference field="23" count="1" selected="0">
            <x v="65"/>
          </reference>
          <reference field="24" count="1">
            <x v="107"/>
          </reference>
        </references>
      </pivotArea>
    </format>
    <format dxfId="1195">
      <pivotArea dataOnly="0" labelOnly="1" outline="0" fieldPosition="0">
        <references count="5">
          <reference field="14" count="1" selected="0">
            <x v="4"/>
          </reference>
          <reference field="16" count="1" selected="0">
            <x v="22"/>
          </reference>
          <reference field="19" count="1" selected="0">
            <x v="13"/>
          </reference>
          <reference field="23" count="1" selected="0">
            <x v="68"/>
          </reference>
          <reference field="24" count="1">
            <x v="104"/>
          </reference>
        </references>
      </pivotArea>
    </format>
    <format dxfId="1194">
      <pivotArea dataOnly="0" labelOnly="1" outline="0" fieldPosition="0">
        <references count="5">
          <reference field="14" count="1" selected="0">
            <x v="4"/>
          </reference>
          <reference field="16" count="1" selected="0">
            <x v="22"/>
          </reference>
          <reference field="19" count="1" selected="0">
            <x v="13"/>
          </reference>
          <reference field="23" count="1" selected="0">
            <x v="72"/>
          </reference>
          <reference field="24" count="1">
            <x v="117"/>
          </reference>
        </references>
      </pivotArea>
    </format>
    <format dxfId="1193">
      <pivotArea dataOnly="0" labelOnly="1" outline="0" fieldPosition="0">
        <references count="5">
          <reference field="14" count="1" selected="0">
            <x v="4"/>
          </reference>
          <reference field="16" count="1" selected="0">
            <x v="22"/>
          </reference>
          <reference field="19" count="1" selected="0">
            <x v="13"/>
          </reference>
          <reference field="23" count="1" selected="0">
            <x v="73"/>
          </reference>
          <reference field="24" count="1">
            <x v="106"/>
          </reference>
        </references>
      </pivotArea>
    </format>
    <format dxfId="1192">
      <pivotArea dataOnly="0" labelOnly="1" outline="0" fieldPosition="0">
        <references count="5">
          <reference field="14" count="1" selected="0">
            <x v="4"/>
          </reference>
          <reference field="16" count="1" selected="0">
            <x v="22"/>
          </reference>
          <reference field="19" count="1" selected="0">
            <x v="13"/>
          </reference>
          <reference field="23" count="1" selected="0">
            <x v="74"/>
          </reference>
          <reference field="24" count="1">
            <x v="114"/>
          </reference>
        </references>
      </pivotArea>
    </format>
    <format dxfId="1191">
      <pivotArea dataOnly="0" labelOnly="1" outline="0" fieldPosition="0">
        <references count="5">
          <reference field="14" count="1" selected="0">
            <x v="4"/>
          </reference>
          <reference field="16" count="1" selected="0">
            <x v="22"/>
          </reference>
          <reference field="19" count="1" selected="0">
            <x v="13"/>
          </reference>
          <reference field="23" count="1" selected="0">
            <x v="78"/>
          </reference>
          <reference field="24" count="1">
            <x v="20"/>
          </reference>
        </references>
      </pivotArea>
    </format>
    <format dxfId="1190">
      <pivotArea dataOnly="0" labelOnly="1" outline="0" fieldPosition="0">
        <references count="5">
          <reference field="14" count="1" selected="0">
            <x v="4"/>
          </reference>
          <reference field="16" count="1" selected="0">
            <x v="22"/>
          </reference>
          <reference field="19" count="1" selected="0">
            <x v="13"/>
          </reference>
          <reference field="23" count="1" selected="0">
            <x v="89"/>
          </reference>
          <reference field="24" count="1">
            <x v="81"/>
          </reference>
        </references>
      </pivotArea>
    </format>
    <format dxfId="1189">
      <pivotArea dataOnly="0" labelOnly="1" outline="0" fieldPosition="0">
        <references count="5">
          <reference field="14" count="1" selected="0">
            <x v="4"/>
          </reference>
          <reference field="16" count="1" selected="0">
            <x v="22"/>
          </reference>
          <reference field="19" count="1" selected="0">
            <x v="13"/>
          </reference>
          <reference field="23" count="1" selected="0">
            <x v="90"/>
          </reference>
          <reference field="24" count="1">
            <x v="134"/>
          </reference>
        </references>
      </pivotArea>
    </format>
    <format dxfId="1188">
      <pivotArea dataOnly="0" labelOnly="1" outline="0" fieldPosition="0">
        <references count="5">
          <reference field="14" count="1" selected="0">
            <x v="4"/>
          </reference>
          <reference field="16" count="1" selected="0">
            <x v="22"/>
          </reference>
          <reference field="19" count="1" selected="0">
            <x v="13"/>
          </reference>
          <reference field="23" count="1" selected="0">
            <x v="92"/>
          </reference>
          <reference field="24" count="1">
            <x v="80"/>
          </reference>
        </references>
      </pivotArea>
    </format>
    <format dxfId="1187">
      <pivotArea dataOnly="0" labelOnly="1" outline="0" fieldPosition="0">
        <references count="5">
          <reference field="14" count="1" selected="0">
            <x v="4"/>
          </reference>
          <reference field="16" count="1" selected="0">
            <x v="22"/>
          </reference>
          <reference field="19" count="1" selected="0">
            <x v="13"/>
          </reference>
          <reference field="23" count="1" selected="0">
            <x v="94"/>
          </reference>
          <reference field="24" count="1">
            <x v="40"/>
          </reference>
        </references>
      </pivotArea>
    </format>
    <format dxfId="1186">
      <pivotArea dataOnly="0" labelOnly="1" outline="0" fieldPosition="0">
        <references count="5">
          <reference field="14" count="1" selected="0">
            <x v="4"/>
          </reference>
          <reference field="16" count="1" selected="0">
            <x v="22"/>
          </reference>
          <reference field="19" count="1" selected="0">
            <x v="13"/>
          </reference>
          <reference field="23" count="1" selected="0">
            <x v="127"/>
          </reference>
          <reference field="24" count="1">
            <x v="123"/>
          </reference>
        </references>
      </pivotArea>
    </format>
    <format dxfId="1185">
      <pivotArea dataOnly="0" labelOnly="1" outline="0" fieldPosition="0">
        <references count="5">
          <reference field="14" count="1" selected="0">
            <x v="4"/>
          </reference>
          <reference field="16" count="1" selected="0">
            <x v="22"/>
          </reference>
          <reference field="19" count="1" selected="0">
            <x v="13"/>
          </reference>
          <reference field="23" count="1" selected="0">
            <x v="132"/>
          </reference>
          <reference field="24" count="1">
            <x v="30"/>
          </reference>
        </references>
      </pivotArea>
    </format>
    <format dxfId="1184">
      <pivotArea dataOnly="0" labelOnly="1" outline="0" fieldPosition="0">
        <references count="5">
          <reference field="14" count="1" selected="0">
            <x v="5"/>
          </reference>
          <reference field="16" count="1" selected="0">
            <x v="45"/>
          </reference>
          <reference field="19" count="1" selected="0">
            <x v="14"/>
          </reference>
          <reference field="23" count="1" selected="0">
            <x v="43"/>
          </reference>
          <reference field="24" count="1">
            <x v="84"/>
          </reference>
        </references>
      </pivotArea>
    </format>
    <format dxfId="1183">
      <pivotArea dataOnly="0" labelOnly="1" outline="0" fieldPosition="0">
        <references count="5">
          <reference field="14" count="1" selected="0">
            <x v="5"/>
          </reference>
          <reference field="16" count="1" selected="0">
            <x v="45"/>
          </reference>
          <reference field="19" count="1" selected="0">
            <x v="14"/>
          </reference>
          <reference field="23" count="1" selected="0">
            <x v="46"/>
          </reference>
          <reference field="24" count="1">
            <x v="42"/>
          </reference>
        </references>
      </pivotArea>
    </format>
    <format dxfId="1182">
      <pivotArea dataOnly="0" labelOnly="1" outline="0" fieldPosition="0">
        <references count="5">
          <reference field="14" count="1" selected="0">
            <x v="5"/>
          </reference>
          <reference field="16" count="1" selected="0">
            <x v="45"/>
          </reference>
          <reference field="19" count="1" selected="0">
            <x v="14"/>
          </reference>
          <reference field="23" count="1" selected="0">
            <x v="83"/>
          </reference>
          <reference field="24" count="1">
            <x v="51"/>
          </reference>
        </references>
      </pivotArea>
    </format>
    <format dxfId="1181">
      <pivotArea dataOnly="0" labelOnly="1" outline="0" fieldPosition="0">
        <references count="5">
          <reference field="14" count="1" selected="0">
            <x v="1"/>
          </reference>
          <reference field="16" count="1" selected="0">
            <x v="35"/>
          </reference>
          <reference field="19" count="1" selected="0">
            <x v="15"/>
          </reference>
          <reference field="23" count="1" selected="0">
            <x v="105"/>
          </reference>
          <reference field="24" count="1">
            <x v="12"/>
          </reference>
        </references>
      </pivotArea>
    </format>
    <format dxfId="1180">
      <pivotArea dataOnly="0" labelOnly="1" outline="0" fieldPosition="0">
        <references count="5">
          <reference field="14" count="1" selected="0">
            <x v="5"/>
          </reference>
          <reference field="16" count="1" selected="0">
            <x v="3"/>
          </reference>
          <reference field="19" count="1" selected="0">
            <x v="16"/>
          </reference>
          <reference field="23" count="1" selected="0">
            <x v="21"/>
          </reference>
          <reference field="24" count="1">
            <x v="87"/>
          </reference>
        </references>
      </pivotArea>
    </format>
    <format dxfId="1179">
      <pivotArea dataOnly="0" labelOnly="1" outline="0" fieldPosition="0">
        <references count="5">
          <reference field="14" count="1" selected="0">
            <x v="5"/>
          </reference>
          <reference field="16" count="1" selected="0">
            <x v="3"/>
          </reference>
          <reference field="19" count="1" selected="0">
            <x v="16"/>
          </reference>
          <reference field="23" count="1" selected="0">
            <x v="23"/>
          </reference>
          <reference field="24" count="1">
            <x v="131"/>
          </reference>
        </references>
      </pivotArea>
    </format>
    <format dxfId="1178">
      <pivotArea dataOnly="0" labelOnly="1" outline="0" fieldPosition="0">
        <references count="5">
          <reference field="14" count="1" selected="0">
            <x v="5"/>
          </reference>
          <reference field="16" count="1" selected="0">
            <x v="3"/>
          </reference>
          <reference field="19" count="1" selected="0">
            <x v="16"/>
          </reference>
          <reference field="23" count="1" selected="0">
            <x v="30"/>
          </reference>
          <reference field="24" count="1">
            <x v="60"/>
          </reference>
        </references>
      </pivotArea>
    </format>
    <format dxfId="1177">
      <pivotArea dataOnly="0" labelOnly="1" outline="0" fieldPosition="0">
        <references count="5">
          <reference field="14" count="1" selected="0">
            <x v="5"/>
          </reference>
          <reference field="16" count="1" selected="0">
            <x v="3"/>
          </reference>
          <reference field="19" count="1" selected="0">
            <x v="16"/>
          </reference>
          <reference field="23" count="1" selected="0">
            <x v="31"/>
          </reference>
          <reference field="24" count="1">
            <x v="8"/>
          </reference>
        </references>
      </pivotArea>
    </format>
    <format dxfId="1176">
      <pivotArea dataOnly="0" labelOnly="1" outline="0" fieldPosition="0">
        <references count="5">
          <reference field="14" count="1" selected="0">
            <x v="5"/>
          </reference>
          <reference field="16" count="1" selected="0">
            <x v="3"/>
          </reference>
          <reference field="19" count="1" selected="0">
            <x v="16"/>
          </reference>
          <reference field="23" count="1" selected="0">
            <x v="41"/>
          </reference>
          <reference field="24" count="1">
            <x v="17"/>
          </reference>
        </references>
      </pivotArea>
    </format>
    <format dxfId="1175">
      <pivotArea dataOnly="0" labelOnly="1" outline="0" fieldPosition="0">
        <references count="5">
          <reference field="14" count="1" selected="0">
            <x v="5"/>
          </reference>
          <reference field="16" count="1" selected="0">
            <x v="3"/>
          </reference>
          <reference field="19" count="1" selected="0">
            <x v="16"/>
          </reference>
          <reference field="23" count="1" selected="0">
            <x v="50"/>
          </reference>
          <reference field="24" count="1">
            <x v="94"/>
          </reference>
        </references>
      </pivotArea>
    </format>
    <format dxfId="1174">
      <pivotArea dataOnly="0" labelOnly="1" outline="0" fieldPosition="0">
        <references count="5">
          <reference field="14" count="1" selected="0">
            <x v="5"/>
          </reference>
          <reference field="16" count="1" selected="0">
            <x v="3"/>
          </reference>
          <reference field="19" count="1" selected="0">
            <x v="16"/>
          </reference>
          <reference field="23" count="1" selected="0">
            <x v="79"/>
          </reference>
          <reference field="24" count="1">
            <x v="52"/>
          </reference>
        </references>
      </pivotArea>
    </format>
    <format dxfId="1173">
      <pivotArea dataOnly="0" labelOnly="1" outline="0" fieldPosition="0">
        <references count="5">
          <reference field="14" count="1" selected="0">
            <x v="5"/>
          </reference>
          <reference field="16" count="1" selected="0">
            <x v="3"/>
          </reference>
          <reference field="19" count="1" selected="0">
            <x v="16"/>
          </reference>
          <reference field="23" count="1" selected="0">
            <x v="83"/>
          </reference>
          <reference field="24" count="1">
            <x v="51"/>
          </reference>
        </references>
      </pivotArea>
    </format>
    <format dxfId="1172">
      <pivotArea dataOnly="0" labelOnly="1" outline="0" fieldPosition="0">
        <references count="5">
          <reference field="14" count="1" selected="0">
            <x v="5"/>
          </reference>
          <reference field="16" count="1" selected="0">
            <x v="26"/>
          </reference>
          <reference field="19" count="1" selected="0">
            <x v="16"/>
          </reference>
          <reference field="23" count="1" selected="0">
            <x v="36"/>
          </reference>
          <reference field="24" count="1">
            <x v="68"/>
          </reference>
        </references>
      </pivotArea>
    </format>
    <format dxfId="1171">
      <pivotArea dataOnly="0" labelOnly="1" outline="0" fieldPosition="0">
        <references count="5">
          <reference field="14" count="1" selected="0">
            <x v="5"/>
          </reference>
          <reference field="16" count="1" selected="0">
            <x v="26"/>
          </reference>
          <reference field="19" count="1" selected="0">
            <x v="16"/>
          </reference>
          <reference field="23" count="1" selected="0">
            <x v="37"/>
          </reference>
          <reference field="24" count="1">
            <x v="64"/>
          </reference>
        </references>
      </pivotArea>
    </format>
    <format dxfId="1170">
      <pivotArea dataOnly="0" labelOnly="1" outline="0" fieldPosition="0">
        <references count="5">
          <reference field="14" count="1" selected="0">
            <x v="5"/>
          </reference>
          <reference field="16" count="1" selected="0">
            <x v="26"/>
          </reference>
          <reference field="19" count="1" selected="0">
            <x v="16"/>
          </reference>
          <reference field="23" count="1" selected="0">
            <x v="43"/>
          </reference>
          <reference field="24" count="1">
            <x v="84"/>
          </reference>
        </references>
      </pivotArea>
    </format>
    <format dxfId="1169">
      <pivotArea dataOnly="0" labelOnly="1" outline="0" fieldPosition="0">
        <references count="5">
          <reference field="14" count="1" selected="0">
            <x v="5"/>
          </reference>
          <reference field="16" count="1" selected="0">
            <x v="26"/>
          </reference>
          <reference field="19" count="1" selected="0">
            <x v="16"/>
          </reference>
          <reference field="23" count="1" selected="0">
            <x v="46"/>
          </reference>
          <reference field="24" count="1">
            <x v="42"/>
          </reference>
        </references>
      </pivotArea>
    </format>
    <format dxfId="1168">
      <pivotArea dataOnly="0" labelOnly="1" outline="0" fieldPosition="0">
        <references count="5">
          <reference field="14" count="1" selected="0">
            <x v="5"/>
          </reference>
          <reference field="16" count="1" selected="0">
            <x v="26"/>
          </reference>
          <reference field="19" count="1" selected="0">
            <x v="16"/>
          </reference>
          <reference field="23" count="1" selected="0">
            <x v="123"/>
          </reference>
          <reference field="24" count="1">
            <x v="33"/>
          </reference>
        </references>
      </pivotArea>
    </format>
    <format dxfId="1167">
      <pivotArea dataOnly="0" labelOnly="1" outline="0" fieldPosition="0">
        <references count="5">
          <reference field="14" count="1" selected="0">
            <x v="5"/>
          </reference>
          <reference field="16" count="1" selected="0">
            <x v="26"/>
          </reference>
          <reference field="19" count="1" selected="0">
            <x v="16"/>
          </reference>
          <reference field="23" count="1" selected="0">
            <x v="125"/>
          </reference>
          <reference field="24" count="1">
            <x v="74"/>
          </reference>
        </references>
      </pivotArea>
    </format>
    <format dxfId="1166">
      <pivotArea dataOnly="0" labelOnly="1" outline="0" fieldPosition="0">
        <references count="5">
          <reference field="14" count="1" selected="0">
            <x v="5"/>
          </reference>
          <reference field="16" count="1" selected="0">
            <x v="48"/>
          </reference>
          <reference field="19" count="1" selected="0">
            <x v="16"/>
          </reference>
          <reference field="23" count="1" selected="0">
            <x v="60"/>
          </reference>
          <reference field="24" count="1">
            <x v="5"/>
          </reference>
        </references>
      </pivotArea>
    </format>
    <format dxfId="1165">
      <pivotArea dataOnly="0" labelOnly="1" outline="0" fieldPosition="0">
        <references count="5">
          <reference field="14" count="1" selected="0">
            <x v="4"/>
          </reference>
          <reference field="16" count="1" selected="0">
            <x v="14"/>
          </reference>
          <reference field="19" count="1" selected="0">
            <x v="17"/>
          </reference>
          <reference field="23" count="1" selected="0">
            <x v="17"/>
          </reference>
          <reference field="24" count="1">
            <x v="65"/>
          </reference>
        </references>
      </pivotArea>
    </format>
    <format dxfId="1164">
      <pivotArea dataOnly="0" labelOnly="1" outline="0" fieldPosition="0">
        <references count="5">
          <reference field="14" count="1" selected="0">
            <x v="4"/>
          </reference>
          <reference field="16" count="1" selected="0">
            <x v="14"/>
          </reference>
          <reference field="19" count="1" selected="0">
            <x v="17"/>
          </reference>
          <reference field="23" count="1" selected="0">
            <x v="18"/>
          </reference>
          <reference field="24" count="1">
            <x v="66"/>
          </reference>
        </references>
      </pivotArea>
    </format>
    <format dxfId="1163">
      <pivotArea dataOnly="0" labelOnly="1" outline="0" fieldPosition="0">
        <references count="5">
          <reference field="14" count="1" selected="0">
            <x v="4"/>
          </reference>
          <reference field="16" count="1" selected="0">
            <x v="14"/>
          </reference>
          <reference field="19" count="1" selected="0">
            <x v="17"/>
          </reference>
          <reference field="23" count="1" selected="0">
            <x v="19"/>
          </reference>
          <reference field="24" count="1">
            <x v="59"/>
          </reference>
        </references>
      </pivotArea>
    </format>
    <format dxfId="1162">
      <pivotArea dataOnly="0" labelOnly="1" outline="0" fieldPosition="0">
        <references count="5">
          <reference field="14" count="1" selected="0">
            <x v="4"/>
          </reference>
          <reference field="16" count="1" selected="0">
            <x v="14"/>
          </reference>
          <reference field="19" count="1" selected="0">
            <x v="17"/>
          </reference>
          <reference field="23" count="1" selected="0">
            <x v="21"/>
          </reference>
          <reference field="24" count="1">
            <x v="87"/>
          </reference>
        </references>
      </pivotArea>
    </format>
    <format dxfId="1161">
      <pivotArea dataOnly="0" labelOnly="1" outline="0" fieldPosition="0">
        <references count="5">
          <reference field="14" count="1" selected="0">
            <x v="4"/>
          </reference>
          <reference field="16" count="1" selected="0">
            <x v="14"/>
          </reference>
          <reference field="19" count="1" selected="0">
            <x v="17"/>
          </reference>
          <reference field="23" count="1" selected="0">
            <x v="26"/>
          </reference>
          <reference field="24" count="1">
            <x v="88"/>
          </reference>
        </references>
      </pivotArea>
    </format>
    <format dxfId="1160">
      <pivotArea dataOnly="0" labelOnly="1" outline="0" fieldPosition="0">
        <references count="5">
          <reference field="14" count="1" selected="0">
            <x v="4"/>
          </reference>
          <reference field="16" count="1" selected="0">
            <x v="14"/>
          </reference>
          <reference field="19" count="1" selected="0">
            <x v="17"/>
          </reference>
          <reference field="23" count="1" selected="0">
            <x v="27"/>
          </reference>
          <reference field="24" count="1">
            <x v="16"/>
          </reference>
        </references>
      </pivotArea>
    </format>
    <format dxfId="1159">
      <pivotArea dataOnly="0" labelOnly="1" outline="0" fieldPosition="0">
        <references count="5">
          <reference field="14" count="1" selected="0">
            <x v="4"/>
          </reference>
          <reference field="16" count="1" selected="0">
            <x v="14"/>
          </reference>
          <reference field="19" count="1" selected="0">
            <x v="17"/>
          </reference>
          <reference field="23" count="1" selected="0">
            <x v="30"/>
          </reference>
          <reference field="24" count="1">
            <x v="60"/>
          </reference>
        </references>
      </pivotArea>
    </format>
    <format dxfId="1158">
      <pivotArea dataOnly="0" labelOnly="1" outline="0" fieldPosition="0">
        <references count="5">
          <reference field="14" count="1" selected="0">
            <x v="4"/>
          </reference>
          <reference field="16" count="1" selected="0">
            <x v="14"/>
          </reference>
          <reference field="19" count="1" selected="0">
            <x v="17"/>
          </reference>
          <reference field="23" count="1" selected="0">
            <x v="31"/>
          </reference>
          <reference field="24" count="1">
            <x v="8"/>
          </reference>
        </references>
      </pivotArea>
    </format>
    <format dxfId="1157">
      <pivotArea dataOnly="0" labelOnly="1" outline="0" fieldPosition="0">
        <references count="5">
          <reference field="14" count="1" selected="0">
            <x v="4"/>
          </reference>
          <reference field="16" count="1" selected="0">
            <x v="14"/>
          </reference>
          <reference field="19" count="1" selected="0">
            <x v="17"/>
          </reference>
          <reference field="23" count="1" selected="0">
            <x v="32"/>
          </reference>
          <reference field="24" count="1">
            <x v="61"/>
          </reference>
        </references>
      </pivotArea>
    </format>
    <format dxfId="1156">
      <pivotArea dataOnly="0" labelOnly="1" outline="0" fieldPosition="0">
        <references count="5">
          <reference field="14" count="1" selected="0">
            <x v="4"/>
          </reference>
          <reference field="16" count="1" selected="0">
            <x v="14"/>
          </reference>
          <reference field="19" count="1" selected="0">
            <x v="17"/>
          </reference>
          <reference field="23" count="1" selected="0">
            <x v="33"/>
          </reference>
          <reference field="24" count="1">
            <x v="76"/>
          </reference>
        </references>
      </pivotArea>
    </format>
    <format dxfId="1155">
      <pivotArea dataOnly="0" labelOnly="1" outline="0" fieldPosition="0">
        <references count="5">
          <reference field="14" count="1" selected="0">
            <x v="4"/>
          </reference>
          <reference field="16" count="1" selected="0">
            <x v="14"/>
          </reference>
          <reference field="19" count="1" selected="0">
            <x v="17"/>
          </reference>
          <reference field="23" count="1" selected="0">
            <x v="35"/>
          </reference>
          <reference field="24" count="1">
            <x v="37"/>
          </reference>
        </references>
      </pivotArea>
    </format>
    <format dxfId="1154">
      <pivotArea dataOnly="0" labelOnly="1" outline="0" fieldPosition="0">
        <references count="5">
          <reference field="14" count="1" selected="0">
            <x v="4"/>
          </reference>
          <reference field="16" count="1" selected="0">
            <x v="14"/>
          </reference>
          <reference field="19" count="1" selected="0">
            <x v="17"/>
          </reference>
          <reference field="23" count="1" selected="0">
            <x v="41"/>
          </reference>
          <reference field="24" count="1">
            <x v="17"/>
          </reference>
        </references>
      </pivotArea>
    </format>
    <format dxfId="1153">
      <pivotArea dataOnly="0" labelOnly="1" outline="0" fieldPosition="0">
        <references count="5">
          <reference field="14" count="1" selected="0">
            <x v="4"/>
          </reference>
          <reference field="16" count="1" selected="0">
            <x v="14"/>
          </reference>
          <reference field="19" count="1" selected="0">
            <x v="17"/>
          </reference>
          <reference field="23" count="1" selected="0">
            <x v="43"/>
          </reference>
          <reference field="24" count="1">
            <x v="84"/>
          </reference>
        </references>
      </pivotArea>
    </format>
    <format dxfId="1152">
      <pivotArea dataOnly="0" labelOnly="1" outline="0" fieldPosition="0">
        <references count="5">
          <reference field="14" count="1" selected="0">
            <x v="4"/>
          </reference>
          <reference field="16" count="1" selected="0">
            <x v="14"/>
          </reference>
          <reference field="19" count="1" selected="0">
            <x v="17"/>
          </reference>
          <reference field="23" count="1" selected="0">
            <x v="46"/>
          </reference>
          <reference field="24" count="1">
            <x v="42"/>
          </reference>
        </references>
      </pivotArea>
    </format>
    <format dxfId="1151">
      <pivotArea dataOnly="0" labelOnly="1" outline="0" fieldPosition="0">
        <references count="5">
          <reference field="14" count="1" selected="0">
            <x v="4"/>
          </reference>
          <reference field="16" count="1" selected="0">
            <x v="14"/>
          </reference>
          <reference field="19" count="1" selected="0">
            <x v="17"/>
          </reference>
          <reference field="23" count="1" selected="0">
            <x v="47"/>
          </reference>
          <reference field="24" count="1">
            <x v="91"/>
          </reference>
        </references>
      </pivotArea>
    </format>
    <format dxfId="1150">
      <pivotArea dataOnly="0" labelOnly="1" outline="0" fieldPosition="0">
        <references count="5">
          <reference field="14" count="1" selected="0">
            <x v="4"/>
          </reference>
          <reference field="16" count="1" selected="0">
            <x v="14"/>
          </reference>
          <reference field="19" count="1" selected="0">
            <x v="17"/>
          </reference>
          <reference field="23" count="1" selected="0">
            <x v="50"/>
          </reference>
          <reference field="24" count="1">
            <x v="94"/>
          </reference>
        </references>
      </pivotArea>
    </format>
    <format dxfId="1149">
      <pivotArea dataOnly="0" labelOnly="1" outline="0" fieldPosition="0">
        <references count="5">
          <reference field="14" count="1" selected="0">
            <x v="4"/>
          </reference>
          <reference field="16" count="1" selected="0">
            <x v="14"/>
          </reference>
          <reference field="19" count="1" selected="0">
            <x v="17"/>
          </reference>
          <reference field="23" count="1" selected="0">
            <x v="52"/>
          </reference>
          <reference field="24" count="1">
            <x v="96"/>
          </reference>
        </references>
      </pivotArea>
    </format>
    <format dxfId="1148">
      <pivotArea dataOnly="0" labelOnly="1" outline="0" fieldPosition="0">
        <references count="5">
          <reference field="14" count="1" selected="0">
            <x v="4"/>
          </reference>
          <reference field="16" count="1" selected="0">
            <x v="14"/>
          </reference>
          <reference field="19" count="1" selected="0">
            <x v="17"/>
          </reference>
          <reference field="23" count="1" selected="0">
            <x v="54"/>
          </reference>
          <reference field="24" count="1">
            <x v="31"/>
          </reference>
        </references>
      </pivotArea>
    </format>
    <format dxfId="1147">
      <pivotArea dataOnly="0" labelOnly="1" outline="0" fieldPosition="0">
        <references count="5">
          <reference field="14" count="1" selected="0">
            <x v="4"/>
          </reference>
          <reference field="16" count="1" selected="0">
            <x v="14"/>
          </reference>
          <reference field="19" count="1" selected="0">
            <x v="17"/>
          </reference>
          <reference field="23" count="1" selected="0">
            <x v="55"/>
          </reference>
          <reference field="24" count="1">
            <x v="127"/>
          </reference>
        </references>
      </pivotArea>
    </format>
    <format dxfId="1146">
      <pivotArea dataOnly="0" labelOnly="1" outline="0" fieldPosition="0">
        <references count="5">
          <reference field="14" count="1" selected="0">
            <x v="4"/>
          </reference>
          <reference field="16" count="1" selected="0">
            <x v="14"/>
          </reference>
          <reference field="19" count="1" selected="0">
            <x v="17"/>
          </reference>
          <reference field="23" count="1" selected="0">
            <x v="56"/>
          </reference>
          <reference field="24" count="1">
            <x v="115"/>
          </reference>
        </references>
      </pivotArea>
    </format>
    <format dxfId="1145">
      <pivotArea dataOnly="0" labelOnly="1" outline="0" fieldPosition="0">
        <references count="5">
          <reference field="14" count="1" selected="0">
            <x v="4"/>
          </reference>
          <reference field="16" count="1" selected="0">
            <x v="14"/>
          </reference>
          <reference field="19" count="1" selected="0">
            <x v="17"/>
          </reference>
          <reference field="23" count="1" selected="0">
            <x v="58"/>
          </reference>
          <reference field="24" count="1">
            <x v="4"/>
          </reference>
        </references>
      </pivotArea>
    </format>
    <format dxfId="1144">
      <pivotArea dataOnly="0" labelOnly="1" outline="0" fieldPosition="0">
        <references count="5">
          <reference field="14" count="1" selected="0">
            <x v="4"/>
          </reference>
          <reference field="16" count="1" selected="0">
            <x v="14"/>
          </reference>
          <reference field="19" count="1" selected="0">
            <x v="17"/>
          </reference>
          <reference field="23" count="1" selected="0">
            <x v="59"/>
          </reference>
          <reference field="24" count="1">
            <x v="7"/>
          </reference>
        </references>
      </pivotArea>
    </format>
    <format dxfId="1143">
      <pivotArea dataOnly="0" labelOnly="1" outline="0" fieldPosition="0">
        <references count="5">
          <reference field="14" count="1" selected="0">
            <x v="4"/>
          </reference>
          <reference field="16" count="1" selected="0">
            <x v="14"/>
          </reference>
          <reference field="19" count="1" selected="0">
            <x v="17"/>
          </reference>
          <reference field="23" count="1" selected="0">
            <x v="60"/>
          </reference>
          <reference field="24" count="1">
            <x v="5"/>
          </reference>
        </references>
      </pivotArea>
    </format>
    <format dxfId="1142">
      <pivotArea dataOnly="0" labelOnly="1" outline="0" fieldPosition="0">
        <references count="5">
          <reference field="14" count="1" selected="0">
            <x v="4"/>
          </reference>
          <reference field="16" count="1" selected="0">
            <x v="14"/>
          </reference>
          <reference field="19" count="1" selected="0">
            <x v="17"/>
          </reference>
          <reference field="23" count="1" selected="0">
            <x v="62"/>
          </reference>
          <reference field="24" count="1">
            <x v="73"/>
          </reference>
        </references>
      </pivotArea>
    </format>
    <format dxfId="1141">
      <pivotArea dataOnly="0" labelOnly="1" outline="0" fieldPosition="0">
        <references count="5">
          <reference field="14" count="1" selected="0">
            <x v="4"/>
          </reference>
          <reference field="16" count="1" selected="0">
            <x v="14"/>
          </reference>
          <reference field="19" count="1" selected="0">
            <x v="17"/>
          </reference>
          <reference field="23" count="1" selected="0">
            <x v="63"/>
          </reference>
          <reference field="24" count="1">
            <x v="119"/>
          </reference>
        </references>
      </pivotArea>
    </format>
    <format dxfId="1140">
      <pivotArea dataOnly="0" labelOnly="1" outline="0" fieldPosition="0">
        <references count="5">
          <reference field="14" count="1" selected="0">
            <x v="4"/>
          </reference>
          <reference field="16" count="1" selected="0">
            <x v="14"/>
          </reference>
          <reference field="19" count="1" selected="0">
            <x v="17"/>
          </reference>
          <reference field="23" count="1" selected="0">
            <x v="64"/>
          </reference>
          <reference field="24" count="1">
            <x v="109"/>
          </reference>
        </references>
      </pivotArea>
    </format>
    <format dxfId="1139">
      <pivotArea dataOnly="0" labelOnly="1" outline="0" fieldPosition="0">
        <references count="5">
          <reference field="14" count="1" selected="0">
            <x v="4"/>
          </reference>
          <reference field="16" count="1" selected="0">
            <x v="14"/>
          </reference>
          <reference field="19" count="1" selected="0">
            <x v="17"/>
          </reference>
          <reference field="23" count="1" selected="0">
            <x v="65"/>
          </reference>
          <reference field="24" count="1">
            <x v="107"/>
          </reference>
        </references>
      </pivotArea>
    </format>
    <format dxfId="1138">
      <pivotArea dataOnly="0" labelOnly="1" outline="0" fieldPosition="0">
        <references count="5">
          <reference field="14" count="1" selected="0">
            <x v="4"/>
          </reference>
          <reference field="16" count="1" selected="0">
            <x v="14"/>
          </reference>
          <reference field="19" count="1" selected="0">
            <x v="17"/>
          </reference>
          <reference field="23" count="1" selected="0">
            <x v="66"/>
          </reference>
          <reference field="24" count="1">
            <x v="105"/>
          </reference>
        </references>
      </pivotArea>
    </format>
    <format dxfId="1137">
      <pivotArea dataOnly="0" labelOnly="1" outline="0" fieldPosition="0">
        <references count="5">
          <reference field="14" count="1" selected="0">
            <x v="4"/>
          </reference>
          <reference field="16" count="1" selected="0">
            <x v="14"/>
          </reference>
          <reference field="19" count="1" selected="0">
            <x v="17"/>
          </reference>
          <reference field="23" count="1" selected="0">
            <x v="69"/>
          </reference>
          <reference field="24" count="1">
            <x v="113"/>
          </reference>
        </references>
      </pivotArea>
    </format>
    <format dxfId="1136">
      <pivotArea dataOnly="0" labelOnly="1" outline="0" fieldPosition="0">
        <references count="5">
          <reference field="14" count="1" selected="0">
            <x v="4"/>
          </reference>
          <reference field="16" count="1" selected="0">
            <x v="14"/>
          </reference>
          <reference field="19" count="1" selected="0">
            <x v="17"/>
          </reference>
          <reference field="23" count="1" selected="0">
            <x v="75"/>
          </reference>
          <reference field="24" count="1">
            <x v="101"/>
          </reference>
        </references>
      </pivotArea>
    </format>
    <format dxfId="1135">
      <pivotArea dataOnly="0" labelOnly="1" outline="0" fieldPosition="0">
        <references count="5">
          <reference field="14" count="1" selected="0">
            <x v="4"/>
          </reference>
          <reference field="16" count="1" selected="0">
            <x v="14"/>
          </reference>
          <reference field="19" count="1" selected="0">
            <x v="17"/>
          </reference>
          <reference field="23" count="1" selected="0">
            <x v="76"/>
          </reference>
          <reference field="24" count="1">
            <x v="100"/>
          </reference>
        </references>
      </pivotArea>
    </format>
    <format dxfId="1134">
      <pivotArea dataOnly="0" labelOnly="1" outline="0" fieldPosition="0">
        <references count="5">
          <reference field="14" count="1" selected="0">
            <x v="4"/>
          </reference>
          <reference field="16" count="1" selected="0">
            <x v="14"/>
          </reference>
          <reference field="19" count="1" selected="0">
            <x v="17"/>
          </reference>
          <reference field="23" count="1" selected="0">
            <x v="77"/>
          </reference>
          <reference field="24" count="1">
            <x v="18"/>
          </reference>
        </references>
      </pivotArea>
    </format>
    <format dxfId="1133">
      <pivotArea dataOnly="0" labelOnly="1" outline="0" fieldPosition="0">
        <references count="5">
          <reference field="14" count="1" selected="0">
            <x v="4"/>
          </reference>
          <reference field="16" count="1" selected="0">
            <x v="14"/>
          </reference>
          <reference field="19" count="1" selected="0">
            <x v="17"/>
          </reference>
          <reference field="23" count="1" selected="0">
            <x v="78"/>
          </reference>
          <reference field="24" count="1">
            <x v="20"/>
          </reference>
        </references>
      </pivotArea>
    </format>
    <format dxfId="1132">
      <pivotArea dataOnly="0" labelOnly="1" outline="0" fieldPosition="0">
        <references count="5">
          <reference field="14" count="1" selected="0">
            <x v="4"/>
          </reference>
          <reference field="16" count="1" selected="0">
            <x v="14"/>
          </reference>
          <reference field="19" count="1" selected="0">
            <x v="17"/>
          </reference>
          <reference field="23" count="1" selected="0">
            <x v="82"/>
          </reference>
          <reference field="24" count="1">
            <x v="98"/>
          </reference>
        </references>
      </pivotArea>
    </format>
    <format dxfId="1131">
      <pivotArea dataOnly="0" labelOnly="1" outline="0" fieldPosition="0">
        <references count="5">
          <reference field="14" count="1" selected="0">
            <x v="4"/>
          </reference>
          <reference field="16" count="1" selected="0">
            <x v="14"/>
          </reference>
          <reference field="19" count="1" selected="0">
            <x v="17"/>
          </reference>
          <reference field="23" count="1" selected="0">
            <x v="83"/>
          </reference>
          <reference field="24" count="1">
            <x v="51"/>
          </reference>
        </references>
      </pivotArea>
    </format>
    <format dxfId="1130">
      <pivotArea dataOnly="0" labelOnly="1" outline="0" fieldPosition="0">
        <references count="5">
          <reference field="14" count="1" selected="0">
            <x v="4"/>
          </reference>
          <reference field="16" count="1" selected="0">
            <x v="14"/>
          </reference>
          <reference field="19" count="1" selected="0">
            <x v="17"/>
          </reference>
          <reference field="23" count="1" selected="0">
            <x v="86"/>
          </reference>
          <reference field="24" count="1">
            <x v="108"/>
          </reference>
        </references>
      </pivotArea>
    </format>
    <format dxfId="1129">
      <pivotArea dataOnly="0" labelOnly="1" outline="0" fieldPosition="0">
        <references count="5">
          <reference field="14" count="1" selected="0">
            <x v="4"/>
          </reference>
          <reference field="16" count="1" selected="0">
            <x v="14"/>
          </reference>
          <reference field="19" count="1" selected="0">
            <x v="17"/>
          </reference>
          <reference field="23" count="1" selected="0">
            <x v="92"/>
          </reference>
          <reference field="24" count="1">
            <x v="80"/>
          </reference>
        </references>
      </pivotArea>
    </format>
    <format dxfId="1128">
      <pivotArea dataOnly="0" labelOnly="1" outline="0" fieldPosition="0">
        <references count="5">
          <reference field="14" count="1" selected="0">
            <x v="4"/>
          </reference>
          <reference field="16" count="1" selected="0">
            <x v="14"/>
          </reference>
          <reference field="19" count="1" selected="0">
            <x v="17"/>
          </reference>
          <reference field="23" count="1" selected="0">
            <x v="94"/>
          </reference>
          <reference field="24" count="1">
            <x v="40"/>
          </reference>
        </references>
      </pivotArea>
    </format>
    <format dxfId="1127">
      <pivotArea dataOnly="0" labelOnly="1" outline="0" fieldPosition="0">
        <references count="5">
          <reference field="14" count="1" selected="0">
            <x v="4"/>
          </reference>
          <reference field="16" count="1" selected="0">
            <x v="14"/>
          </reference>
          <reference field="19" count="1" selected="0">
            <x v="17"/>
          </reference>
          <reference field="23" count="1" selected="0">
            <x v="95"/>
          </reference>
          <reference field="24" count="1">
            <x v="118"/>
          </reference>
        </references>
      </pivotArea>
    </format>
    <format dxfId="1126">
      <pivotArea dataOnly="0" labelOnly="1" outline="0" fieldPosition="0">
        <references count="5">
          <reference field="14" count="1" selected="0">
            <x v="4"/>
          </reference>
          <reference field="16" count="1" selected="0">
            <x v="14"/>
          </reference>
          <reference field="19" count="1" selected="0">
            <x v="17"/>
          </reference>
          <reference field="23" count="1" selected="0">
            <x v="97"/>
          </reference>
          <reference field="24" count="1">
            <x v="47"/>
          </reference>
        </references>
      </pivotArea>
    </format>
    <format dxfId="1125">
      <pivotArea dataOnly="0" labelOnly="1" outline="0" fieldPosition="0">
        <references count="5">
          <reference field="14" count="1" selected="0">
            <x v="4"/>
          </reference>
          <reference field="16" count="1" selected="0">
            <x v="14"/>
          </reference>
          <reference field="19" count="1" selected="0">
            <x v="17"/>
          </reference>
          <reference field="23" count="1" selected="0">
            <x v="98"/>
          </reference>
          <reference field="24" count="1">
            <x v="102"/>
          </reference>
        </references>
      </pivotArea>
    </format>
    <format dxfId="1124">
      <pivotArea dataOnly="0" labelOnly="1" outline="0" fieldPosition="0">
        <references count="5">
          <reference field="14" count="1" selected="0">
            <x v="4"/>
          </reference>
          <reference field="16" count="1" selected="0">
            <x v="14"/>
          </reference>
          <reference field="19" count="1" selected="0">
            <x v="17"/>
          </reference>
          <reference field="23" count="1" selected="0">
            <x v="101"/>
          </reference>
          <reference field="24" count="1">
            <x v="28"/>
          </reference>
        </references>
      </pivotArea>
    </format>
    <format dxfId="1123">
      <pivotArea dataOnly="0" labelOnly="1" outline="0" fieldPosition="0">
        <references count="5">
          <reference field="14" count="1" selected="0">
            <x v="4"/>
          </reference>
          <reference field="16" count="1" selected="0">
            <x v="14"/>
          </reference>
          <reference field="19" count="1" selected="0">
            <x v="17"/>
          </reference>
          <reference field="23" count="1" selected="0">
            <x v="104"/>
          </reference>
          <reference field="24" count="1">
            <x v="124"/>
          </reference>
        </references>
      </pivotArea>
    </format>
    <format dxfId="1122">
      <pivotArea dataOnly="0" labelOnly="1" outline="0" fieldPosition="0">
        <references count="5">
          <reference field="14" count="1" selected="0">
            <x v="4"/>
          </reference>
          <reference field="16" count="1" selected="0">
            <x v="14"/>
          </reference>
          <reference field="19" count="1" selected="0">
            <x v="17"/>
          </reference>
          <reference field="23" count="1" selected="0">
            <x v="110"/>
          </reference>
          <reference field="24" count="1">
            <x v="69"/>
          </reference>
        </references>
      </pivotArea>
    </format>
    <format dxfId="1121">
      <pivotArea dataOnly="0" labelOnly="1" outline="0" fieldPosition="0">
        <references count="5">
          <reference field="14" count="1" selected="0">
            <x v="4"/>
          </reference>
          <reference field="16" count="1" selected="0">
            <x v="14"/>
          </reference>
          <reference field="19" count="1" selected="0">
            <x v="17"/>
          </reference>
          <reference field="23" count="1" selected="0">
            <x v="111"/>
          </reference>
          <reference field="24" count="1">
            <x v="70"/>
          </reference>
        </references>
      </pivotArea>
    </format>
    <format dxfId="1120">
      <pivotArea dataOnly="0" labelOnly="1" outline="0" fieldPosition="0">
        <references count="5">
          <reference field="14" count="1" selected="0">
            <x v="4"/>
          </reference>
          <reference field="16" count="1" selected="0">
            <x v="14"/>
          </reference>
          <reference field="19" count="1" selected="0">
            <x v="17"/>
          </reference>
          <reference field="23" count="1" selected="0">
            <x v="113"/>
          </reference>
          <reference field="24" count="1">
            <x v="77"/>
          </reference>
        </references>
      </pivotArea>
    </format>
    <format dxfId="1119">
      <pivotArea dataOnly="0" labelOnly="1" outline="0" fieldPosition="0">
        <references count="5">
          <reference field="14" count="1" selected="0">
            <x v="4"/>
          </reference>
          <reference field="16" count="1" selected="0">
            <x v="14"/>
          </reference>
          <reference field="19" count="1" selected="0">
            <x v="17"/>
          </reference>
          <reference field="23" count="1" selected="0">
            <x v="116"/>
          </reference>
          <reference field="24" count="1">
            <x v="72"/>
          </reference>
        </references>
      </pivotArea>
    </format>
    <format dxfId="1118">
      <pivotArea dataOnly="0" labelOnly="1" outline="0" fieldPosition="0">
        <references count="5">
          <reference field="14" count="1" selected="0">
            <x v="4"/>
          </reference>
          <reference field="16" count="1" selected="0">
            <x v="14"/>
          </reference>
          <reference field="19" count="1" selected="0">
            <x v="17"/>
          </reference>
          <reference field="23" count="1" selected="0">
            <x v="119"/>
          </reference>
          <reference field="24" count="1">
            <x v="75"/>
          </reference>
        </references>
      </pivotArea>
    </format>
    <format dxfId="1117">
      <pivotArea dataOnly="0" labelOnly="1" outline="0" fieldPosition="0">
        <references count="5">
          <reference field="14" count="1" selected="0">
            <x v="4"/>
          </reference>
          <reference field="16" count="1" selected="0">
            <x v="14"/>
          </reference>
          <reference field="19" count="1" selected="0">
            <x v="17"/>
          </reference>
          <reference field="23" count="1" selected="0">
            <x v="120"/>
          </reference>
          <reference field="24" count="1">
            <x v="57"/>
          </reference>
        </references>
      </pivotArea>
    </format>
    <format dxfId="1116">
      <pivotArea dataOnly="0" labelOnly="1" outline="0" fieldPosition="0">
        <references count="5">
          <reference field="14" count="1" selected="0">
            <x v="4"/>
          </reference>
          <reference field="16" count="1" selected="0">
            <x v="14"/>
          </reference>
          <reference field="19" count="1" selected="0">
            <x v="17"/>
          </reference>
          <reference field="23" count="1" selected="0">
            <x v="122"/>
          </reference>
          <reference field="24" count="1">
            <x v="122"/>
          </reference>
        </references>
      </pivotArea>
    </format>
    <format dxfId="1115">
      <pivotArea dataOnly="0" labelOnly="1" outline="0" fieldPosition="0">
        <references count="5">
          <reference field="14" count="1" selected="0">
            <x v="4"/>
          </reference>
          <reference field="16" count="1" selected="0">
            <x v="23"/>
          </reference>
          <reference field="19" count="1" selected="0">
            <x v="17"/>
          </reference>
          <reference field="23" count="1" selected="0">
            <x v="41"/>
          </reference>
          <reference field="24" count="1">
            <x v="17"/>
          </reference>
        </references>
      </pivotArea>
    </format>
    <format dxfId="1114">
      <pivotArea dataOnly="0" labelOnly="1" outline="0" fieldPosition="0">
        <references count="5">
          <reference field="14" count="1" selected="0">
            <x v="4"/>
          </reference>
          <reference field="16" count="1" selected="0">
            <x v="24"/>
          </reference>
          <reference field="19" count="1" selected="0">
            <x v="17"/>
          </reference>
          <reference field="23" count="1" selected="0">
            <x v="41"/>
          </reference>
          <reference field="24" count="1">
            <x v="17"/>
          </reference>
        </references>
      </pivotArea>
    </format>
    <format dxfId="1113">
      <pivotArea dataOnly="0" labelOnly="1" outline="0" fieldPosition="0">
        <references count="5">
          <reference field="14" count="1" selected="0">
            <x v="4"/>
          </reference>
          <reference field="16" count="1" selected="0">
            <x v="49"/>
          </reference>
          <reference field="19" count="1" selected="0">
            <x v="17"/>
          </reference>
          <reference field="23" count="1" selected="0">
            <x v="0"/>
          </reference>
          <reference field="24" count="1">
            <x v="25"/>
          </reference>
        </references>
      </pivotArea>
    </format>
    <format dxfId="1112">
      <pivotArea dataOnly="0" labelOnly="1" outline="0" fieldPosition="0">
        <references count="5">
          <reference field="14" count="1" selected="0">
            <x v="4"/>
          </reference>
          <reference field="16" count="1" selected="0">
            <x v="49"/>
          </reference>
          <reference field="19" count="1" selected="0">
            <x v="17"/>
          </reference>
          <reference field="23" count="1" selected="0">
            <x v="1"/>
          </reference>
          <reference field="24" count="1">
            <x v="125"/>
          </reference>
        </references>
      </pivotArea>
    </format>
    <format dxfId="1111">
      <pivotArea dataOnly="0" labelOnly="1" outline="0" fieldPosition="0">
        <references count="5">
          <reference field="14" count="1" selected="0">
            <x v="4"/>
          </reference>
          <reference field="16" count="1" selected="0">
            <x v="49"/>
          </reference>
          <reference field="19" count="1" selected="0">
            <x v="17"/>
          </reference>
          <reference field="23" count="1" selected="0">
            <x v="2"/>
          </reference>
          <reference field="24" count="1">
            <x v="126"/>
          </reference>
        </references>
      </pivotArea>
    </format>
    <format dxfId="1110">
      <pivotArea dataOnly="0" labelOnly="1" outline="0" fieldPosition="0">
        <references count="5">
          <reference field="14" count="1" selected="0">
            <x v="4"/>
          </reference>
          <reference field="16" count="1" selected="0">
            <x v="49"/>
          </reference>
          <reference field="19" count="1" selected="0">
            <x v="17"/>
          </reference>
          <reference field="23" count="1" selected="0">
            <x v="3"/>
          </reference>
          <reference field="24" count="1">
            <x v="99"/>
          </reference>
        </references>
      </pivotArea>
    </format>
    <format dxfId="1109">
      <pivotArea dataOnly="0" labelOnly="1" outline="0" fieldPosition="0">
        <references count="5">
          <reference field="14" count="1" selected="0">
            <x v="4"/>
          </reference>
          <reference field="16" count="1" selected="0">
            <x v="49"/>
          </reference>
          <reference field="19" count="1" selected="0">
            <x v="17"/>
          </reference>
          <reference field="23" count="1" selected="0">
            <x v="4"/>
          </reference>
          <reference field="24" count="1">
            <x v="85"/>
          </reference>
        </references>
      </pivotArea>
    </format>
    <format dxfId="1108">
      <pivotArea dataOnly="0" labelOnly="1" outline="0" fieldPosition="0">
        <references count="5">
          <reference field="14" count="1" selected="0">
            <x v="4"/>
          </reference>
          <reference field="16" count="1" selected="0">
            <x v="49"/>
          </reference>
          <reference field="19" count="1" selected="0">
            <x v="17"/>
          </reference>
          <reference field="23" count="1" selected="0">
            <x v="5"/>
          </reference>
          <reference field="24" count="1">
            <x v="41"/>
          </reference>
        </references>
      </pivotArea>
    </format>
    <format dxfId="1107">
      <pivotArea dataOnly="0" labelOnly="1" outline="0" fieldPosition="0">
        <references count="5">
          <reference field="14" count="1" selected="0">
            <x v="4"/>
          </reference>
          <reference field="16" count="1" selected="0">
            <x v="49"/>
          </reference>
          <reference field="19" count="1" selected="0">
            <x v="17"/>
          </reference>
          <reference field="23" count="1" selected="0">
            <x v="6"/>
          </reference>
          <reference field="24" count="1">
            <x v="45"/>
          </reference>
        </references>
      </pivotArea>
    </format>
    <format dxfId="1106">
      <pivotArea dataOnly="0" labelOnly="1" outline="0" fieldPosition="0">
        <references count="5">
          <reference field="14" count="1" selected="0">
            <x v="4"/>
          </reference>
          <reference field="16" count="1" selected="0">
            <x v="49"/>
          </reference>
          <reference field="19" count="1" selected="0">
            <x v="17"/>
          </reference>
          <reference field="23" count="1" selected="0">
            <x v="7"/>
          </reference>
          <reference field="24" count="1">
            <x v="19"/>
          </reference>
        </references>
      </pivotArea>
    </format>
    <format dxfId="1105">
      <pivotArea dataOnly="0" labelOnly="1" outline="0" fieldPosition="0">
        <references count="5">
          <reference field="14" count="1" selected="0">
            <x v="4"/>
          </reference>
          <reference field="16" count="1" selected="0">
            <x v="49"/>
          </reference>
          <reference field="19" count="1" selected="0">
            <x v="17"/>
          </reference>
          <reference field="23" count="1" selected="0">
            <x v="8"/>
          </reference>
          <reference field="24" count="1">
            <x v="23"/>
          </reference>
        </references>
      </pivotArea>
    </format>
    <format dxfId="1104">
      <pivotArea dataOnly="0" labelOnly="1" outline="0" fieldPosition="0">
        <references count="5">
          <reference field="14" count="1" selected="0">
            <x v="4"/>
          </reference>
          <reference field="16" count="1" selected="0">
            <x v="49"/>
          </reference>
          <reference field="19" count="1" selected="0">
            <x v="17"/>
          </reference>
          <reference field="23" count="1" selected="0">
            <x v="9"/>
          </reference>
          <reference field="24" count="1">
            <x v="24"/>
          </reference>
        </references>
      </pivotArea>
    </format>
    <format dxfId="1103">
      <pivotArea dataOnly="0" labelOnly="1" outline="0" fieldPosition="0">
        <references count="5">
          <reference field="14" count="1" selected="0">
            <x v="4"/>
          </reference>
          <reference field="16" count="1" selected="0">
            <x v="49"/>
          </reference>
          <reference field="19" count="1" selected="0">
            <x v="17"/>
          </reference>
          <reference field="23" count="1" selected="0">
            <x v="10"/>
          </reference>
          <reference field="24" count="1">
            <x v="2"/>
          </reference>
        </references>
      </pivotArea>
    </format>
    <format dxfId="1102">
      <pivotArea dataOnly="0" labelOnly="1" outline="0" fieldPosition="0">
        <references count="5">
          <reference field="14" count="1" selected="0">
            <x v="4"/>
          </reference>
          <reference field="16" count="1" selected="0">
            <x v="49"/>
          </reference>
          <reference field="19" count="1" selected="0">
            <x v="17"/>
          </reference>
          <reference field="23" count="1" selected="0">
            <x v="11"/>
          </reference>
          <reference field="24" count="1">
            <x v="1"/>
          </reference>
        </references>
      </pivotArea>
    </format>
    <format dxfId="1101">
      <pivotArea dataOnly="0" labelOnly="1" outline="0" fieldPosition="0">
        <references count="5">
          <reference field="14" count="1" selected="0">
            <x v="4"/>
          </reference>
          <reference field="16" count="1" selected="0">
            <x v="49"/>
          </reference>
          <reference field="19" count="1" selected="0">
            <x v="17"/>
          </reference>
          <reference field="23" count="1" selected="0">
            <x v="12"/>
          </reference>
          <reference field="24" count="1">
            <x v="3"/>
          </reference>
        </references>
      </pivotArea>
    </format>
    <format dxfId="1100">
      <pivotArea dataOnly="0" labelOnly="1" outline="0" fieldPosition="0">
        <references count="5">
          <reference field="14" count="1" selected="0">
            <x v="4"/>
          </reference>
          <reference field="16" count="1" selected="0">
            <x v="49"/>
          </reference>
          <reference field="19" count="1" selected="0">
            <x v="17"/>
          </reference>
          <reference field="23" count="1" selected="0">
            <x v="13"/>
          </reference>
          <reference field="24" count="1">
            <x v="48"/>
          </reference>
        </references>
      </pivotArea>
    </format>
    <format dxfId="1099">
      <pivotArea dataOnly="0" labelOnly="1" outline="0" fieldPosition="0">
        <references count="5">
          <reference field="14" count="1" selected="0">
            <x v="4"/>
          </reference>
          <reference field="16" count="1" selected="0">
            <x v="49"/>
          </reference>
          <reference field="19" count="1" selected="0">
            <x v="17"/>
          </reference>
          <reference field="23" count="1" selected="0">
            <x v="14"/>
          </reference>
          <reference field="24" count="1">
            <x v="71"/>
          </reference>
        </references>
      </pivotArea>
    </format>
    <format dxfId="1098">
      <pivotArea dataOnly="0" labelOnly="1" outline="0" fieldPosition="0">
        <references count="5">
          <reference field="14" count="1" selected="0">
            <x v="4"/>
          </reference>
          <reference field="16" count="1" selected="0">
            <x v="49"/>
          </reference>
          <reference field="19" count="1" selected="0">
            <x v="17"/>
          </reference>
          <reference field="23" count="1" selected="0">
            <x v="15"/>
          </reference>
          <reference field="24" count="1">
            <x v="46"/>
          </reference>
        </references>
      </pivotArea>
    </format>
    <format dxfId="1097">
      <pivotArea dataOnly="0" labelOnly="1" outline="0" fieldPosition="0">
        <references count="5">
          <reference field="14" count="1" selected="0">
            <x v="4"/>
          </reference>
          <reference field="16" count="1" selected="0">
            <x v="49"/>
          </reference>
          <reference field="19" count="1" selected="0">
            <x v="17"/>
          </reference>
          <reference field="23" count="1" selected="0">
            <x v="16"/>
          </reference>
          <reference field="24" count="1">
            <x v="36"/>
          </reference>
        </references>
      </pivotArea>
    </format>
    <format dxfId="1096">
      <pivotArea dataOnly="0" labelOnly="1" outline="0" fieldPosition="0">
        <references count="5">
          <reference field="14" count="1" selected="0">
            <x v="3"/>
          </reference>
          <reference field="16" count="1" selected="0">
            <x v="53"/>
          </reference>
          <reference field="19" count="1" selected="0">
            <x v="18"/>
          </reference>
          <reference field="23" count="1" selected="0">
            <x v="26"/>
          </reference>
          <reference field="24" count="1">
            <x v="88"/>
          </reference>
        </references>
      </pivotArea>
    </format>
    <format dxfId="1095">
      <pivotArea dataOnly="0" labelOnly="1" outline="0" fieldPosition="0">
        <references count="5">
          <reference field="14" count="1" selected="0">
            <x v="3"/>
          </reference>
          <reference field="16" count="1" selected="0">
            <x v="53"/>
          </reference>
          <reference field="19" count="1" selected="0">
            <x v="18"/>
          </reference>
          <reference field="23" count="1" selected="0">
            <x v="27"/>
          </reference>
          <reference field="24" count="1">
            <x v="16"/>
          </reference>
        </references>
      </pivotArea>
    </format>
    <format dxfId="1094">
      <pivotArea dataOnly="0" labelOnly="1" outline="0" fieldPosition="0">
        <references count="5">
          <reference field="14" count="1" selected="0">
            <x v="3"/>
          </reference>
          <reference field="16" count="1" selected="0">
            <x v="53"/>
          </reference>
          <reference field="19" count="1" selected="0">
            <x v="18"/>
          </reference>
          <reference field="23" count="1" selected="0">
            <x v="30"/>
          </reference>
          <reference field="24" count="1">
            <x v="60"/>
          </reference>
        </references>
      </pivotArea>
    </format>
    <format dxfId="1093">
      <pivotArea dataOnly="0" labelOnly="1" outline="0" fieldPosition="0">
        <references count="5">
          <reference field="14" count="1" selected="0">
            <x v="3"/>
          </reference>
          <reference field="16" count="1" selected="0">
            <x v="53"/>
          </reference>
          <reference field="19" count="1" selected="0">
            <x v="18"/>
          </reference>
          <reference field="23" count="1" selected="0">
            <x v="31"/>
          </reference>
          <reference field="24" count="1">
            <x v="8"/>
          </reference>
        </references>
      </pivotArea>
    </format>
    <format dxfId="1092">
      <pivotArea dataOnly="0" labelOnly="1" outline="0" fieldPosition="0">
        <references count="5">
          <reference field="14" count="1" selected="0">
            <x v="3"/>
          </reference>
          <reference field="16" count="1" selected="0">
            <x v="53"/>
          </reference>
          <reference field="19" count="1" selected="0">
            <x v="18"/>
          </reference>
          <reference field="23" count="1" selected="0">
            <x v="33"/>
          </reference>
          <reference field="24" count="1">
            <x v="76"/>
          </reference>
        </references>
      </pivotArea>
    </format>
    <format dxfId="1091">
      <pivotArea dataOnly="0" labelOnly="1" outline="0" fieldPosition="0">
        <references count="5">
          <reference field="14" count="1" selected="0">
            <x v="3"/>
          </reference>
          <reference field="16" count="1" selected="0">
            <x v="53"/>
          </reference>
          <reference field="19" count="1" selected="0">
            <x v="18"/>
          </reference>
          <reference field="23" count="1" selected="0">
            <x v="34"/>
          </reference>
          <reference field="24" count="1">
            <x v="89"/>
          </reference>
        </references>
      </pivotArea>
    </format>
    <format dxfId="1090">
      <pivotArea dataOnly="0" labelOnly="1" outline="0" fieldPosition="0">
        <references count="5">
          <reference field="14" count="1" selected="0">
            <x v="3"/>
          </reference>
          <reference field="16" count="1" selected="0">
            <x v="53"/>
          </reference>
          <reference field="19" count="1" selected="0">
            <x v="18"/>
          </reference>
          <reference field="23" count="1" selected="0">
            <x v="38"/>
          </reference>
          <reference field="24" count="1">
            <x v="63"/>
          </reference>
        </references>
      </pivotArea>
    </format>
    <format dxfId="1089">
      <pivotArea dataOnly="0" labelOnly="1" outline="0" fieldPosition="0">
        <references count="5">
          <reference field="14" count="1" selected="0">
            <x v="3"/>
          </reference>
          <reference field="16" count="1" selected="0">
            <x v="53"/>
          </reference>
          <reference field="19" count="1" selected="0">
            <x v="18"/>
          </reference>
          <reference field="23" count="1" selected="0">
            <x v="39"/>
          </reference>
          <reference field="24" count="1">
            <x v="38"/>
          </reference>
        </references>
      </pivotArea>
    </format>
    <format dxfId="1088">
      <pivotArea dataOnly="0" labelOnly="1" outline="0" fieldPosition="0">
        <references count="5">
          <reference field="14" count="1" selected="0">
            <x v="3"/>
          </reference>
          <reference field="16" count="1" selected="0">
            <x v="53"/>
          </reference>
          <reference field="19" count="1" selected="0">
            <x v="18"/>
          </reference>
          <reference field="23" count="1" selected="0">
            <x v="43"/>
          </reference>
          <reference field="24" count="1">
            <x v="84"/>
          </reference>
        </references>
      </pivotArea>
    </format>
    <format dxfId="1087">
      <pivotArea dataOnly="0" labelOnly="1" outline="0" fieldPosition="0">
        <references count="5">
          <reference field="14" count="1" selected="0">
            <x v="3"/>
          </reference>
          <reference field="16" count="1" selected="0">
            <x v="53"/>
          </reference>
          <reference field="19" count="1" selected="0">
            <x v="18"/>
          </reference>
          <reference field="23" count="1" selected="0">
            <x v="46"/>
          </reference>
          <reference field="24" count="1">
            <x v="42"/>
          </reference>
        </references>
      </pivotArea>
    </format>
    <format dxfId="1086">
      <pivotArea dataOnly="0" labelOnly="1" outline="0" fieldPosition="0">
        <references count="5">
          <reference field="14" count="1" selected="0">
            <x v="3"/>
          </reference>
          <reference field="16" count="1" selected="0">
            <x v="53"/>
          </reference>
          <reference field="19" count="1" selected="0">
            <x v="18"/>
          </reference>
          <reference field="23" count="1" selected="0">
            <x v="52"/>
          </reference>
          <reference field="24" count="1">
            <x v="96"/>
          </reference>
        </references>
      </pivotArea>
    </format>
    <format dxfId="1085">
      <pivotArea dataOnly="0" labelOnly="1" outline="0" fieldPosition="0">
        <references count="5">
          <reference field="14" count="1" selected="0">
            <x v="3"/>
          </reference>
          <reference field="16" count="1" selected="0">
            <x v="53"/>
          </reference>
          <reference field="19" count="1" selected="0">
            <x v="18"/>
          </reference>
          <reference field="23" count="1" selected="0">
            <x v="54"/>
          </reference>
          <reference field="24" count="1">
            <x v="31"/>
          </reference>
        </references>
      </pivotArea>
    </format>
    <format dxfId="1084">
      <pivotArea dataOnly="0" labelOnly="1" outline="0" fieldPosition="0">
        <references count="5">
          <reference field="14" count="1" selected="0">
            <x v="3"/>
          </reference>
          <reference field="16" count="1" selected="0">
            <x v="53"/>
          </reference>
          <reference field="19" count="1" selected="0">
            <x v="18"/>
          </reference>
          <reference field="23" count="1" selected="0">
            <x v="61"/>
          </reference>
          <reference field="24" count="1">
            <x v="6"/>
          </reference>
        </references>
      </pivotArea>
    </format>
    <format dxfId="1083">
      <pivotArea dataOnly="0" labelOnly="1" outline="0" fieldPosition="0">
        <references count="5">
          <reference field="14" count="1" selected="0">
            <x v="3"/>
          </reference>
          <reference field="16" count="1" selected="0">
            <x v="53"/>
          </reference>
          <reference field="19" count="1" selected="0">
            <x v="18"/>
          </reference>
          <reference field="23" count="1" selected="0">
            <x v="63"/>
          </reference>
          <reference field="24" count="1">
            <x v="119"/>
          </reference>
        </references>
      </pivotArea>
    </format>
    <format dxfId="1082">
      <pivotArea dataOnly="0" labelOnly="1" outline="0" fieldPosition="0">
        <references count="5">
          <reference field="14" count="1" selected="0">
            <x v="3"/>
          </reference>
          <reference field="16" count="1" selected="0">
            <x v="53"/>
          </reference>
          <reference field="19" count="1" selected="0">
            <x v="18"/>
          </reference>
          <reference field="23" count="1" selected="0">
            <x v="64"/>
          </reference>
          <reference field="24" count="1">
            <x v="109"/>
          </reference>
        </references>
      </pivotArea>
    </format>
    <format dxfId="1081">
      <pivotArea dataOnly="0" labelOnly="1" outline="0" fieldPosition="0">
        <references count="5">
          <reference field="14" count="1" selected="0">
            <x v="3"/>
          </reference>
          <reference field="16" count="1" selected="0">
            <x v="53"/>
          </reference>
          <reference field="19" count="1" selected="0">
            <x v="18"/>
          </reference>
          <reference field="23" count="1" selected="0">
            <x v="67"/>
          </reference>
          <reference field="24" count="1">
            <x v="110"/>
          </reference>
        </references>
      </pivotArea>
    </format>
    <format dxfId="1080">
      <pivotArea dataOnly="0" labelOnly="1" outline="0" fieldPosition="0">
        <references count="5">
          <reference field="14" count="1" selected="0">
            <x v="3"/>
          </reference>
          <reference field="16" count="1" selected="0">
            <x v="53"/>
          </reference>
          <reference field="19" count="1" selected="0">
            <x v="18"/>
          </reference>
          <reference field="23" count="1" selected="0">
            <x v="70"/>
          </reference>
          <reference field="24" count="1">
            <x v="116"/>
          </reference>
        </references>
      </pivotArea>
    </format>
    <format dxfId="1079">
      <pivotArea dataOnly="0" labelOnly="1" outline="0" fieldPosition="0">
        <references count="5">
          <reference field="14" count="1" selected="0">
            <x v="3"/>
          </reference>
          <reference field="16" count="1" selected="0">
            <x v="53"/>
          </reference>
          <reference field="19" count="1" selected="0">
            <x v="18"/>
          </reference>
          <reference field="23" count="1" selected="0">
            <x v="83"/>
          </reference>
          <reference field="24" count="1">
            <x v="51"/>
          </reference>
        </references>
      </pivotArea>
    </format>
    <format dxfId="1078">
      <pivotArea dataOnly="0" labelOnly="1" outline="0" fieldPosition="0">
        <references count="5">
          <reference field="14" count="1" selected="0">
            <x v="3"/>
          </reference>
          <reference field="16" count="1" selected="0">
            <x v="53"/>
          </reference>
          <reference field="19" count="1" selected="0">
            <x v="18"/>
          </reference>
          <reference field="23" count="1" selected="0">
            <x v="97"/>
          </reference>
          <reference field="24" count="1">
            <x v="47"/>
          </reference>
        </references>
      </pivotArea>
    </format>
    <format dxfId="1077">
      <pivotArea dataOnly="0" labelOnly="1" outline="0" fieldPosition="0">
        <references count="5">
          <reference field="14" count="1" selected="0">
            <x v="3"/>
          </reference>
          <reference field="16" count="1" selected="0">
            <x v="53"/>
          </reference>
          <reference field="19" count="1" selected="0">
            <x v="18"/>
          </reference>
          <reference field="23" count="1" selected="0">
            <x v="120"/>
          </reference>
          <reference field="24" count="1">
            <x v="57"/>
          </reference>
        </references>
      </pivotArea>
    </format>
    <format dxfId="1076">
      <pivotArea dataOnly="0" labelOnly="1" outline="0" fieldPosition="0">
        <references count="5">
          <reference field="14" count="1" selected="0">
            <x v="3"/>
          </reference>
          <reference field="16" count="1" selected="0">
            <x v="53"/>
          </reference>
          <reference field="19" count="1" selected="0">
            <x v="18"/>
          </reference>
          <reference field="23" count="1" selected="0">
            <x v="121"/>
          </reference>
          <reference field="24" count="1">
            <x v="58"/>
          </reference>
        </references>
      </pivotArea>
    </format>
    <format dxfId="1075">
      <pivotArea dataOnly="0" labelOnly="1" outline="0" fieldPosition="0">
        <references count="5">
          <reference field="14" count="1" selected="0">
            <x v="4"/>
          </reference>
          <reference field="16" count="1" selected="0">
            <x v="37"/>
          </reference>
          <reference field="19" count="1" selected="0">
            <x v="19"/>
          </reference>
          <reference field="23" count="1" selected="0">
            <x v="71"/>
          </reference>
          <reference field="24" count="1">
            <x v="121"/>
          </reference>
        </references>
      </pivotArea>
    </format>
    <format dxfId="1074">
      <pivotArea dataOnly="0" labelOnly="1" outline="0" fieldPosition="0">
        <references count="5">
          <reference field="14" count="1" selected="0">
            <x v="7"/>
          </reference>
          <reference field="16" count="1" selected="0">
            <x v="32"/>
          </reference>
          <reference field="19" count="1" selected="0">
            <x v="20"/>
          </reference>
          <reference field="23" count="1" selected="0">
            <x v="21"/>
          </reference>
          <reference field="24" count="1">
            <x v="87"/>
          </reference>
        </references>
      </pivotArea>
    </format>
    <format dxfId="1073">
      <pivotArea dataOnly="0" labelOnly="1" outline="0" fieldPosition="0">
        <references count="5">
          <reference field="14" count="1" selected="0">
            <x v="7"/>
          </reference>
          <reference field="16" count="1" selected="0">
            <x v="32"/>
          </reference>
          <reference field="19" count="1" selected="0">
            <x v="20"/>
          </reference>
          <reference field="23" count="1" selected="0">
            <x v="28"/>
          </reference>
          <reference field="24" count="1">
            <x v="14"/>
          </reference>
        </references>
      </pivotArea>
    </format>
    <format dxfId="1072">
      <pivotArea dataOnly="0" labelOnly="1" outline="0" fieldPosition="0">
        <references count="5">
          <reference field="14" count="1" selected="0">
            <x v="7"/>
          </reference>
          <reference field="16" count="1" selected="0">
            <x v="32"/>
          </reference>
          <reference field="19" count="1" selected="0">
            <x v="20"/>
          </reference>
          <reference field="23" count="1" selected="0">
            <x v="29"/>
          </reference>
          <reference field="24" count="1">
            <x v="56"/>
          </reference>
        </references>
      </pivotArea>
    </format>
    <format dxfId="1071">
      <pivotArea dataOnly="0" labelOnly="1" outline="0" fieldPosition="0">
        <references count="5">
          <reference field="14" count="1" selected="0">
            <x v="7"/>
          </reference>
          <reference field="16" count="1" selected="0">
            <x v="32"/>
          </reference>
          <reference field="19" count="1" selected="0">
            <x v="20"/>
          </reference>
          <reference field="23" count="1" selected="0">
            <x v="31"/>
          </reference>
          <reference field="24" count="1">
            <x v="8"/>
          </reference>
        </references>
      </pivotArea>
    </format>
    <format dxfId="1070">
      <pivotArea dataOnly="0" labelOnly="1" outline="0" fieldPosition="0">
        <references count="5">
          <reference field="14" count="1" selected="0">
            <x v="7"/>
          </reference>
          <reference field="16" count="1" selected="0">
            <x v="32"/>
          </reference>
          <reference field="19" count="1" selected="0">
            <x v="20"/>
          </reference>
          <reference field="23" count="1" selected="0">
            <x v="33"/>
          </reference>
          <reference field="24" count="1">
            <x v="76"/>
          </reference>
        </references>
      </pivotArea>
    </format>
    <format dxfId="1069">
      <pivotArea dataOnly="0" labelOnly="1" outline="0" fieldPosition="0">
        <references count="5">
          <reference field="14" count="1" selected="0">
            <x v="7"/>
          </reference>
          <reference field="16" count="1" selected="0">
            <x v="32"/>
          </reference>
          <reference field="19" count="1" selected="0">
            <x v="20"/>
          </reference>
          <reference field="23" count="1" selected="0">
            <x v="37"/>
          </reference>
          <reference field="24" count="1">
            <x v="64"/>
          </reference>
        </references>
      </pivotArea>
    </format>
    <format dxfId="1068">
      <pivotArea dataOnly="0" labelOnly="1" outline="0" fieldPosition="0">
        <references count="5">
          <reference field="14" count="1" selected="0">
            <x v="7"/>
          </reference>
          <reference field="16" count="1" selected="0">
            <x v="32"/>
          </reference>
          <reference field="19" count="1" selected="0">
            <x v="20"/>
          </reference>
          <reference field="23" count="1" selected="0">
            <x v="46"/>
          </reference>
          <reference field="24" count="1">
            <x v="42"/>
          </reference>
        </references>
      </pivotArea>
    </format>
    <format dxfId="1067">
      <pivotArea dataOnly="0" labelOnly="1" outline="0" fieldPosition="0">
        <references count="5">
          <reference field="14" count="1" selected="0">
            <x v="7"/>
          </reference>
          <reference field="16" count="1" selected="0">
            <x v="32"/>
          </reference>
          <reference field="19" count="1" selected="0">
            <x v="20"/>
          </reference>
          <reference field="23" count="1" selected="0">
            <x v="47"/>
          </reference>
          <reference field="24" count="1">
            <x v="91"/>
          </reference>
        </references>
      </pivotArea>
    </format>
    <format dxfId="1066">
      <pivotArea dataOnly="0" labelOnly="1" outline="0" fieldPosition="0">
        <references count="5">
          <reference field="14" count="1" selected="0">
            <x v="7"/>
          </reference>
          <reference field="16" count="1" selected="0">
            <x v="32"/>
          </reference>
          <reference field="19" count="1" selected="0">
            <x v="20"/>
          </reference>
          <reference field="23" count="1" selected="0">
            <x v="66"/>
          </reference>
          <reference field="24" count="1">
            <x v="105"/>
          </reference>
        </references>
      </pivotArea>
    </format>
    <format dxfId="1065">
      <pivotArea dataOnly="0" labelOnly="1" outline="0" fieldPosition="0">
        <references count="5">
          <reference field="14" count="1" selected="0">
            <x v="7"/>
          </reference>
          <reference field="16" count="1" selected="0">
            <x v="32"/>
          </reference>
          <reference field="19" count="1" selected="0">
            <x v="20"/>
          </reference>
          <reference field="23" count="1" selected="0">
            <x v="94"/>
          </reference>
          <reference field="24" count="1">
            <x v="40"/>
          </reference>
        </references>
      </pivotArea>
    </format>
    <format dxfId="1064">
      <pivotArea dataOnly="0" labelOnly="1" outline="0" fieldPosition="0">
        <references count="5">
          <reference field="14" count="1" selected="0">
            <x v="7"/>
          </reference>
          <reference field="16" count="1" selected="0">
            <x v="32"/>
          </reference>
          <reference field="19" count="1" selected="0">
            <x v="20"/>
          </reference>
          <reference field="23" count="1" selected="0">
            <x v="110"/>
          </reference>
          <reference field="24" count="1">
            <x v="69"/>
          </reference>
        </references>
      </pivotArea>
    </format>
    <format dxfId="1063">
      <pivotArea dataOnly="0" labelOnly="1" outline="0" fieldPosition="0">
        <references count="5">
          <reference field="14" count="1" selected="0">
            <x v="7"/>
          </reference>
          <reference field="16" count="1" selected="0">
            <x v="32"/>
          </reference>
          <reference field="19" count="1" selected="0">
            <x v="20"/>
          </reference>
          <reference field="23" count="1" selected="0">
            <x v="113"/>
          </reference>
          <reference field="24" count="1">
            <x v="77"/>
          </reference>
        </references>
      </pivotArea>
    </format>
    <format dxfId="1062">
      <pivotArea dataOnly="0" labelOnly="1" outline="0" fieldPosition="0">
        <references count="5">
          <reference field="14" count="1" selected="0">
            <x v="1"/>
          </reference>
          <reference field="16" count="1" selected="0">
            <x v="0"/>
          </reference>
          <reference field="19" count="1" selected="0">
            <x v="21"/>
          </reference>
          <reference field="23" count="1" selected="0">
            <x v="31"/>
          </reference>
          <reference field="24" count="1">
            <x v="8"/>
          </reference>
        </references>
      </pivotArea>
    </format>
    <format dxfId="1061">
      <pivotArea dataOnly="0" labelOnly="1" outline="0" fieldPosition="0">
        <references count="5">
          <reference field="14" count="1" selected="0">
            <x v="1"/>
          </reference>
          <reference field="16" count="1" selected="0">
            <x v="0"/>
          </reference>
          <reference field="19" count="1" selected="0">
            <x v="21"/>
          </reference>
          <reference field="23" count="1" selected="0">
            <x v="37"/>
          </reference>
          <reference field="24" count="1">
            <x v="64"/>
          </reference>
        </references>
      </pivotArea>
    </format>
    <format dxfId="1060">
      <pivotArea dataOnly="0" labelOnly="1" outline="0" fieldPosition="0">
        <references count="5">
          <reference field="14" count="1" selected="0">
            <x v="1"/>
          </reference>
          <reference field="16" count="1" selected="0">
            <x v="0"/>
          </reference>
          <reference field="19" count="1" selected="0">
            <x v="21"/>
          </reference>
          <reference field="23" count="1" selected="0">
            <x v="43"/>
          </reference>
          <reference field="24" count="1">
            <x v="84"/>
          </reference>
        </references>
      </pivotArea>
    </format>
    <format dxfId="1059">
      <pivotArea dataOnly="0" labelOnly="1" outline="0" fieldPosition="0">
        <references count="5">
          <reference field="14" count="1" selected="0">
            <x v="1"/>
          </reference>
          <reference field="16" count="1" selected="0">
            <x v="0"/>
          </reference>
          <reference field="19" count="1" selected="0">
            <x v="21"/>
          </reference>
          <reference field="23" count="1" selected="0">
            <x v="46"/>
          </reference>
          <reference field="24" count="1">
            <x v="42"/>
          </reference>
        </references>
      </pivotArea>
    </format>
    <format dxfId="1058">
      <pivotArea dataOnly="0" labelOnly="1" outline="0" fieldPosition="0">
        <references count="5">
          <reference field="14" count="1" selected="0">
            <x v="1"/>
          </reference>
          <reference field="16" count="1" selected="0">
            <x v="0"/>
          </reference>
          <reference field="19" count="1" selected="0">
            <x v="21"/>
          </reference>
          <reference field="23" count="1" selected="0">
            <x v="52"/>
          </reference>
          <reference field="24" count="1">
            <x v="96"/>
          </reference>
        </references>
      </pivotArea>
    </format>
    <format dxfId="1057">
      <pivotArea dataOnly="0" labelOnly="1" outline="0" fieldPosition="0">
        <references count="5">
          <reference field="14" count="1" selected="0">
            <x v="1"/>
          </reference>
          <reference field="16" count="1" selected="0">
            <x v="0"/>
          </reference>
          <reference field="19" count="1" selected="0">
            <x v="21"/>
          </reference>
          <reference field="23" count="1" selected="0">
            <x v="71"/>
          </reference>
          <reference field="24" count="1">
            <x v="121"/>
          </reference>
        </references>
      </pivotArea>
    </format>
    <format dxfId="1056">
      <pivotArea dataOnly="0" labelOnly="1" outline="0" fieldPosition="0">
        <references count="5">
          <reference field="14" count="1" selected="0">
            <x v="1"/>
          </reference>
          <reference field="16" count="1" selected="0">
            <x v="0"/>
          </reference>
          <reference field="19" count="1" selected="0">
            <x v="21"/>
          </reference>
          <reference field="23" count="1" selected="0">
            <x v="94"/>
          </reference>
          <reference field="24" count="1">
            <x v="40"/>
          </reference>
        </references>
      </pivotArea>
    </format>
    <format dxfId="1055">
      <pivotArea dataOnly="0" labelOnly="1" outline="0" fieldPosition="0">
        <references count="5">
          <reference field="14" count="1" selected="0">
            <x v="1"/>
          </reference>
          <reference field="16" count="1" selected="0">
            <x v="0"/>
          </reference>
          <reference field="19" count="1" selected="0">
            <x v="21"/>
          </reference>
          <reference field="23" count="1" selected="0">
            <x v="116"/>
          </reference>
          <reference field="24" count="1">
            <x v="72"/>
          </reference>
        </references>
      </pivotArea>
    </format>
    <format dxfId="1054">
      <pivotArea dataOnly="0" labelOnly="1" outline="0" fieldPosition="0">
        <references count="5">
          <reference field="14" count="1" selected="0">
            <x v="1"/>
          </reference>
          <reference field="16" count="1" selected="0">
            <x v="0"/>
          </reference>
          <reference field="19" count="1" selected="0">
            <x v="21"/>
          </reference>
          <reference field="23" count="1" selected="0">
            <x v="124"/>
          </reference>
          <reference field="24" count="1">
            <x v="43"/>
          </reference>
        </references>
      </pivotArea>
    </format>
    <format dxfId="1053">
      <pivotArea dataOnly="0" labelOnly="1" outline="0" fieldPosition="0">
        <references count="5">
          <reference field="14" count="1" selected="0">
            <x v="1"/>
          </reference>
          <reference field="16" count="1" selected="0">
            <x v="39"/>
          </reference>
          <reference field="19" count="1" selected="0">
            <x v="21"/>
          </reference>
          <reference field="23" count="1" selected="0">
            <x v="105"/>
          </reference>
          <reference field="24" count="1">
            <x v="12"/>
          </reference>
        </references>
      </pivotArea>
    </format>
    <format dxfId="1052">
      <pivotArea dataOnly="0" labelOnly="1" outline="0" fieldPosition="0">
        <references count="5">
          <reference field="14" count="1" selected="0">
            <x v="2"/>
          </reference>
          <reference field="16" count="1" selected="0">
            <x v="15"/>
          </reference>
          <reference field="19" count="1" selected="0">
            <x v="22"/>
          </reference>
          <reference field="23" count="1" selected="0">
            <x v="104"/>
          </reference>
          <reference field="24" count="1">
            <x v="124"/>
          </reference>
        </references>
      </pivotArea>
    </format>
    <format dxfId="1051">
      <pivotArea dataOnly="0" labelOnly="1" outline="0" fieldPosition="0">
        <references count="5">
          <reference field="14" count="1" selected="0">
            <x v="2"/>
          </reference>
          <reference field="16" count="1" selected="0">
            <x v="27"/>
          </reference>
          <reference field="19" count="1" selected="0">
            <x v="22"/>
          </reference>
          <reference field="23" count="1" selected="0">
            <x v="104"/>
          </reference>
          <reference field="24" count="1">
            <x v="124"/>
          </reference>
        </references>
      </pivotArea>
    </format>
    <format dxfId="1050">
      <pivotArea dataOnly="0" labelOnly="1" outline="0" fieldPosition="0">
        <references count="5">
          <reference field="14" count="1" selected="0">
            <x v="2"/>
          </reference>
          <reference field="16" count="1" selected="0">
            <x v="31"/>
          </reference>
          <reference field="19" count="1" selected="0">
            <x v="22"/>
          </reference>
          <reference field="23" count="1" selected="0">
            <x v="35"/>
          </reference>
          <reference field="24" count="1">
            <x v="37"/>
          </reference>
        </references>
      </pivotArea>
    </format>
    <format dxfId="1049">
      <pivotArea dataOnly="0" labelOnly="1" outline="0" fieldPosition="0">
        <references count="5">
          <reference field="14" count="1" selected="0">
            <x v="4"/>
          </reference>
          <reference field="16" count="1" selected="0">
            <x v="41"/>
          </reference>
          <reference field="19" count="1" selected="0">
            <x v="23"/>
          </reference>
          <reference field="23" count="1" selected="0">
            <x v="96"/>
          </reference>
          <reference field="24" count="1">
            <x v="97"/>
          </reference>
        </references>
      </pivotArea>
    </format>
    <format dxfId="1048">
      <pivotArea dataOnly="0" labelOnly="1" outline="0" fieldPosition="0">
        <references count="5">
          <reference field="14" count="1" selected="0">
            <x v="4"/>
          </reference>
          <reference field="16" count="1" selected="0">
            <x v="41"/>
          </reference>
          <reference field="19" count="1" selected="0">
            <x v="23"/>
          </reference>
          <reference field="23" count="1" selected="0">
            <x v="97"/>
          </reference>
          <reference field="24" count="1">
            <x v="47"/>
          </reference>
        </references>
      </pivotArea>
    </format>
    <format dxfId="1047">
      <pivotArea dataOnly="0" labelOnly="1" outline="0" fieldPosition="0">
        <references count="5">
          <reference field="14" count="1" selected="0">
            <x v="4"/>
          </reference>
          <reference field="16" count="1" selected="0">
            <x v="41"/>
          </reference>
          <reference field="19" count="1" selected="0">
            <x v="23"/>
          </reference>
          <reference field="23" count="1" selected="0">
            <x v="98"/>
          </reference>
          <reference field="24" count="1">
            <x v="102"/>
          </reference>
        </references>
      </pivotArea>
    </format>
    <format dxfId="1046">
      <pivotArea dataOnly="0" labelOnly="1" outline="0" fieldPosition="0">
        <references count="5">
          <reference field="14" count="1" selected="0">
            <x v="4"/>
          </reference>
          <reference field="16" count="1" selected="0">
            <x v="41"/>
          </reference>
          <reference field="19" count="1" selected="0">
            <x v="23"/>
          </reference>
          <reference field="23" count="1" selected="0">
            <x v="102"/>
          </reference>
          <reference field="24" count="1">
            <x v="130"/>
          </reference>
        </references>
      </pivotArea>
    </format>
    <format dxfId="1045">
      <pivotArea dataOnly="0" labelOnly="1" outline="0" fieldPosition="0">
        <references count="5">
          <reference field="14" count="1" selected="0">
            <x v="4"/>
          </reference>
          <reference field="16" count="1" selected="0">
            <x v="41"/>
          </reference>
          <reference field="19" count="1" selected="0">
            <x v="23"/>
          </reference>
          <reference field="23" count="1" selected="0">
            <x v="103"/>
          </reference>
          <reference field="24" count="1">
            <x v="129"/>
          </reference>
        </references>
      </pivotArea>
    </format>
    <format dxfId="1044">
      <pivotArea dataOnly="0" labelOnly="1" outline="0" fieldPosition="0">
        <references count="5">
          <reference field="14" count="1" selected="0">
            <x v="4"/>
          </reference>
          <reference field="16" count="1" selected="0">
            <x v="41"/>
          </reference>
          <reference field="19" count="1" selected="0">
            <x v="23"/>
          </reference>
          <reference field="23" count="1" selected="0">
            <x v="108"/>
          </reference>
          <reference field="24" count="1">
            <x v="11"/>
          </reference>
        </references>
      </pivotArea>
    </format>
    <format dxfId="1043">
      <pivotArea dataOnly="0" labelOnly="1" outline="0" fieldPosition="0">
        <references count="5">
          <reference field="14" count="1" selected="0">
            <x v="4"/>
          </reference>
          <reference field="16" count="1" selected="0">
            <x v="41"/>
          </reference>
          <reference field="19" count="1" selected="0">
            <x v="23"/>
          </reference>
          <reference field="23" count="1" selected="0">
            <x v="126"/>
          </reference>
          <reference field="24" count="1">
            <x v="128"/>
          </reference>
        </references>
      </pivotArea>
    </format>
    <format dxfId="1042">
      <pivotArea dataOnly="0" labelOnly="1" outline="0" fieldPosition="0">
        <references count="5">
          <reference field="14" count="1" selected="0">
            <x v="4"/>
          </reference>
          <reference field="16" count="1" selected="0">
            <x v="41"/>
          </reference>
          <reference field="19" count="1" selected="0">
            <x v="23"/>
          </reference>
          <reference field="23" count="1" selected="0">
            <x v="133"/>
          </reference>
          <reference field="24" count="1">
            <x v="0"/>
          </reference>
        </references>
      </pivotArea>
    </format>
    <format dxfId="1041">
      <pivotArea dataOnly="0" labelOnly="1" outline="0" fieldPosition="0">
        <references count="5">
          <reference field="14" count="1" selected="0">
            <x v="4"/>
          </reference>
          <reference field="16" count="1" selected="0">
            <x v="41"/>
          </reference>
          <reference field="19" count="1" selected="0">
            <x v="23"/>
          </reference>
          <reference field="23" count="1" selected="0">
            <x v="134"/>
          </reference>
          <reference field="24" count="1">
            <x v="54"/>
          </reference>
        </references>
      </pivotArea>
    </format>
    <format dxfId="1040">
      <pivotArea dataOnly="0" labelOnly="1" outline="0" fieldPosition="0">
        <references count="5">
          <reference field="14" count="1" selected="0">
            <x v="4"/>
          </reference>
          <reference field="16" count="1" selected="0">
            <x v="43"/>
          </reference>
          <reference field="19" count="1" selected="0">
            <x v="24"/>
          </reference>
          <reference field="23" count="1" selected="0">
            <x v="17"/>
          </reference>
          <reference field="24" count="1">
            <x v="65"/>
          </reference>
        </references>
      </pivotArea>
    </format>
    <format dxfId="1039">
      <pivotArea dataOnly="0" labelOnly="1" outline="0" fieldPosition="0">
        <references count="5">
          <reference field="14" count="1" selected="0">
            <x v="4"/>
          </reference>
          <reference field="16" count="1" selected="0">
            <x v="43"/>
          </reference>
          <reference field="19" count="1" selected="0">
            <x v="24"/>
          </reference>
          <reference field="23" count="1" selected="0">
            <x v="20"/>
          </reference>
          <reference field="24" count="1">
            <x v="62"/>
          </reference>
        </references>
      </pivotArea>
    </format>
    <format dxfId="1038">
      <pivotArea dataOnly="0" labelOnly="1" outline="0" fieldPosition="0">
        <references count="5">
          <reference field="14" count="1" selected="0">
            <x v="4"/>
          </reference>
          <reference field="16" count="1" selected="0">
            <x v="43"/>
          </reference>
          <reference field="19" count="1" selected="0">
            <x v="24"/>
          </reference>
          <reference field="23" count="1" selected="0">
            <x v="99"/>
          </reference>
          <reference field="24" count="1">
            <x v="27"/>
          </reference>
        </references>
      </pivotArea>
    </format>
    <format dxfId="1037">
      <pivotArea dataOnly="0" labelOnly="1" outline="0" fieldPosition="0">
        <references count="5">
          <reference field="14" count="1" selected="0">
            <x v="4"/>
          </reference>
          <reference field="16" count="1" selected="0">
            <x v="43"/>
          </reference>
          <reference field="19" count="1" selected="0">
            <x v="24"/>
          </reference>
          <reference field="23" count="1" selected="0">
            <x v="100"/>
          </reference>
          <reference field="24" count="1">
            <x v="82"/>
          </reference>
        </references>
      </pivotArea>
    </format>
    <format dxfId="1036">
      <pivotArea dataOnly="0" labelOnly="1" outline="0" fieldPosition="0">
        <references count="5">
          <reference field="14" count="1" selected="0">
            <x v="5"/>
          </reference>
          <reference field="16" count="1" selected="0">
            <x v="30"/>
          </reference>
          <reference field="19" count="1" selected="0">
            <x v="25"/>
          </reference>
          <reference field="23" count="1" selected="0">
            <x v="26"/>
          </reference>
          <reference field="24" count="1">
            <x v="88"/>
          </reference>
        </references>
      </pivotArea>
    </format>
    <format dxfId="1035">
      <pivotArea dataOnly="0" labelOnly="1" outline="0" fieldPosition="0">
        <references count="5">
          <reference field="14" count="1" selected="0">
            <x v="5"/>
          </reference>
          <reference field="16" count="1" selected="0">
            <x v="30"/>
          </reference>
          <reference field="19" count="1" selected="0">
            <x v="25"/>
          </reference>
          <reference field="23" count="1" selected="0">
            <x v="27"/>
          </reference>
          <reference field="24" count="1">
            <x v="16"/>
          </reference>
        </references>
      </pivotArea>
    </format>
    <format dxfId="1034">
      <pivotArea dataOnly="0" labelOnly="1" outline="0" fieldPosition="0">
        <references count="5">
          <reference field="14" count="1" selected="0">
            <x v="5"/>
          </reference>
          <reference field="16" count="1" selected="0">
            <x v="30"/>
          </reference>
          <reference field="19" count="1" selected="0">
            <x v="25"/>
          </reference>
          <reference field="23" count="1" selected="0">
            <x v="29"/>
          </reference>
          <reference field="24" count="1">
            <x v="56"/>
          </reference>
        </references>
      </pivotArea>
    </format>
    <format dxfId="1033">
      <pivotArea dataOnly="0" labelOnly="1" outline="0" fieldPosition="0">
        <references count="5">
          <reference field="14" count="1" selected="0">
            <x v="5"/>
          </reference>
          <reference field="16" count="1" selected="0">
            <x v="30"/>
          </reference>
          <reference field="19" count="1" selected="0">
            <x v="25"/>
          </reference>
          <reference field="23" count="1" selected="0">
            <x v="31"/>
          </reference>
          <reference field="24" count="1">
            <x v="8"/>
          </reference>
        </references>
      </pivotArea>
    </format>
    <format dxfId="1032">
      <pivotArea dataOnly="0" labelOnly="1" outline="0" fieldPosition="0">
        <references count="5">
          <reference field="14" count="1" selected="0">
            <x v="5"/>
          </reference>
          <reference field="16" count="1" selected="0">
            <x v="30"/>
          </reference>
          <reference field="19" count="1" selected="0">
            <x v="25"/>
          </reference>
          <reference field="23" count="1" selected="0">
            <x v="33"/>
          </reference>
          <reference field="24" count="1">
            <x v="76"/>
          </reference>
        </references>
      </pivotArea>
    </format>
    <format dxfId="1031">
      <pivotArea dataOnly="0" labelOnly="1" outline="0" fieldPosition="0">
        <references count="5">
          <reference field="14" count="1" selected="0">
            <x v="5"/>
          </reference>
          <reference field="16" count="1" selected="0">
            <x v="30"/>
          </reference>
          <reference field="19" count="1" selected="0">
            <x v="25"/>
          </reference>
          <reference field="23" count="1" selected="0">
            <x v="41"/>
          </reference>
          <reference field="24" count="1">
            <x v="17"/>
          </reference>
        </references>
      </pivotArea>
    </format>
    <format dxfId="1030">
      <pivotArea dataOnly="0" labelOnly="1" outline="0" fieldPosition="0">
        <references count="5">
          <reference field="14" count="1" selected="0">
            <x v="5"/>
          </reference>
          <reference field="16" count="1" selected="0">
            <x v="30"/>
          </reference>
          <reference field="19" count="1" selected="0">
            <x v="25"/>
          </reference>
          <reference field="23" count="1" selected="0">
            <x v="46"/>
          </reference>
          <reference field="24" count="1">
            <x v="42"/>
          </reference>
        </references>
      </pivotArea>
    </format>
    <format dxfId="1029">
      <pivotArea dataOnly="0" labelOnly="1" outline="0" fieldPosition="0">
        <references count="5">
          <reference field="14" count="1" selected="0">
            <x v="5"/>
          </reference>
          <reference field="16" count="1" selected="0">
            <x v="30"/>
          </reference>
          <reference field="19" count="1" selected="0">
            <x v="25"/>
          </reference>
          <reference field="23" count="1" selected="0">
            <x v="61"/>
          </reference>
          <reference field="24" count="1">
            <x v="6"/>
          </reference>
        </references>
      </pivotArea>
    </format>
    <format dxfId="1028">
      <pivotArea dataOnly="0" labelOnly="1" outline="0" fieldPosition="0">
        <references count="5">
          <reference field="14" count="1" selected="0">
            <x v="5"/>
          </reference>
          <reference field="16" count="1" selected="0">
            <x v="30"/>
          </reference>
          <reference field="19" count="1" selected="0">
            <x v="25"/>
          </reference>
          <reference field="23" count="1" selected="0">
            <x v="89"/>
          </reference>
          <reference field="24" count="1">
            <x v="81"/>
          </reference>
        </references>
      </pivotArea>
    </format>
    <format dxfId="1027">
      <pivotArea dataOnly="0" labelOnly="1" outline="0" fieldPosition="0">
        <references count="5">
          <reference field="14" count="1" selected="0">
            <x v="5"/>
          </reference>
          <reference field="16" count="1" selected="0">
            <x v="30"/>
          </reference>
          <reference field="19" count="1" selected="0">
            <x v="25"/>
          </reference>
          <reference field="23" count="1" selected="0">
            <x v="90"/>
          </reference>
          <reference field="24" count="1">
            <x v="134"/>
          </reference>
        </references>
      </pivotArea>
    </format>
    <format dxfId="1026">
      <pivotArea dataOnly="0" labelOnly="1" outline="0" fieldPosition="0">
        <references count="5">
          <reference field="14" count="1" selected="0">
            <x v="5"/>
          </reference>
          <reference field="16" count="1" selected="0">
            <x v="30"/>
          </reference>
          <reference field="19" count="1" selected="0">
            <x v="25"/>
          </reference>
          <reference field="23" count="1" selected="0">
            <x v="97"/>
          </reference>
          <reference field="24" count="1">
            <x v="47"/>
          </reference>
        </references>
      </pivotArea>
    </format>
    <format dxfId="1025">
      <pivotArea dataOnly="0" labelOnly="1" outline="0" fieldPosition="0">
        <references count="5">
          <reference field="14" count="1" selected="0">
            <x v="5"/>
          </reference>
          <reference field="16" count="1" selected="0">
            <x v="30"/>
          </reference>
          <reference field="19" count="1" selected="0">
            <x v="25"/>
          </reference>
          <reference field="23" count="1" selected="0">
            <x v="98"/>
          </reference>
          <reference field="24" count="1">
            <x v="102"/>
          </reference>
        </references>
      </pivotArea>
    </format>
    <format dxfId="1024">
      <pivotArea dataOnly="0" labelOnly="1" outline="0" fieldPosition="0">
        <references count="5">
          <reference field="14" count="1" selected="0">
            <x v="5"/>
          </reference>
          <reference field="16" count="1" selected="0">
            <x v="30"/>
          </reference>
          <reference field="19" count="1" selected="0">
            <x v="25"/>
          </reference>
          <reference field="23" count="1" selected="0">
            <x v="105"/>
          </reference>
          <reference field="24" count="1">
            <x v="12"/>
          </reference>
        </references>
      </pivotArea>
    </format>
    <format dxfId="1023">
      <pivotArea dataOnly="0" labelOnly="1" outline="0" fieldPosition="0">
        <references count="5">
          <reference field="14" count="1" selected="0">
            <x v="5"/>
          </reference>
          <reference field="16" count="1" selected="0">
            <x v="30"/>
          </reference>
          <reference field="19" count="1" selected="0">
            <x v="25"/>
          </reference>
          <reference field="23" count="1" selected="0">
            <x v="129"/>
          </reference>
          <reference field="24" count="1">
            <x v="29"/>
          </reference>
        </references>
      </pivotArea>
    </format>
    <format dxfId="1022">
      <pivotArea dataOnly="0" labelOnly="1" outline="0" fieldPosition="0">
        <references count="5">
          <reference field="14" count="1" selected="0">
            <x v="5"/>
          </reference>
          <reference field="16" count="1" selected="0">
            <x v="30"/>
          </reference>
          <reference field="19" count="1" selected="0">
            <x v="25"/>
          </reference>
          <reference field="23" count="1" selected="0">
            <x v="130"/>
          </reference>
          <reference field="24" count="1">
            <x v="21"/>
          </reference>
        </references>
      </pivotArea>
    </format>
    <format dxfId="1021">
      <pivotArea dataOnly="0" labelOnly="1" outline="0" fieldPosition="0">
        <references count="5">
          <reference field="14" count="1" selected="0">
            <x v="5"/>
          </reference>
          <reference field="16" count="1" selected="0">
            <x v="30"/>
          </reference>
          <reference field="19" count="1" selected="0">
            <x v="25"/>
          </reference>
          <reference field="23" count="1" selected="0">
            <x v="131"/>
          </reference>
          <reference field="24" count="1">
            <x v="22"/>
          </reference>
        </references>
      </pivotArea>
    </format>
    <format dxfId="1020">
      <pivotArea dataOnly="0" labelOnly="1" outline="0" fieldPosition="0">
        <references count="5">
          <reference field="14" count="1" selected="0">
            <x v="5"/>
          </reference>
          <reference field="16" count="1" selected="0">
            <x v="36"/>
          </reference>
          <reference field="19" count="1" selected="0">
            <x v="25"/>
          </reference>
          <reference field="23" count="1" selected="0">
            <x v="129"/>
          </reference>
          <reference field="24" count="1">
            <x v="29"/>
          </reference>
        </references>
      </pivotArea>
    </format>
    <format dxfId="1019">
      <pivotArea dataOnly="0" labelOnly="1" outline="0" fieldPosition="0">
        <references count="5">
          <reference field="14" count="1" selected="0">
            <x v="7"/>
          </reference>
          <reference field="16" count="1" selected="0">
            <x v="13"/>
          </reference>
          <reference field="19" count="1" selected="0">
            <x v="26"/>
          </reference>
          <reference field="23" count="1" selected="0">
            <x v="67"/>
          </reference>
          <reference field="24" count="1">
            <x v="110"/>
          </reference>
        </references>
      </pivotArea>
    </format>
    <format dxfId="1018">
      <pivotArea dataOnly="0" labelOnly="1" outline="0" fieldPosition="0">
        <references count="5">
          <reference field="14" count="1" selected="0">
            <x v="7"/>
          </reference>
          <reference field="16" count="1" selected="0">
            <x v="13"/>
          </reference>
          <reference field="19" count="1" selected="0">
            <x v="26"/>
          </reference>
          <reference field="23" count="1" selected="0">
            <x v="105"/>
          </reference>
          <reference field="24" count="1">
            <x v="12"/>
          </reference>
        </references>
      </pivotArea>
    </format>
    <format dxfId="1017">
      <pivotArea dataOnly="0" labelOnly="1" outline="0" fieldPosition="0">
        <references count="5">
          <reference field="14" count="1" selected="0">
            <x v="7"/>
          </reference>
          <reference field="16" count="1" selected="0">
            <x v="29"/>
          </reference>
          <reference field="19" count="1" selected="0">
            <x v="26"/>
          </reference>
          <reference field="23" count="1" selected="0">
            <x v="105"/>
          </reference>
          <reference field="24" count="1">
            <x v="12"/>
          </reference>
        </references>
      </pivotArea>
    </format>
    <format dxfId="1016">
      <pivotArea dataOnly="0" labelOnly="1" outline="0" fieldPosition="0">
        <references count="5">
          <reference field="14" count="1" selected="0">
            <x v="7"/>
          </reference>
          <reference field="16" count="1" selected="0">
            <x v="54"/>
          </reference>
          <reference field="19" count="1" selected="0">
            <x v="26"/>
          </reference>
          <reference field="23" count="1" selected="0">
            <x v="60"/>
          </reference>
          <reference field="24" count="1">
            <x v="5"/>
          </reference>
        </references>
      </pivotArea>
    </format>
    <format dxfId="1015">
      <pivotArea dataOnly="0" labelOnly="1" outline="0" fieldPosition="0">
        <references count="5">
          <reference field="14" count="1" selected="0">
            <x v="7"/>
          </reference>
          <reference field="16" count="1" selected="0">
            <x v="54"/>
          </reference>
          <reference field="19" count="1" selected="0">
            <x v="26"/>
          </reference>
          <reference field="23" count="1" selected="0">
            <x v="105"/>
          </reference>
          <reference field="24" count="1">
            <x v="12"/>
          </reference>
        </references>
      </pivotArea>
    </format>
    <format dxfId="1014">
      <pivotArea dataOnly="0" labelOnly="1" outline="0" fieldPosition="0">
        <references count="5">
          <reference field="14" count="1" selected="0">
            <x v="7"/>
          </reference>
          <reference field="16" count="1" selected="0">
            <x v="44"/>
          </reference>
          <reference field="19" count="1" selected="0">
            <x v="27"/>
          </reference>
          <reference field="23" count="1" selected="0">
            <x v="94"/>
          </reference>
          <reference field="24" count="1">
            <x v="40"/>
          </reference>
        </references>
      </pivotArea>
    </format>
    <format dxfId="1013">
      <pivotArea dataOnly="0" labelOnly="1" outline="0" fieldPosition="0">
        <references count="5">
          <reference field="14" count="1" selected="0">
            <x v="7"/>
          </reference>
          <reference field="16" count="1" selected="0">
            <x v="10"/>
          </reference>
          <reference field="19" count="1" selected="0">
            <x v="28"/>
          </reference>
          <reference field="23" count="1" selected="0">
            <x v="21"/>
          </reference>
          <reference field="24" count="1">
            <x v="87"/>
          </reference>
        </references>
      </pivotArea>
    </format>
    <format dxfId="1012">
      <pivotArea dataOnly="0" labelOnly="1" outline="0" fieldPosition="0">
        <references count="5">
          <reference field="14" count="1" selected="0">
            <x v="7"/>
          </reference>
          <reference field="16" count="1" selected="0">
            <x v="10"/>
          </reference>
          <reference field="19" count="1" selected="0">
            <x v="28"/>
          </reference>
          <reference field="23" count="1" selected="0">
            <x v="23"/>
          </reference>
          <reference field="24" count="1">
            <x v="131"/>
          </reference>
        </references>
      </pivotArea>
    </format>
    <format dxfId="1011">
      <pivotArea dataOnly="0" labelOnly="1" outline="0" fieldPosition="0">
        <references count="5">
          <reference field="14" count="1" selected="0">
            <x v="7"/>
          </reference>
          <reference field="16" count="1" selected="0">
            <x v="10"/>
          </reference>
          <reference field="19" count="1" selected="0">
            <x v="28"/>
          </reference>
          <reference field="23" count="1" selected="0">
            <x v="62"/>
          </reference>
          <reference field="24" count="1">
            <x v="73"/>
          </reference>
        </references>
      </pivotArea>
    </format>
    <format dxfId="1010">
      <pivotArea dataOnly="0" labelOnly="1" outline="0" fieldPosition="0">
        <references count="5">
          <reference field="14" count="1" selected="0">
            <x v="7"/>
          </reference>
          <reference field="16" count="1" selected="0">
            <x v="10"/>
          </reference>
          <reference field="19" count="1" selected="0">
            <x v="28"/>
          </reference>
          <reference field="23" count="1" selected="0">
            <x v="79"/>
          </reference>
          <reference field="24" count="1">
            <x v="52"/>
          </reference>
        </references>
      </pivotArea>
    </format>
    <format dxfId="1009">
      <pivotArea dataOnly="0" labelOnly="1" outline="0" fieldPosition="0">
        <references count="5">
          <reference field="14" count="1" selected="0">
            <x v="7"/>
          </reference>
          <reference field="16" count="1" selected="0">
            <x v="10"/>
          </reference>
          <reference field="19" count="1" selected="0">
            <x v="28"/>
          </reference>
          <reference field="23" count="1" selected="0">
            <x v="84"/>
          </reference>
          <reference field="24" count="1">
            <x v="112"/>
          </reference>
        </references>
      </pivotArea>
    </format>
    <format dxfId="1008">
      <pivotArea dataOnly="0" labelOnly="1" outline="0" fieldPosition="0">
        <references count="5">
          <reference field="14" count="1" selected="0">
            <x v="7"/>
          </reference>
          <reference field="16" count="1" selected="0">
            <x v="10"/>
          </reference>
          <reference field="19" count="1" selected="0">
            <x v="28"/>
          </reference>
          <reference field="23" count="1" selected="0">
            <x v="93"/>
          </reference>
          <reference field="24" count="1">
            <x v="39"/>
          </reference>
        </references>
      </pivotArea>
    </format>
    <format dxfId="1007">
      <pivotArea dataOnly="0" labelOnly="1" outline="0" fieldPosition="0">
        <references count="5">
          <reference field="14" count="1" selected="0">
            <x v="7"/>
          </reference>
          <reference field="16" count="1" selected="0">
            <x v="10"/>
          </reference>
          <reference field="19" count="1" selected="0">
            <x v="28"/>
          </reference>
          <reference field="23" count="1" selected="0">
            <x v="94"/>
          </reference>
          <reference field="24" count="1">
            <x v="40"/>
          </reference>
        </references>
      </pivotArea>
    </format>
    <format dxfId="1006">
      <pivotArea dataOnly="0" labelOnly="1" outline="0" fieldPosition="0">
        <references count="5">
          <reference field="14" count="1" selected="0">
            <x v="7"/>
          </reference>
          <reference field="16" count="1" selected="0">
            <x v="10"/>
          </reference>
          <reference field="19" count="1" selected="0">
            <x v="28"/>
          </reference>
          <reference field="23" count="1" selected="0">
            <x v="110"/>
          </reference>
          <reference field="24" count="1">
            <x v="69"/>
          </reference>
        </references>
      </pivotArea>
    </format>
    <format dxfId="1005">
      <pivotArea dataOnly="0" labelOnly="1" outline="0" fieldPosition="0">
        <references count="5">
          <reference field="14" count="1" selected="0">
            <x v="5"/>
          </reference>
          <reference field="16" count="1" selected="0">
            <x v="50"/>
          </reference>
          <reference field="19" count="1" selected="0">
            <x v="29"/>
          </reference>
          <reference field="23" count="1" selected="0">
            <x v="32"/>
          </reference>
          <reference field="24" count="1">
            <x v="61"/>
          </reference>
        </references>
      </pivotArea>
    </format>
    <format dxfId="1004">
      <pivotArea dataOnly="0" labelOnly="1" outline="0" fieldPosition="0">
        <references count="5">
          <reference field="14" count="1" selected="0">
            <x v="5"/>
          </reference>
          <reference field="16" count="1" selected="0">
            <x v="50"/>
          </reference>
          <reference field="19" count="1" selected="0">
            <x v="29"/>
          </reference>
          <reference field="23" count="1" selected="0">
            <x v="35"/>
          </reference>
          <reference field="24" count="1">
            <x v="37"/>
          </reference>
        </references>
      </pivotArea>
    </format>
    <format dxfId="1003">
      <pivotArea dataOnly="0" labelOnly="1" outline="0" fieldPosition="0">
        <references count="5">
          <reference field="14" count="1" selected="0">
            <x v="5"/>
          </reference>
          <reference field="16" count="1" selected="0">
            <x v="50"/>
          </reference>
          <reference field="19" count="1" selected="0">
            <x v="29"/>
          </reference>
          <reference field="23" count="1" selected="0">
            <x v="36"/>
          </reference>
          <reference field="24" count="1">
            <x v="68"/>
          </reference>
        </references>
      </pivotArea>
    </format>
    <format dxfId="1002">
      <pivotArea dataOnly="0" labelOnly="1" outline="0" fieldPosition="0">
        <references count="5">
          <reference field="14" count="1" selected="0">
            <x v="5"/>
          </reference>
          <reference field="16" count="1" selected="0">
            <x v="50"/>
          </reference>
          <reference field="19" count="1" selected="0">
            <x v="29"/>
          </reference>
          <reference field="23" count="1" selected="0">
            <x v="37"/>
          </reference>
          <reference field="24" count="1">
            <x v="64"/>
          </reference>
        </references>
      </pivotArea>
    </format>
    <format dxfId="1001">
      <pivotArea dataOnly="0" labelOnly="1" outline="0" fieldPosition="0">
        <references count="5">
          <reference field="14" count="1" selected="0">
            <x v="5"/>
          </reference>
          <reference field="16" count="1" selected="0">
            <x v="50"/>
          </reference>
          <reference field="19" count="1" selected="0">
            <x v="29"/>
          </reference>
          <reference field="23" count="1" selected="0">
            <x v="71"/>
          </reference>
          <reference field="24" count="1">
            <x v="121"/>
          </reference>
        </references>
      </pivotArea>
    </format>
    <format dxfId="1000">
      <pivotArea dataOnly="0" labelOnly="1" outline="0" fieldPosition="0">
        <references count="5">
          <reference field="14" count="1" selected="0">
            <x v="5"/>
          </reference>
          <reference field="16" count="1" selected="0">
            <x v="50"/>
          </reference>
          <reference field="19" count="1" selected="0">
            <x v="29"/>
          </reference>
          <reference field="23" count="1" selected="0">
            <x v="81"/>
          </reference>
          <reference field="24" count="1">
            <x v="50"/>
          </reference>
        </references>
      </pivotArea>
    </format>
    <format dxfId="999">
      <pivotArea dataOnly="0" labelOnly="1" outline="0" fieldPosition="0">
        <references count="5">
          <reference field="14" count="1" selected="0">
            <x v="5"/>
          </reference>
          <reference field="16" count="1" selected="0">
            <x v="50"/>
          </reference>
          <reference field="19" count="1" selected="0">
            <x v="29"/>
          </reference>
          <reference field="23" count="1" selected="0">
            <x v="84"/>
          </reference>
          <reference field="24" count="1">
            <x v="112"/>
          </reference>
        </references>
      </pivotArea>
    </format>
    <format dxfId="998">
      <pivotArea dataOnly="0" labelOnly="1" outline="0" fieldPosition="0">
        <references count="5">
          <reference field="14" count="1" selected="0">
            <x v="5"/>
          </reference>
          <reference field="16" count="1" selected="0">
            <x v="50"/>
          </reference>
          <reference field="19" count="1" selected="0">
            <x v="29"/>
          </reference>
          <reference field="23" count="1" selected="0">
            <x v="117"/>
          </reference>
          <reference field="24" count="1">
            <x v="34"/>
          </reference>
        </references>
      </pivotArea>
    </format>
    <format dxfId="997">
      <pivotArea dataOnly="0" labelOnly="1" outline="0" fieldPosition="0">
        <references count="5">
          <reference field="14" count="1" selected="0">
            <x v="2"/>
          </reference>
          <reference field="16" count="1" selected="0">
            <x v="8"/>
          </reference>
          <reference field="19" count="1" selected="0">
            <x v="30"/>
          </reference>
          <reference field="23" count="1" selected="0">
            <x v="94"/>
          </reference>
          <reference field="24" count="1">
            <x v="40"/>
          </reference>
        </references>
      </pivotArea>
    </format>
    <format dxfId="996">
      <pivotArea dataOnly="0" labelOnly="1" outline="0" fieldPosition="0">
        <references count="5">
          <reference field="14" count="1" selected="0">
            <x v="2"/>
          </reference>
          <reference field="16" count="1" selected="0">
            <x v="8"/>
          </reference>
          <reference field="19" count="1" selected="0">
            <x v="30"/>
          </reference>
          <reference field="23" count="1" selected="0">
            <x v="104"/>
          </reference>
          <reference field="24" count="1">
            <x v="124"/>
          </reference>
        </references>
      </pivotArea>
    </format>
    <format dxfId="995">
      <pivotArea dataOnly="0" labelOnly="1" outline="0" fieldPosition="0">
        <references count="5">
          <reference field="14" count="1" selected="0">
            <x v="2"/>
          </reference>
          <reference field="16" count="1" selected="0">
            <x v="8"/>
          </reference>
          <reference field="19" count="1" selected="0">
            <x v="30"/>
          </reference>
          <reference field="23" count="1" selected="0">
            <x v="105"/>
          </reference>
          <reference field="24" count="1">
            <x v="12"/>
          </reference>
        </references>
      </pivotArea>
    </format>
    <format dxfId="994">
      <pivotArea dataOnly="0" labelOnly="1" outline="0" fieldPosition="0">
        <references count="5">
          <reference field="14" count="1" selected="0">
            <x v="1"/>
          </reference>
          <reference field="16" count="1" selected="0">
            <x v="20"/>
          </reference>
          <reference field="19" count="1" selected="0">
            <x v="31"/>
          </reference>
          <reference field="23" count="1" selected="0">
            <x v="20"/>
          </reference>
          <reference field="24" count="1">
            <x v="62"/>
          </reference>
        </references>
      </pivotArea>
    </format>
    <format dxfId="993">
      <pivotArea dataOnly="0" labelOnly="1" outline="0" fieldPosition="0">
        <references count="5">
          <reference field="14" count="1" selected="0">
            <x v="1"/>
          </reference>
          <reference field="16" count="1" selected="0">
            <x v="20"/>
          </reference>
          <reference field="19" count="1" selected="0">
            <x v="31"/>
          </reference>
          <reference field="23" count="1" selected="0">
            <x v="21"/>
          </reference>
          <reference field="24" count="1">
            <x v="87"/>
          </reference>
        </references>
      </pivotArea>
    </format>
    <format dxfId="992">
      <pivotArea dataOnly="0" labelOnly="1" outline="0" fieldPosition="0">
        <references count="5">
          <reference field="14" count="1" selected="0">
            <x v="1"/>
          </reference>
          <reference field="16" count="1" selected="0">
            <x v="20"/>
          </reference>
          <reference field="19" count="1" selected="0">
            <x v="31"/>
          </reference>
          <reference field="23" count="1" selected="0">
            <x v="33"/>
          </reference>
          <reference field="24" count="1">
            <x v="76"/>
          </reference>
        </references>
      </pivotArea>
    </format>
    <format dxfId="991">
      <pivotArea dataOnly="0" labelOnly="1" outline="0" fieldPosition="0">
        <references count="5">
          <reference field="14" count="1" selected="0">
            <x v="1"/>
          </reference>
          <reference field="16" count="1" selected="0">
            <x v="20"/>
          </reference>
          <reference field="19" count="1" selected="0">
            <x v="31"/>
          </reference>
          <reference field="23" count="1" selected="0">
            <x v="63"/>
          </reference>
          <reference field="24" count="1">
            <x v="119"/>
          </reference>
        </references>
      </pivotArea>
    </format>
    <format dxfId="990">
      <pivotArea dataOnly="0" labelOnly="1" outline="0" fieldPosition="0">
        <references count="5">
          <reference field="14" count="1" selected="0">
            <x v="1"/>
          </reference>
          <reference field="16" count="1" selected="0">
            <x v="20"/>
          </reference>
          <reference field="19" count="1" selected="0">
            <x v="31"/>
          </reference>
          <reference field="23" count="1" selected="0">
            <x v="90"/>
          </reference>
          <reference field="24" count="1">
            <x v="134"/>
          </reference>
        </references>
      </pivotArea>
    </format>
    <format dxfId="989">
      <pivotArea dataOnly="0" labelOnly="1" outline="0" fieldPosition="0">
        <references count="5">
          <reference field="14" count="1" selected="0">
            <x v="1"/>
          </reference>
          <reference field="16" count="1" selected="0">
            <x v="20"/>
          </reference>
          <reference field="19" count="1" selected="0">
            <x v="31"/>
          </reference>
          <reference field="23" count="1" selected="0">
            <x v="101"/>
          </reference>
          <reference field="24" count="1">
            <x v="28"/>
          </reference>
        </references>
      </pivotArea>
    </format>
    <format dxfId="988">
      <pivotArea dataOnly="0" labelOnly="1" outline="0" fieldPosition="0">
        <references count="5">
          <reference field="14" count="1" selected="0">
            <x v="0"/>
          </reference>
          <reference field="16" count="1" selected="0">
            <x v="34"/>
          </reference>
          <reference field="19" count="1" selected="0">
            <x v="32"/>
          </reference>
          <reference field="23" count="1" selected="0">
            <x v="40"/>
          </reference>
          <reference field="24" count="1">
            <x v="79"/>
          </reference>
        </references>
      </pivotArea>
    </format>
    <format dxfId="987">
      <pivotArea dataOnly="0" labelOnly="1" outline="0" fieldPosition="0">
        <references count="5">
          <reference field="14" count="1" selected="0">
            <x v="0"/>
          </reference>
          <reference field="16" count="1" selected="0">
            <x v="34"/>
          </reference>
          <reference field="19" count="1" selected="0">
            <x v="32"/>
          </reference>
          <reference field="23" count="1" selected="0">
            <x v="62"/>
          </reference>
          <reference field="24" count="1">
            <x v="73"/>
          </reference>
        </references>
      </pivotArea>
    </format>
    <format dxfId="986">
      <pivotArea dataOnly="0" labelOnly="1" outline="0" fieldPosition="0">
        <references count="5">
          <reference field="14" count="1" selected="0">
            <x v="0"/>
          </reference>
          <reference field="16" count="1" selected="0">
            <x v="34"/>
          </reference>
          <reference field="19" count="1" selected="0">
            <x v="32"/>
          </reference>
          <reference field="23" count="1" selected="0">
            <x v="94"/>
          </reference>
          <reference field="24" count="1">
            <x v="40"/>
          </reference>
        </references>
      </pivotArea>
    </format>
    <format dxfId="985">
      <pivotArea dataOnly="0" labelOnly="1" outline="0" fieldPosition="0">
        <references count="5">
          <reference field="14" count="1" selected="0">
            <x v="1"/>
          </reference>
          <reference field="16" count="1" selected="0">
            <x v="40"/>
          </reference>
          <reference field="19" count="1" selected="0">
            <x v="33"/>
          </reference>
          <reference field="23" count="1" selected="0">
            <x v="102"/>
          </reference>
          <reference field="24" count="1">
            <x v="130"/>
          </reference>
        </references>
      </pivotArea>
    </format>
    <format dxfId="984">
      <pivotArea dataOnly="0" labelOnly="1" outline="0" fieldPosition="0">
        <references count="5">
          <reference field="14" count="1" selected="0">
            <x v="1"/>
          </reference>
          <reference field="16" count="1" selected="0">
            <x v="11"/>
          </reference>
          <reference field="19" count="1" selected="0">
            <x v="34"/>
          </reference>
          <reference field="23" count="1" selected="0">
            <x v="102"/>
          </reference>
          <reference field="24" count="1">
            <x v="130"/>
          </reference>
        </references>
      </pivotArea>
    </format>
    <format dxfId="983">
      <pivotArea dataOnly="0" labelOnly="1" outline="0" fieldPosition="0">
        <references count="5">
          <reference field="14" count="1" selected="0">
            <x v="4"/>
          </reference>
          <reference field="16" count="1" selected="0">
            <x v="21"/>
          </reference>
          <reference field="19" count="1" selected="0">
            <x v="35"/>
          </reference>
          <reference field="23" count="1" selected="0">
            <x v="42"/>
          </reference>
          <reference field="24" count="1">
            <x v="132"/>
          </reference>
        </references>
      </pivotArea>
    </format>
    <format dxfId="982">
      <pivotArea dataOnly="0" labelOnly="1" outline="0" fieldPosition="0">
        <references count="5">
          <reference field="14" count="1" selected="0">
            <x v="4"/>
          </reference>
          <reference field="16" count="1" selected="0">
            <x v="21"/>
          </reference>
          <reference field="19" count="1" selected="0">
            <x v="35"/>
          </reference>
          <reference field="23" count="1" selected="0">
            <x v="68"/>
          </reference>
          <reference field="24" count="1">
            <x v="104"/>
          </reference>
        </references>
      </pivotArea>
    </format>
    <format dxfId="981">
      <pivotArea dataOnly="0" labelOnly="1" outline="0" fieldPosition="0">
        <references count="5">
          <reference field="14" count="1" selected="0">
            <x v="4"/>
          </reference>
          <reference field="16" count="1" selected="0">
            <x v="21"/>
          </reference>
          <reference field="19" count="1" selected="0">
            <x v="35"/>
          </reference>
          <reference field="23" count="1" selected="0">
            <x v="89"/>
          </reference>
          <reference field="24" count="1">
            <x v="81"/>
          </reference>
        </references>
      </pivotArea>
    </format>
    <format dxfId="980">
      <pivotArea dataOnly="0" labelOnly="1" outline="0" fieldPosition="0">
        <references count="5">
          <reference field="14" count="1" selected="0">
            <x v="4"/>
          </reference>
          <reference field="16" count="1" selected="0">
            <x v="21"/>
          </reference>
          <reference field="19" count="1" selected="0">
            <x v="35"/>
          </reference>
          <reference field="23" count="1" selected="0">
            <x v="90"/>
          </reference>
          <reference field="24" count="1">
            <x v="134"/>
          </reference>
        </references>
      </pivotArea>
    </format>
    <format dxfId="979">
      <pivotArea dataOnly="0" labelOnly="1" outline="0" fieldPosition="0">
        <references count="5">
          <reference field="14" count="1" selected="0">
            <x v="1"/>
          </reference>
          <reference field="16" count="1" selected="0">
            <x v="9"/>
          </reference>
          <reference field="19" count="1" selected="0">
            <x v="36"/>
          </reference>
          <reference field="23" count="1" selected="0">
            <x v="89"/>
          </reference>
          <reference field="24" count="1">
            <x v="81"/>
          </reference>
        </references>
      </pivotArea>
    </format>
    <format dxfId="978">
      <pivotArea dataOnly="0" labelOnly="1" outline="0" fieldPosition="0">
        <references count="5">
          <reference field="14" count="1" selected="0">
            <x v="1"/>
          </reference>
          <reference field="16" count="1" selected="0">
            <x v="9"/>
          </reference>
          <reference field="19" count="1" selected="0">
            <x v="36"/>
          </reference>
          <reference field="23" count="1" selected="0">
            <x v="90"/>
          </reference>
          <reference field="24" count="1">
            <x v="134"/>
          </reference>
        </references>
      </pivotArea>
    </format>
    <format dxfId="977">
      <pivotArea dataOnly="0" labelOnly="1" outline="0" fieldPosition="0">
        <references count="5">
          <reference field="14" count="1" selected="0">
            <x v="1"/>
          </reference>
          <reference field="16" count="1" selected="0">
            <x v="9"/>
          </reference>
          <reference field="19" count="1" selected="0">
            <x v="36"/>
          </reference>
          <reference field="23" count="1" selected="0">
            <x v="105"/>
          </reference>
          <reference field="24" count="1">
            <x v="12"/>
          </reference>
        </references>
      </pivotArea>
    </format>
    <format dxfId="976">
      <pivotArea dataOnly="0" labelOnly="1" outline="0" fieldPosition="0">
        <references count="5">
          <reference field="14" count="1" selected="0">
            <x v="1"/>
          </reference>
          <reference field="16" count="1" selected="0">
            <x v="9"/>
          </reference>
          <reference field="19" count="1" selected="0">
            <x v="36"/>
          </reference>
          <reference field="23" count="1" selected="0">
            <x v="108"/>
          </reference>
          <reference field="24" count="1">
            <x v="11"/>
          </reference>
        </references>
      </pivotArea>
    </format>
    <format dxfId="975">
      <pivotArea dataOnly="0" labelOnly="1" outline="0" fieldPosition="0">
        <references count="5">
          <reference field="14" count="1" selected="0">
            <x v="1"/>
          </reference>
          <reference field="16" count="1" selected="0">
            <x v="51"/>
          </reference>
          <reference field="19" count="1" selected="0">
            <x v="37"/>
          </reference>
          <reference field="23" count="1" selected="0">
            <x v="102"/>
          </reference>
          <reference field="24" count="1">
            <x v="130"/>
          </reference>
        </references>
      </pivotArea>
    </format>
    <format dxfId="974">
      <pivotArea dataOnly="0" labelOnly="1" outline="0" fieldPosition="0">
        <references count="5">
          <reference field="14" count="1" selected="0">
            <x v="0"/>
          </reference>
          <reference field="16" count="1" selected="0">
            <x v="19"/>
          </reference>
          <reference field="19" count="1" selected="0">
            <x v="38"/>
          </reference>
          <reference field="23" count="1" selected="0">
            <x v="22"/>
          </reference>
          <reference field="24" count="1">
            <x v="86"/>
          </reference>
        </references>
      </pivotArea>
    </format>
    <format dxfId="973">
      <pivotArea dataOnly="0" labelOnly="1" outline="0" fieldPosition="0">
        <references count="5">
          <reference field="14" count="1" selected="0">
            <x v="0"/>
          </reference>
          <reference field="16" count="1" selected="0">
            <x v="19"/>
          </reference>
          <reference field="19" count="1" selected="0">
            <x v="38"/>
          </reference>
          <reference field="23" count="1" selected="0">
            <x v="36"/>
          </reference>
          <reference field="24" count="1">
            <x v="68"/>
          </reference>
        </references>
      </pivotArea>
    </format>
    <format dxfId="972">
      <pivotArea dataOnly="0" labelOnly="1" outline="0" fieldPosition="0">
        <references count="5">
          <reference field="14" count="1" selected="0">
            <x v="0"/>
          </reference>
          <reference field="16" count="1" selected="0">
            <x v="19"/>
          </reference>
          <reference field="19" count="1" selected="0">
            <x v="38"/>
          </reference>
          <reference field="23" count="1" selected="0">
            <x v="37"/>
          </reference>
          <reference field="24" count="1">
            <x v="64"/>
          </reference>
        </references>
      </pivotArea>
    </format>
    <format dxfId="971">
      <pivotArea dataOnly="0" labelOnly="1" outline="0" fieldPosition="0">
        <references count="5">
          <reference field="14" count="1" selected="0">
            <x v="0"/>
          </reference>
          <reference field="16" count="1" selected="0">
            <x v="19"/>
          </reference>
          <reference field="19" count="1" selected="0">
            <x v="38"/>
          </reference>
          <reference field="23" count="1" selected="0">
            <x v="46"/>
          </reference>
          <reference field="24" count="1">
            <x v="42"/>
          </reference>
        </references>
      </pivotArea>
    </format>
    <format dxfId="970">
      <pivotArea dataOnly="0" labelOnly="1" outline="0" fieldPosition="0">
        <references count="5">
          <reference field="14" count="1" selected="0">
            <x v="0"/>
          </reference>
          <reference field="16" count="1" selected="0">
            <x v="19"/>
          </reference>
          <reference field="19" count="1" selected="0">
            <x v="38"/>
          </reference>
          <reference field="23" count="1" selected="0">
            <x v="51"/>
          </reference>
          <reference field="24" count="1">
            <x v="93"/>
          </reference>
        </references>
      </pivotArea>
    </format>
    <format dxfId="969">
      <pivotArea dataOnly="0" labelOnly="1" outline="0" fieldPosition="0">
        <references count="5">
          <reference field="14" count="1" selected="0">
            <x v="0"/>
          </reference>
          <reference field="16" count="1" selected="0">
            <x v="19"/>
          </reference>
          <reference field="19" count="1" selected="0">
            <x v="38"/>
          </reference>
          <reference field="23" count="1" selected="0">
            <x v="117"/>
          </reference>
          <reference field="24" count="1">
            <x v="34"/>
          </reference>
        </references>
      </pivotArea>
    </format>
    <format dxfId="968">
      <pivotArea dataOnly="0" labelOnly="1" outline="0" fieldPosition="0">
        <references count="5">
          <reference field="14" count="1" selected="0">
            <x v="0"/>
          </reference>
          <reference field="16" count="1" selected="0">
            <x v="19"/>
          </reference>
          <reference field="19" count="1" selected="0">
            <x v="38"/>
          </reference>
          <reference field="23" count="1" selected="0">
            <x v="118"/>
          </reference>
          <reference field="24" count="1">
            <x v="53"/>
          </reference>
        </references>
      </pivotArea>
    </format>
    <format dxfId="967">
      <pivotArea dataOnly="0" grandRow="1" outline="0" fieldPosition="0"/>
    </format>
    <format dxfId="966">
      <pivotArea type="origin" dataOnly="0" labelOnly="1" outline="0" fieldPosition="0"/>
    </format>
    <format dxfId="965">
      <pivotArea field="19" type="button" dataOnly="0" labelOnly="1" outline="0" axis="axisRow" fieldPosition="0"/>
    </format>
    <format dxfId="964">
      <pivotArea dataOnly="0" labelOnly="1" outline="0" fieldPosition="0">
        <references count="1">
          <reference field="19" count="0"/>
        </references>
      </pivotArea>
    </format>
    <format dxfId="963">
      <pivotArea dataOnly="0" labelOnly="1" grandRow="1" outline="0" fieldPosition="0"/>
    </format>
    <format dxfId="962">
      <pivotArea field="16" type="button" dataOnly="0" labelOnly="1" outline="0" axis="axisRow" fieldPosition="2"/>
    </format>
    <format dxfId="961">
      <pivotArea outline="0" collapsedLevelsAreSubtotals="1" fieldPosition="0"/>
    </format>
    <format dxfId="960">
      <pivotArea field="19" type="button" dataOnly="0" labelOnly="1" outline="0" axis="axisRow" fieldPosition="0"/>
    </format>
    <format dxfId="959">
      <pivotArea field="14" type="button" dataOnly="0" labelOnly="1" outline="0" axis="axisRow" fieldPosition="1"/>
    </format>
    <format dxfId="958">
      <pivotArea field="16" type="button" dataOnly="0" labelOnly="1" outline="0" axis="axisRow" fieldPosition="2"/>
    </format>
    <format dxfId="957">
      <pivotArea field="23" type="button" dataOnly="0" labelOnly="1" outline="0" axis="axisRow" fieldPosition="3"/>
    </format>
    <format dxfId="956">
      <pivotArea field="24" type="button" dataOnly="0" labelOnly="1" outline="0" axis="axisRow" fieldPosition="4"/>
    </format>
    <format dxfId="955">
      <pivotArea dataOnly="0" labelOnly="1" outline="0" fieldPosition="0">
        <references count="1">
          <reference field="19" count="0"/>
        </references>
      </pivotArea>
    </format>
    <format dxfId="954">
      <pivotArea dataOnly="0" labelOnly="1" grandRow="1" outline="0" fieldPosition="0"/>
    </format>
    <format dxfId="953">
      <pivotArea dataOnly="0" labelOnly="1" outline="0" fieldPosition="0">
        <references count="2">
          <reference field="14" count="1">
            <x v="1"/>
          </reference>
          <reference field="19" count="1" selected="0">
            <x v="0"/>
          </reference>
        </references>
      </pivotArea>
    </format>
    <format dxfId="952">
      <pivotArea dataOnly="0" labelOnly="1" outline="0" fieldPosition="0">
        <references count="2">
          <reference field="14" count="1">
            <x v="7"/>
          </reference>
          <reference field="19" count="1" selected="0">
            <x v="1"/>
          </reference>
        </references>
      </pivotArea>
    </format>
    <format dxfId="951">
      <pivotArea dataOnly="0" labelOnly="1" outline="0" fieldPosition="0">
        <references count="2">
          <reference field="14" count="1">
            <x v="6"/>
          </reference>
          <reference field="19" count="1" selected="0">
            <x v="2"/>
          </reference>
        </references>
      </pivotArea>
    </format>
    <format dxfId="950">
      <pivotArea dataOnly="0" labelOnly="1" outline="0" fieldPosition="0">
        <references count="2">
          <reference field="14" count="1">
            <x v="7"/>
          </reference>
          <reference field="19" count="1" selected="0">
            <x v="3"/>
          </reference>
        </references>
      </pivotArea>
    </format>
    <format dxfId="949">
      <pivotArea dataOnly="0" labelOnly="1" outline="0" fieldPosition="0">
        <references count="2">
          <reference field="14" count="1">
            <x v="2"/>
          </reference>
          <reference field="19" count="1" selected="0">
            <x v="4"/>
          </reference>
        </references>
      </pivotArea>
    </format>
    <format dxfId="948">
      <pivotArea dataOnly="0" labelOnly="1" outline="0" fieldPosition="0">
        <references count="2">
          <reference field="14" count="1">
            <x v="5"/>
          </reference>
          <reference field="19" count="1" selected="0">
            <x v="5"/>
          </reference>
        </references>
      </pivotArea>
    </format>
    <format dxfId="947">
      <pivotArea dataOnly="0" labelOnly="1" outline="0" fieldPosition="0">
        <references count="2">
          <reference field="14" count="1">
            <x v="4"/>
          </reference>
          <reference field="19" count="1" selected="0">
            <x v="8"/>
          </reference>
        </references>
      </pivotArea>
    </format>
    <format dxfId="946">
      <pivotArea dataOnly="0" labelOnly="1" outline="0" fieldPosition="0">
        <references count="2">
          <reference field="14" count="1">
            <x v="0"/>
          </reference>
          <reference field="19" count="1" selected="0">
            <x v="10"/>
          </reference>
        </references>
      </pivotArea>
    </format>
    <format dxfId="945">
      <pivotArea dataOnly="0" labelOnly="1" outline="0" fieldPosition="0">
        <references count="2">
          <reference field="14" count="1">
            <x v="4"/>
          </reference>
          <reference field="19" count="1" selected="0">
            <x v="11"/>
          </reference>
        </references>
      </pivotArea>
    </format>
    <format dxfId="944">
      <pivotArea dataOnly="0" labelOnly="1" outline="0" fieldPosition="0">
        <references count="2">
          <reference field="14" count="1">
            <x v="1"/>
          </reference>
          <reference field="19" count="1" selected="0">
            <x v="12"/>
          </reference>
        </references>
      </pivotArea>
    </format>
    <format dxfId="943">
      <pivotArea dataOnly="0" labelOnly="1" outline="0" fieldPosition="0">
        <references count="2">
          <reference field="14" count="1">
            <x v="4"/>
          </reference>
          <reference field="19" count="1" selected="0">
            <x v="13"/>
          </reference>
        </references>
      </pivotArea>
    </format>
    <format dxfId="942">
      <pivotArea dataOnly="0" labelOnly="1" outline="0" fieldPosition="0">
        <references count="2">
          <reference field="14" count="1">
            <x v="5"/>
          </reference>
          <reference field="19" count="1" selected="0">
            <x v="14"/>
          </reference>
        </references>
      </pivotArea>
    </format>
    <format dxfId="941">
      <pivotArea dataOnly="0" labelOnly="1" outline="0" fieldPosition="0">
        <references count="2">
          <reference field="14" count="1">
            <x v="1"/>
          </reference>
          <reference field="19" count="1" selected="0">
            <x v="15"/>
          </reference>
        </references>
      </pivotArea>
    </format>
    <format dxfId="940">
      <pivotArea dataOnly="0" labelOnly="1" outline="0" fieldPosition="0">
        <references count="2">
          <reference field="14" count="1">
            <x v="5"/>
          </reference>
          <reference field="19" count="1" selected="0">
            <x v="16"/>
          </reference>
        </references>
      </pivotArea>
    </format>
    <format dxfId="939">
      <pivotArea dataOnly="0" labelOnly="1" outline="0" fieldPosition="0">
        <references count="2">
          <reference field="14" count="1">
            <x v="4"/>
          </reference>
          <reference field="19" count="1" selected="0">
            <x v="17"/>
          </reference>
        </references>
      </pivotArea>
    </format>
    <format dxfId="938">
      <pivotArea dataOnly="0" labelOnly="1" outline="0" fieldPosition="0">
        <references count="2">
          <reference field="14" count="1">
            <x v="3"/>
          </reference>
          <reference field="19" count="1" selected="0">
            <x v="18"/>
          </reference>
        </references>
      </pivotArea>
    </format>
    <format dxfId="937">
      <pivotArea dataOnly="0" labelOnly="1" outline="0" fieldPosition="0">
        <references count="2">
          <reference field="14" count="1">
            <x v="4"/>
          </reference>
          <reference field="19" count="1" selected="0">
            <x v="19"/>
          </reference>
        </references>
      </pivotArea>
    </format>
    <format dxfId="936">
      <pivotArea dataOnly="0" labelOnly="1" outline="0" fieldPosition="0">
        <references count="2">
          <reference field="14" count="1">
            <x v="7"/>
          </reference>
          <reference field="19" count="1" selected="0">
            <x v="20"/>
          </reference>
        </references>
      </pivotArea>
    </format>
    <format dxfId="935">
      <pivotArea dataOnly="0" labelOnly="1" outline="0" fieldPosition="0">
        <references count="2">
          <reference field="14" count="1">
            <x v="1"/>
          </reference>
          <reference field="19" count="1" selected="0">
            <x v="21"/>
          </reference>
        </references>
      </pivotArea>
    </format>
    <format dxfId="934">
      <pivotArea dataOnly="0" labelOnly="1" outline="0" fieldPosition="0">
        <references count="2">
          <reference field="14" count="1">
            <x v="2"/>
          </reference>
          <reference field="19" count="1" selected="0">
            <x v="22"/>
          </reference>
        </references>
      </pivotArea>
    </format>
    <format dxfId="933">
      <pivotArea dataOnly="0" labelOnly="1" outline="0" fieldPosition="0">
        <references count="2">
          <reference field="14" count="1">
            <x v="4"/>
          </reference>
          <reference field="19" count="1" selected="0">
            <x v="23"/>
          </reference>
        </references>
      </pivotArea>
    </format>
    <format dxfId="932">
      <pivotArea dataOnly="0" labelOnly="1" outline="0" fieldPosition="0">
        <references count="2">
          <reference field="14" count="1">
            <x v="5"/>
          </reference>
          <reference field="19" count="1" selected="0">
            <x v="25"/>
          </reference>
        </references>
      </pivotArea>
    </format>
    <format dxfId="931">
      <pivotArea dataOnly="0" labelOnly="1" outline="0" fieldPosition="0">
        <references count="2">
          <reference field="14" count="1">
            <x v="7"/>
          </reference>
          <reference field="19" count="1" selected="0">
            <x v="26"/>
          </reference>
        </references>
      </pivotArea>
    </format>
    <format dxfId="930">
      <pivotArea dataOnly="0" labelOnly="1" outline="0" fieldPosition="0">
        <references count="2">
          <reference field="14" count="1">
            <x v="5"/>
          </reference>
          <reference field="19" count="1" selected="0">
            <x v="29"/>
          </reference>
        </references>
      </pivotArea>
    </format>
    <format dxfId="929">
      <pivotArea dataOnly="0" labelOnly="1" outline="0" fieldPosition="0">
        <references count="2">
          <reference field="14" count="1">
            <x v="2"/>
          </reference>
          <reference field="19" count="1" selected="0">
            <x v="30"/>
          </reference>
        </references>
      </pivotArea>
    </format>
    <format dxfId="928">
      <pivotArea dataOnly="0" labelOnly="1" outline="0" fieldPosition="0">
        <references count="2">
          <reference field="14" count="1">
            <x v="1"/>
          </reference>
          <reference field="19" count="1" selected="0">
            <x v="31"/>
          </reference>
        </references>
      </pivotArea>
    </format>
    <format dxfId="927">
      <pivotArea dataOnly="0" labelOnly="1" outline="0" fieldPosition="0">
        <references count="2">
          <reference field="14" count="1">
            <x v="0"/>
          </reference>
          <reference field="19" count="1" selected="0">
            <x v="32"/>
          </reference>
        </references>
      </pivotArea>
    </format>
    <format dxfId="926">
      <pivotArea dataOnly="0" labelOnly="1" outline="0" fieldPosition="0">
        <references count="2">
          <reference field="14" count="1">
            <x v="1"/>
          </reference>
          <reference field="19" count="1" selected="0">
            <x v="33"/>
          </reference>
        </references>
      </pivotArea>
    </format>
    <format dxfId="925">
      <pivotArea dataOnly="0" labelOnly="1" outline="0" fieldPosition="0">
        <references count="2">
          <reference field="14" count="1">
            <x v="4"/>
          </reference>
          <reference field="19" count="1" selected="0">
            <x v="35"/>
          </reference>
        </references>
      </pivotArea>
    </format>
    <format dxfId="924">
      <pivotArea dataOnly="0" labelOnly="1" outline="0" fieldPosition="0">
        <references count="2">
          <reference field="14" count="1">
            <x v="1"/>
          </reference>
          <reference field="19" count="1" selected="0">
            <x v="36"/>
          </reference>
        </references>
      </pivotArea>
    </format>
    <format dxfId="923">
      <pivotArea dataOnly="0" labelOnly="1" outline="0" fieldPosition="0">
        <references count="2">
          <reference field="14" count="1">
            <x v="0"/>
          </reference>
          <reference field="19" count="1" selected="0">
            <x v="38"/>
          </reference>
        </references>
      </pivotArea>
    </format>
    <format dxfId="922">
      <pivotArea dataOnly="0" labelOnly="1" outline="0" fieldPosition="0">
        <references count="3">
          <reference field="14" count="1" selected="0">
            <x v="1"/>
          </reference>
          <reference field="16" count="1">
            <x v="12"/>
          </reference>
          <reference field="19" count="1" selected="0">
            <x v="0"/>
          </reference>
        </references>
      </pivotArea>
    </format>
    <format dxfId="921">
      <pivotArea dataOnly="0" labelOnly="1" outline="0" fieldPosition="0">
        <references count="3">
          <reference field="14" count="1" selected="0">
            <x v="7"/>
          </reference>
          <reference field="16" count="1">
            <x v="1"/>
          </reference>
          <reference field="19" count="1" selected="0">
            <x v="1"/>
          </reference>
        </references>
      </pivotArea>
    </format>
    <format dxfId="920">
      <pivotArea dataOnly="0" labelOnly="1" outline="0" fieldPosition="0">
        <references count="3">
          <reference field="14" count="1" selected="0">
            <x v="6"/>
          </reference>
          <reference field="16" count="2">
            <x v="16"/>
            <x v="25"/>
          </reference>
          <reference field="19" count="1" selected="0">
            <x v="2"/>
          </reference>
        </references>
      </pivotArea>
    </format>
    <format dxfId="919">
      <pivotArea dataOnly="0" labelOnly="1" outline="0" fieldPosition="0">
        <references count="3">
          <reference field="14" count="1" selected="0">
            <x v="7"/>
          </reference>
          <reference field="16" count="4">
            <x v="5"/>
            <x v="6"/>
            <x v="7"/>
            <x v="38"/>
          </reference>
          <reference field="19" count="1" selected="0">
            <x v="3"/>
          </reference>
        </references>
      </pivotArea>
    </format>
    <format dxfId="918">
      <pivotArea dataOnly="0" labelOnly="1" outline="0" fieldPosition="0">
        <references count="3">
          <reference field="14" count="1" selected="0">
            <x v="2"/>
          </reference>
          <reference field="16" count="1">
            <x v="2"/>
          </reference>
          <reference field="19" count="1" selected="0">
            <x v="4"/>
          </reference>
        </references>
      </pivotArea>
    </format>
    <format dxfId="917">
      <pivotArea dataOnly="0" labelOnly="1" outline="0" fieldPosition="0">
        <references count="3">
          <reference field="14" count="1" selected="0">
            <x v="5"/>
          </reference>
          <reference field="16" count="1">
            <x v="47"/>
          </reference>
          <reference field="19" count="1" selected="0">
            <x v="5"/>
          </reference>
        </references>
      </pivotArea>
    </format>
    <format dxfId="916">
      <pivotArea dataOnly="0" labelOnly="1" outline="0" fieldPosition="0">
        <references count="3">
          <reference field="14" count="1" selected="0">
            <x v="5"/>
          </reference>
          <reference field="16" count="1">
            <x v="46"/>
          </reference>
          <reference field="19" count="1" selected="0">
            <x v="6"/>
          </reference>
        </references>
      </pivotArea>
    </format>
    <format dxfId="915">
      <pivotArea dataOnly="0" labelOnly="1" outline="0" fieldPosition="0">
        <references count="3">
          <reference field="14" count="1" selected="0">
            <x v="5"/>
          </reference>
          <reference field="16" count="1">
            <x v="42"/>
          </reference>
          <reference field="19" count="1" selected="0">
            <x v="7"/>
          </reference>
        </references>
      </pivotArea>
    </format>
    <format dxfId="914">
      <pivotArea dataOnly="0" labelOnly="1" outline="0" fieldPosition="0">
        <references count="3">
          <reference field="14" count="1" selected="0">
            <x v="4"/>
          </reference>
          <reference field="16" count="1">
            <x v="17"/>
          </reference>
          <reference field="19" count="1" selected="0">
            <x v="8"/>
          </reference>
        </references>
      </pivotArea>
    </format>
    <format dxfId="913">
      <pivotArea dataOnly="0" labelOnly="1" outline="0" fieldPosition="0">
        <references count="3">
          <reference field="14" count="1" selected="0">
            <x v="4"/>
          </reference>
          <reference field="16" count="1">
            <x v="52"/>
          </reference>
          <reference field="19" count="1" selected="0">
            <x v="9"/>
          </reference>
        </references>
      </pivotArea>
    </format>
    <format dxfId="912">
      <pivotArea dataOnly="0" labelOnly="1" outline="0" fieldPosition="0">
        <references count="3">
          <reference field="14" count="1" selected="0">
            <x v="0"/>
          </reference>
          <reference field="16" count="1">
            <x v="33"/>
          </reference>
          <reference field="19" count="1" selected="0">
            <x v="10"/>
          </reference>
        </references>
      </pivotArea>
    </format>
    <format dxfId="911">
      <pivotArea dataOnly="0" labelOnly="1" outline="0" fieldPosition="0">
        <references count="3">
          <reference field="14" count="1" selected="0">
            <x v="4"/>
          </reference>
          <reference field="16" count="1">
            <x v="28"/>
          </reference>
          <reference field="19" count="1" selected="0">
            <x v="11"/>
          </reference>
        </references>
      </pivotArea>
    </format>
    <format dxfId="910">
      <pivotArea dataOnly="0" labelOnly="1" outline="0" fieldPosition="0">
        <references count="3">
          <reference field="14" count="1" selected="0">
            <x v="1"/>
          </reference>
          <reference field="16" count="2">
            <x v="4"/>
            <x v="18"/>
          </reference>
          <reference field="19" count="1" selected="0">
            <x v="12"/>
          </reference>
        </references>
      </pivotArea>
    </format>
    <format dxfId="909">
      <pivotArea dataOnly="0" labelOnly="1" outline="0" fieldPosition="0">
        <references count="3">
          <reference field="14" count="1" selected="0">
            <x v="4"/>
          </reference>
          <reference field="16" count="1">
            <x v="22"/>
          </reference>
          <reference field="19" count="1" selected="0">
            <x v="13"/>
          </reference>
        </references>
      </pivotArea>
    </format>
    <format dxfId="908">
      <pivotArea dataOnly="0" labelOnly="1" outline="0" fieldPosition="0">
        <references count="3">
          <reference field="14" count="1" selected="0">
            <x v="5"/>
          </reference>
          <reference field="16" count="1">
            <x v="45"/>
          </reference>
          <reference field="19" count="1" selected="0">
            <x v="14"/>
          </reference>
        </references>
      </pivotArea>
    </format>
    <format dxfId="907">
      <pivotArea dataOnly="0" labelOnly="1" outline="0" fieldPosition="0">
        <references count="3">
          <reference field="14" count="1" selected="0">
            <x v="1"/>
          </reference>
          <reference field="16" count="1">
            <x v="35"/>
          </reference>
          <reference field="19" count="1" selected="0">
            <x v="15"/>
          </reference>
        </references>
      </pivotArea>
    </format>
    <format dxfId="906">
      <pivotArea dataOnly="0" labelOnly="1" outline="0" fieldPosition="0">
        <references count="3">
          <reference field="14" count="1" selected="0">
            <x v="5"/>
          </reference>
          <reference field="16" count="3">
            <x v="3"/>
            <x v="26"/>
            <x v="48"/>
          </reference>
          <reference field="19" count="1" selected="0">
            <x v="16"/>
          </reference>
        </references>
      </pivotArea>
    </format>
    <format dxfId="905">
      <pivotArea dataOnly="0" labelOnly="1" outline="0" fieldPosition="0">
        <references count="3">
          <reference field="14" count="1" selected="0">
            <x v="4"/>
          </reference>
          <reference field="16" count="4">
            <x v="14"/>
            <x v="23"/>
            <x v="24"/>
            <x v="49"/>
          </reference>
          <reference field="19" count="1" selected="0">
            <x v="17"/>
          </reference>
        </references>
      </pivotArea>
    </format>
    <format dxfId="904">
      <pivotArea dataOnly="0" labelOnly="1" outline="0" fieldPosition="0">
        <references count="3">
          <reference field="14" count="1" selected="0">
            <x v="3"/>
          </reference>
          <reference field="16" count="1">
            <x v="53"/>
          </reference>
          <reference field="19" count="1" selected="0">
            <x v="18"/>
          </reference>
        </references>
      </pivotArea>
    </format>
    <format dxfId="903">
      <pivotArea dataOnly="0" labelOnly="1" outline="0" fieldPosition="0">
        <references count="3">
          <reference field="14" count="1" selected="0">
            <x v="4"/>
          </reference>
          <reference field="16" count="1">
            <x v="37"/>
          </reference>
          <reference field="19" count="1" selected="0">
            <x v="19"/>
          </reference>
        </references>
      </pivotArea>
    </format>
    <format dxfId="902">
      <pivotArea dataOnly="0" labelOnly="1" outline="0" fieldPosition="0">
        <references count="3">
          <reference field="14" count="1" selected="0">
            <x v="7"/>
          </reference>
          <reference field="16" count="1">
            <x v="32"/>
          </reference>
          <reference field="19" count="1" selected="0">
            <x v="20"/>
          </reference>
        </references>
      </pivotArea>
    </format>
    <format dxfId="901">
      <pivotArea dataOnly="0" labelOnly="1" outline="0" fieldPosition="0">
        <references count="3">
          <reference field="14" count="1" selected="0">
            <x v="1"/>
          </reference>
          <reference field="16" count="2">
            <x v="0"/>
            <x v="39"/>
          </reference>
          <reference field="19" count="1" selected="0">
            <x v="21"/>
          </reference>
        </references>
      </pivotArea>
    </format>
    <format dxfId="900">
      <pivotArea dataOnly="0" labelOnly="1" outline="0" fieldPosition="0">
        <references count="3">
          <reference field="14" count="1" selected="0">
            <x v="2"/>
          </reference>
          <reference field="16" count="3">
            <x v="15"/>
            <x v="27"/>
            <x v="31"/>
          </reference>
          <reference field="19" count="1" selected="0">
            <x v="22"/>
          </reference>
        </references>
      </pivotArea>
    </format>
    <format dxfId="899">
      <pivotArea dataOnly="0" labelOnly="1" outline="0" fieldPosition="0">
        <references count="3">
          <reference field="14" count="1" selected="0">
            <x v="4"/>
          </reference>
          <reference field="16" count="1">
            <x v="41"/>
          </reference>
          <reference field="19" count="1" selected="0">
            <x v="23"/>
          </reference>
        </references>
      </pivotArea>
    </format>
    <format dxfId="898">
      <pivotArea dataOnly="0" labelOnly="1" outline="0" fieldPosition="0">
        <references count="3">
          <reference field="14" count="1" selected="0">
            <x v="4"/>
          </reference>
          <reference field="16" count="1">
            <x v="43"/>
          </reference>
          <reference field="19" count="1" selected="0">
            <x v="24"/>
          </reference>
        </references>
      </pivotArea>
    </format>
    <format dxfId="897">
      <pivotArea dataOnly="0" labelOnly="1" outline="0" fieldPosition="0">
        <references count="3">
          <reference field="14" count="1" selected="0">
            <x v="5"/>
          </reference>
          <reference field="16" count="2">
            <x v="30"/>
            <x v="36"/>
          </reference>
          <reference field="19" count="1" selected="0">
            <x v="25"/>
          </reference>
        </references>
      </pivotArea>
    </format>
    <format dxfId="896">
      <pivotArea dataOnly="0" labelOnly="1" outline="0" fieldPosition="0">
        <references count="3">
          <reference field="14" count="1" selected="0">
            <x v="7"/>
          </reference>
          <reference field="16" count="3">
            <x v="13"/>
            <x v="29"/>
            <x v="54"/>
          </reference>
          <reference field="19" count="1" selected="0">
            <x v="26"/>
          </reference>
        </references>
      </pivotArea>
    </format>
    <format dxfId="895">
      <pivotArea dataOnly="0" labelOnly="1" outline="0" fieldPosition="0">
        <references count="3">
          <reference field="14" count="1" selected="0">
            <x v="7"/>
          </reference>
          <reference field="16" count="1">
            <x v="44"/>
          </reference>
          <reference field="19" count="1" selected="0">
            <x v="27"/>
          </reference>
        </references>
      </pivotArea>
    </format>
    <format dxfId="894">
      <pivotArea dataOnly="0" labelOnly="1" outline="0" fieldPosition="0">
        <references count="3">
          <reference field="14" count="1" selected="0">
            <x v="7"/>
          </reference>
          <reference field="16" count="1">
            <x v="10"/>
          </reference>
          <reference field="19" count="1" selected="0">
            <x v="28"/>
          </reference>
        </references>
      </pivotArea>
    </format>
    <format dxfId="893">
      <pivotArea dataOnly="0" labelOnly="1" outline="0" fieldPosition="0">
        <references count="3">
          <reference field="14" count="1" selected="0">
            <x v="5"/>
          </reference>
          <reference field="16" count="1">
            <x v="50"/>
          </reference>
          <reference field="19" count="1" selected="0">
            <x v="29"/>
          </reference>
        </references>
      </pivotArea>
    </format>
    <format dxfId="892">
      <pivotArea dataOnly="0" labelOnly="1" outline="0" fieldPosition="0">
        <references count="3">
          <reference field="14" count="1" selected="0">
            <x v="2"/>
          </reference>
          <reference field="16" count="1">
            <x v="8"/>
          </reference>
          <reference field="19" count="1" selected="0">
            <x v="30"/>
          </reference>
        </references>
      </pivotArea>
    </format>
    <format dxfId="891">
      <pivotArea dataOnly="0" labelOnly="1" outline="0" fieldPosition="0">
        <references count="3">
          <reference field="14" count="1" selected="0">
            <x v="1"/>
          </reference>
          <reference field="16" count="1">
            <x v="20"/>
          </reference>
          <reference field="19" count="1" selected="0">
            <x v="31"/>
          </reference>
        </references>
      </pivotArea>
    </format>
    <format dxfId="890">
      <pivotArea dataOnly="0" labelOnly="1" outline="0" fieldPosition="0">
        <references count="3">
          <reference field="14" count="1" selected="0">
            <x v="0"/>
          </reference>
          <reference field="16" count="1">
            <x v="34"/>
          </reference>
          <reference field="19" count="1" selected="0">
            <x v="32"/>
          </reference>
        </references>
      </pivotArea>
    </format>
    <format dxfId="889">
      <pivotArea dataOnly="0" labelOnly="1" outline="0" fieldPosition="0">
        <references count="3">
          <reference field="14" count="1" selected="0">
            <x v="1"/>
          </reference>
          <reference field="16" count="1">
            <x v="40"/>
          </reference>
          <reference field="19" count="1" selected="0">
            <x v="33"/>
          </reference>
        </references>
      </pivotArea>
    </format>
    <format dxfId="888">
      <pivotArea dataOnly="0" labelOnly="1" outline="0" fieldPosition="0">
        <references count="3">
          <reference field="14" count="1" selected="0">
            <x v="1"/>
          </reference>
          <reference field="16" count="1">
            <x v="11"/>
          </reference>
          <reference field="19" count="1" selected="0">
            <x v="34"/>
          </reference>
        </references>
      </pivotArea>
    </format>
    <format dxfId="887">
      <pivotArea dataOnly="0" labelOnly="1" outline="0" fieldPosition="0">
        <references count="3">
          <reference field="14" count="1" selected="0">
            <x v="4"/>
          </reference>
          <reference field="16" count="1">
            <x v="21"/>
          </reference>
          <reference field="19" count="1" selected="0">
            <x v="35"/>
          </reference>
        </references>
      </pivotArea>
    </format>
    <format dxfId="886">
      <pivotArea dataOnly="0" labelOnly="1" outline="0" fieldPosition="0">
        <references count="3">
          <reference field="14" count="1" selected="0">
            <x v="1"/>
          </reference>
          <reference field="16" count="1">
            <x v="9"/>
          </reference>
          <reference field="19" count="1" selected="0">
            <x v="36"/>
          </reference>
        </references>
      </pivotArea>
    </format>
    <format dxfId="885">
      <pivotArea dataOnly="0" labelOnly="1" outline="0" fieldPosition="0">
        <references count="3">
          <reference field="14" count="1" selected="0">
            <x v="1"/>
          </reference>
          <reference field="16" count="1">
            <x v="51"/>
          </reference>
          <reference field="19" count="1" selected="0">
            <x v="37"/>
          </reference>
        </references>
      </pivotArea>
    </format>
    <format dxfId="884">
      <pivotArea dataOnly="0" labelOnly="1" outline="0" fieldPosition="0">
        <references count="3">
          <reference field="14" count="1" selected="0">
            <x v="0"/>
          </reference>
          <reference field="16" count="1">
            <x v="19"/>
          </reference>
          <reference field="19" count="1" selected="0">
            <x v="38"/>
          </reference>
        </references>
      </pivotArea>
    </format>
    <format dxfId="883">
      <pivotArea dataOnly="0" labelOnly="1" outline="0" fieldPosition="0">
        <references count="4">
          <reference field="14" count="1" selected="0">
            <x v="1"/>
          </reference>
          <reference field="16" count="1" selected="0">
            <x v="12"/>
          </reference>
          <reference field="19" count="1" selected="0">
            <x v="0"/>
          </reference>
          <reference field="23" count="1">
            <x v="102"/>
          </reference>
        </references>
      </pivotArea>
    </format>
    <format dxfId="882">
      <pivotArea dataOnly="0" labelOnly="1" outline="0" fieldPosition="0">
        <references count="4">
          <reference field="14" count="1" selected="0">
            <x v="6"/>
          </reference>
          <reference field="16" count="1" selected="0">
            <x v="16"/>
          </reference>
          <reference field="19" count="1" selected="0">
            <x v="2"/>
          </reference>
          <reference field="23" count="5">
            <x v="45"/>
            <x v="57"/>
            <x v="89"/>
            <x v="90"/>
            <x v="98"/>
          </reference>
        </references>
      </pivotArea>
    </format>
    <format dxfId="881">
      <pivotArea dataOnly="0" labelOnly="1" outline="0" fieldPosition="0">
        <references count="4">
          <reference field="14" count="1" selected="0">
            <x v="6"/>
          </reference>
          <reference field="16" count="1" selected="0">
            <x v="25"/>
          </reference>
          <reference field="19" count="1" selected="0">
            <x v="2"/>
          </reference>
          <reference field="23" count="21">
            <x v="17"/>
            <x v="21"/>
            <x v="31"/>
            <x v="32"/>
            <x v="33"/>
            <x v="42"/>
            <x v="43"/>
            <x v="44"/>
            <x v="45"/>
            <x v="46"/>
            <x v="47"/>
            <x v="50"/>
            <x v="56"/>
            <x v="64"/>
            <x v="66"/>
            <x v="71"/>
            <x v="85"/>
            <x v="101"/>
            <x v="105"/>
            <x v="110"/>
            <x v="112"/>
          </reference>
        </references>
      </pivotArea>
    </format>
    <format dxfId="880">
      <pivotArea dataOnly="0" labelOnly="1" outline="0" fieldPosition="0">
        <references count="4">
          <reference field="14" count="1" selected="0">
            <x v="7"/>
          </reference>
          <reference field="16" count="1" selected="0">
            <x v="5"/>
          </reference>
          <reference field="19" count="1" selected="0">
            <x v="3"/>
          </reference>
          <reference field="23" count="6">
            <x v="30"/>
            <x v="33"/>
            <x v="46"/>
            <x v="47"/>
            <x v="107"/>
            <x v="124"/>
          </reference>
        </references>
      </pivotArea>
    </format>
    <format dxfId="879">
      <pivotArea dataOnly="0" labelOnly="1" outline="0" fieldPosition="0">
        <references count="4">
          <reference field="14" count="1" selected="0">
            <x v="7"/>
          </reference>
          <reference field="16" count="1" selected="0">
            <x v="6"/>
          </reference>
          <reference field="19" count="1" selected="0">
            <x v="3"/>
          </reference>
          <reference field="23" count="3">
            <x v="94"/>
            <x v="105"/>
            <x v="108"/>
          </reference>
        </references>
      </pivotArea>
    </format>
    <format dxfId="878">
      <pivotArea dataOnly="0" labelOnly="1" outline="0" fieldPosition="0">
        <references count="4">
          <reference field="14" count="1" selected="0">
            <x v="7"/>
          </reference>
          <reference field="16" count="1" selected="0">
            <x v="7"/>
          </reference>
          <reference field="19" count="1" selected="0">
            <x v="3"/>
          </reference>
          <reference field="23" count="1">
            <x v="105"/>
          </reference>
        </references>
      </pivotArea>
    </format>
    <format dxfId="877">
      <pivotArea dataOnly="0" labelOnly="1" outline="0" fieldPosition="0">
        <references count="4">
          <reference field="14" count="1" selected="0">
            <x v="7"/>
          </reference>
          <reference field="16" count="1" selected="0">
            <x v="38"/>
          </reference>
          <reference field="19" count="1" selected="0">
            <x v="3"/>
          </reference>
          <reference field="23" count="1">
            <x v="106"/>
          </reference>
        </references>
      </pivotArea>
    </format>
    <format dxfId="876">
      <pivotArea dataOnly="0" labelOnly="1" outline="0" fieldPosition="0">
        <references count="4">
          <reference field="14" count="1" selected="0">
            <x v="2"/>
          </reference>
          <reference field="16" count="1" selected="0">
            <x v="2"/>
          </reference>
          <reference field="19" count="1" selected="0">
            <x v="4"/>
          </reference>
          <reference field="23" count="10">
            <x v="22"/>
            <x v="24"/>
            <x v="25"/>
            <x v="38"/>
            <x v="49"/>
            <x v="61"/>
            <x v="94"/>
            <x v="110"/>
            <x v="111"/>
            <x v="114"/>
          </reference>
        </references>
      </pivotArea>
    </format>
    <format dxfId="875">
      <pivotArea dataOnly="0" labelOnly="1" outline="0" fieldPosition="0">
        <references count="4">
          <reference field="14" count="1" selected="0">
            <x v="5"/>
          </reference>
          <reference field="16" count="1" selected="0">
            <x v="47"/>
          </reference>
          <reference field="19" count="1" selected="0">
            <x v="5"/>
          </reference>
          <reference field="23" count="10">
            <x v="27"/>
            <x v="31"/>
            <x v="33"/>
            <x v="43"/>
            <x v="46"/>
            <x v="61"/>
            <x v="69"/>
            <x v="83"/>
            <x v="120"/>
            <x v="124"/>
          </reference>
        </references>
      </pivotArea>
    </format>
    <format dxfId="874">
      <pivotArea dataOnly="0" labelOnly="1" outline="0" fieldPosition="0">
        <references count="4">
          <reference field="14" count="1" selected="0">
            <x v="5"/>
          </reference>
          <reference field="16" count="1" selected="0">
            <x v="46"/>
          </reference>
          <reference field="19" count="1" selected="0">
            <x v="6"/>
          </reference>
          <reference field="23" count="2">
            <x v="30"/>
            <x v="54"/>
          </reference>
        </references>
      </pivotArea>
    </format>
    <format dxfId="873">
      <pivotArea dataOnly="0" labelOnly="1" outline="0" fieldPosition="0">
        <references count="4">
          <reference field="14" count="1" selected="0">
            <x v="5"/>
          </reference>
          <reference field="16" count="1" selected="0">
            <x v="42"/>
          </reference>
          <reference field="19" count="1" selected="0">
            <x v="7"/>
          </reference>
          <reference field="23" count="1">
            <x v="84"/>
          </reference>
        </references>
      </pivotArea>
    </format>
    <format dxfId="872">
      <pivotArea dataOnly="0" labelOnly="1" outline="0" fieldPosition="0">
        <references count="4">
          <reference field="14" count="1" selected="0">
            <x v="4"/>
          </reference>
          <reference field="16" count="1" selected="0">
            <x v="17"/>
          </reference>
          <reference field="19" count="1" selected="0">
            <x v="8"/>
          </reference>
          <reference field="23" count="4">
            <x v="71"/>
            <x v="85"/>
            <x v="87"/>
            <x v="88"/>
          </reference>
        </references>
      </pivotArea>
    </format>
    <format dxfId="871">
      <pivotArea dataOnly="0" labelOnly="1" outline="0" fieldPosition="0">
        <references count="4">
          <reference field="14" count="1" selected="0">
            <x v="4"/>
          </reference>
          <reference field="16" count="1" selected="0">
            <x v="52"/>
          </reference>
          <reference field="19" count="1" selected="0">
            <x v="9"/>
          </reference>
          <reference field="23" count="8">
            <x v="59"/>
            <x v="65"/>
            <x v="71"/>
            <x v="112"/>
            <x v="114"/>
            <x v="125"/>
            <x v="127"/>
            <x v="128"/>
          </reference>
        </references>
      </pivotArea>
    </format>
    <format dxfId="870">
      <pivotArea dataOnly="0" labelOnly="1" outline="0" fieldPosition="0">
        <references count="4">
          <reference field="14" count="1" selected="0">
            <x v="0"/>
          </reference>
          <reference field="16" count="1" selected="0">
            <x v="33"/>
          </reference>
          <reference field="19" count="1" selected="0">
            <x v="10"/>
          </reference>
          <reference field="23" count="3">
            <x v="94"/>
            <x v="102"/>
            <x v="105"/>
          </reference>
        </references>
      </pivotArea>
    </format>
    <format dxfId="869">
      <pivotArea dataOnly="0" labelOnly="1" outline="0" fieldPosition="0">
        <references count="4">
          <reference field="14" count="1" selected="0">
            <x v="4"/>
          </reference>
          <reference field="16" count="1" selected="0">
            <x v="28"/>
          </reference>
          <reference field="19" count="1" selected="0">
            <x v="11"/>
          </reference>
          <reference field="23" count="16">
            <x v="18"/>
            <x v="30"/>
            <x v="33"/>
            <x v="43"/>
            <x v="46"/>
            <x v="48"/>
            <x v="53"/>
            <x v="55"/>
            <x v="57"/>
            <x v="79"/>
            <x v="80"/>
            <x v="112"/>
            <x v="113"/>
            <x v="114"/>
            <x v="115"/>
            <x v="123"/>
          </reference>
        </references>
      </pivotArea>
    </format>
    <format dxfId="868">
      <pivotArea dataOnly="0" labelOnly="1" outline="0" fieldPosition="0">
        <references count="4">
          <reference field="14" count="1" selected="0">
            <x v="1"/>
          </reference>
          <reference field="16" count="1" selected="0">
            <x v="4"/>
          </reference>
          <reference field="19" count="1" selected="0">
            <x v="12"/>
          </reference>
          <reference field="23" count="8">
            <x v="83"/>
            <x v="89"/>
            <x v="90"/>
            <x v="91"/>
            <x v="92"/>
            <x v="94"/>
            <x v="108"/>
            <x v="109"/>
          </reference>
        </references>
      </pivotArea>
    </format>
    <format dxfId="867">
      <pivotArea dataOnly="0" labelOnly="1" outline="0" fieldPosition="0">
        <references count="4">
          <reference field="14" count="1" selected="0">
            <x v="1"/>
          </reference>
          <reference field="16" count="1" selected="0">
            <x v="18"/>
          </reference>
          <reference field="19" count="1" selected="0">
            <x v="12"/>
          </reference>
          <reference field="23" count="3">
            <x v="72"/>
            <x v="97"/>
            <x v="126"/>
          </reference>
        </references>
      </pivotArea>
    </format>
    <format dxfId="866">
      <pivotArea dataOnly="0" labelOnly="1" outline="0" fieldPosition="0">
        <references count="4">
          <reference field="14" count="1" selected="0">
            <x v="4"/>
          </reference>
          <reference field="16" count="1" selected="0">
            <x v="22"/>
          </reference>
          <reference field="19" count="1" selected="0">
            <x v="13"/>
          </reference>
          <reference field="23" count="23">
            <x v="17"/>
            <x v="21"/>
            <x v="23"/>
            <x v="33"/>
            <x v="43"/>
            <x v="46"/>
            <x v="47"/>
            <x v="50"/>
            <x v="57"/>
            <x v="62"/>
            <x v="63"/>
            <x v="65"/>
            <x v="68"/>
            <x v="72"/>
            <x v="73"/>
            <x v="74"/>
            <x v="78"/>
            <x v="89"/>
            <x v="90"/>
            <x v="92"/>
            <x v="94"/>
            <x v="127"/>
            <x v="132"/>
          </reference>
        </references>
      </pivotArea>
    </format>
    <format dxfId="865">
      <pivotArea dataOnly="0" labelOnly="1" outline="0" fieldPosition="0">
        <references count="4">
          <reference field="14" count="1" selected="0">
            <x v="5"/>
          </reference>
          <reference field="16" count="1" selected="0">
            <x v="45"/>
          </reference>
          <reference field="19" count="1" selected="0">
            <x v="14"/>
          </reference>
          <reference field="23" count="3">
            <x v="43"/>
            <x v="46"/>
            <x v="83"/>
          </reference>
        </references>
      </pivotArea>
    </format>
    <format dxfId="864">
      <pivotArea dataOnly="0" labelOnly="1" outline="0" fieldPosition="0">
        <references count="4">
          <reference field="14" count="1" selected="0">
            <x v="1"/>
          </reference>
          <reference field="16" count="1" selected="0">
            <x v="35"/>
          </reference>
          <reference field="19" count="1" selected="0">
            <x v="15"/>
          </reference>
          <reference field="23" count="1">
            <x v="105"/>
          </reference>
        </references>
      </pivotArea>
    </format>
    <format dxfId="863">
      <pivotArea dataOnly="0" labelOnly="1" outline="0" fieldPosition="0">
        <references count="4">
          <reference field="14" count="1" selected="0">
            <x v="5"/>
          </reference>
          <reference field="16" count="1" selected="0">
            <x v="3"/>
          </reference>
          <reference field="19" count="1" selected="0">
            <x v="16"/>
          </reference>
          <reference field="23" count="8">
            <x v="21"/>
            <x v="23"/>
            <x v="30"/>
            <x v="31"/>
            <x v="41"/>
            <x v="50"/>
            <x v="79"/>
            <x v="83"/>
          </reference>
        </references>
      </pivotArea>
    </format>
    <format dxfId="862">
      <pivotArea dataOnly="0" labelOnly="1" outline="0" fieldPosition="0">
        <references count="4">
          <reference field="14" count="1" selected="0">
            <x v="5"/>
          </reference>
          <reference field="16" count="1" selected="0">
            <x v="26"/>
          </reference>
          <reference field="19" count="1" selected="0">
            <x v="16"/>
          </reference>
          <reference field="23" count="6">
            <x v="36"/>
            <x v="37"/>
            <x v="43"/>
            <x v="46"/>
            <x v="123"/>
            <x v="125"/>
          </reference>
        </references>
      </pivotArea>
    </format>
    <format dxfId="861">
      <pivotArea dataOnly="0" labelOnly="1" outline="0" fieldPosition="0">
        <references count="4">
          <reference field="14" count="1" selected="0">
            <x v="5"/>
          </reference>
          <reference field="16" count="1" selected="0">
            <x v="48"/>
          </reference>
          <reference field="19" count="1" selected="0">
            <x v="16"/>
          </reference>
          <reference field="23" count="1">
            <x v="60"/>
          </reference>
        </references>
      </pivotArea>
    </format>
    <format dxfId="860">
      <pivotArea dataOnly="0" labelOnly="1" outline="0" fieldPosition="0">
        <references count="4">
          <reference field="14" count="1" selected="0">
            <x v="4"/>
          </reference>
          <reference field="16" count="1" selected="0">
            <x v="14"/>
          </reference>
          <reference field="19" count="1" selected="0">
            <x v="17"/>
          </reference>
          <reference field="23" count="50">
            <x v="17"/>
            <x v="18"/>
            <x v="19"/>
            <x v="21"/>
            <x v="26"/>
            <x v="27"/>
            <x v="30"/>
            <x v="31"/>
            <x v="32"/>
            <x v="33"/>
            <x v="35"/>
            <x v="41"/>
            <x v="43"/>
            <x v="46"/>
            <x v="47"/>
            <x v="50"/>
            <x v="52"/>
            <x v="54"/>
            <x v="55"/>
            <x v="56"/>
            <x v="58"/>
            <x v="59"/>
            <x v="60"/>
            <x v="62"/>
            <x v="63"/>
            <x v="64"/>
            <x v="65"/>
            <x v="66"/>
            <x v="69"/>
            <x v="75"/>
            <x v="76"/>
            <x v="77"/>
            <x v="78"/>
            <x v="82"/>
            <x v="83"/>
            <x v="86"/>
            <x v="92"/>
            <x v="94"/>
            <x v="95"/>
            <x v="97"/>
            <x v="98"/>
            <x v="101"/>
            <x v="104"/>
            <x v="110"/>
            <x v="111"/>
            <x v="113"/>
            <x v="116"/>
            <x v="119"/>
            <x v="120"/>
            <x v="122"/>
          </reference>
        </references>
      </pivotArea>
    </format>
    <format dxfId="859">
      <pivotArea dataOnly="0" labelOnly="1" outline="0" fieldPosition="0">
        <references count="4">
          <reference field="14" count="1" selected="0">
            <x v="4"/>
          </reference>
          <reference field="16" count="1" selected="0">
            <x v="23"/>
          </reference>
          <reference field="19" count="1" selected="0">
            <x v="17"/>
          </reference>
          <reference field="23" count="1">
            <x v="41"/>
          </reference>
        </references>
      </pivotArea>
    </format>
    <format dxfId="858">
      <pivotArea dataOnly="0" labelOnly="1" outline="0" fieldPosition="0">
        <references count="4">
          <reference field="14" count="1" selected="0">
            <x v="4"/>
          </reference>
          <reference field="16" count="1" selected="0">
            <x v="49"/>
          </reference>
          <reference field="19" count="1" selected="0">
            <x v="17"/>
          </reference>
          <reference field="23" count="17">
            <x v="0"/>
            <x v="1"/>
            <x v="2"/>
            <x v="3"/>
            <x v="4"/>
            <x v="5"/>
            <x v="6"/>
            <x v="7"/>
            <x v="8"/>
            <x v="9"/>
            <x v="10"/>
            <x v="11"/>
            <x v="12"/>
            <x v="13"/>
            <x v="14"/>
            <x v="15"/>
            <x v="16"/>
          </reference>
        </references>
      </pivotArea>
    </format>
    <format dxfId="857">
      <pivotArea dataOnly="0" labelOnly="1" outline="0" fieldPosition="0">
        <references count="4">
          <reference field="14" count="1" selected="0">
            <x v="3"/>
          </reference>
          <reference field="16" count="1" selected="0">
            <x v="53"/>
          </reference>
          <reference field="19" count="1" selected="0">
            <x v="18"/>
          </reference>
          <reference field="23" count="21">
            <x v="26"/>
            <x v="27"/>
            <x v="30"/>
            <x v="31"/>
            <x v="33"/>
            <x v="34"/>
            <x v="38"/>
            <x v="39"/>
            <x v="43"/>
            <x v="46"/>
            <x v="52"/>
            <x v="54"/>
            <x v="61"/>
            <x v="63"/>
            <x v="64"/>
            <x v="67"/>
            <x v="70"/>
            <x v="83"/>
            <x v="97"/>
            <x v="120"/>
            <x v="121"/>
          </reference>
        </references>
      </pivotArea>
    </format>
    <format dxfId="856">
      <pivotArea dataOnly="0" labelOnly="1" outline="0" fieldPosition="0">
        <references count="4">
          <reference field="14" count="1" selected="0">
            <x v="4"/>
          </reference>
          <reference field="16" count="1" selected="0">
            <x v="37"/>
          </reference>
          <reference field="19" count="1" selected="0">
            <x v="19"/>
          </reference>
          <reference field="23" count="1">
            <x v="71"/>
          </reference>
        </references>
      </pivotArea>
    </format>
    <format dxfId="855">
      <pivotArea dataOnly="0" labelOnly="1" outline="0" fieldPosition="0">
        <references count="4">
          <reference field="14" count="1" selected="0">
            <x v="7"/>
          </reference>
          <reference field="16" count="1" selected="0">
            <x v="32"/>
          </reference>
          <reference field="19" count="1" selected="0">
            <x v="20"/>
          </reference>
          <reference field="23" count="12">
            <x v="21"/>
            <x v="28"/>
            <x v="29"/>
            <x v="31"/>
            <x v="33"/>
            <x v="37"/>
            <x v="46"/>
            <x v="47"/>
            <x v="66"/>
            <x v="94"/>
            <x v="110"/>
            <x v="113"/>
          </reference>
        </references>
      </pivotArea>
    </format>
    <format dxfId="854">
      <pivotArea dataOnly="0" labelOnly="1" outline="0" fieldPosition="0">
        <references count="4">
          <reference field="14" count="1" selected="0">
            <x v="1"/>
          </reference>
          <reference field="16" count="1" selected="0">
            <x v="0"/>
          </reference>
          <reference field="19" count="1" selected="0">
            <x v="21"/>
          </reference>
          <reference field="23" count="9">
            <x v="31"/>
            <x v="37"/>
            <x v="43"/>
            <x v="46"/>
            <x v="52"/>
            <x v="71"/>
            <x v="94"/>
            <x v="116"/>
            <x v="124"/>
          </reference>
        </references>
      </pivotArea>
    </format>
    <format dxfId="853">
      <pivotArea dataOnly="0" labelOnly="1" outline="0" fieldPosition="0">
        <references count="4">
          <reference field="14" count="1" selected="0">
            <x v="1"/>
          </reference>
          <reference field="16" count="1" selected="0">
            <x v="39"/>
          </reference>
          <reference field="19" count="1" selected="0">
            <x v="21"/>
          </reference>
          <reference field="23" count="1">
            <x v="105"/>
          </reference>
        </references>
      </pivotArea>
    </format>
    <format dxfId="852">
      <pivotArea dataOnly="0" labelOnly="1" outline="0" fieldPosition="0">
        <references count="4">
          <reference field="14" count="1" selected="0">
            <x v="2"/>
          </reference>
          <reference field="16" count="1" selected="0">
            <x v="15"/>
          </reference>
          <reference field="19" count="1" selected="0">
            <x v="22"/>
          </reference>
          <reference field="23" count="1">
            <x v="104"/>
          </reference>
        </references>
      </pivotArea>
    </format>
    <format dxfId="851">
      <pivotArea dataOnly="0" labelOnly="1" outline="0" fieldPosition="0">
        <references count="4">
          <reference field="14" count="1" selected="0">
            <x v="2"/>
          </reference>
          <reference field="16" count="1" selected="0">
            <x v="31"/>
          </reference>
          <reference field="19" count="1" selected="0">
            <x v="22"/>
          </reference>
          <reference field="23" count="1">
            <x v="35"/>
          </reference>
        </references>
      </pivotArea>
    </format>
    <format dxfId="850">
      <pivotArea dataOnly="0" labelOnly="1" outline="0" fieldPosition="0">
        <references count="4">
          <reference field="14" count="1" selected="0">
            <x v="4"/>
          </reference>
          <reference field="16" count="1" selected="0">
            <x v="41"/>
          </reference>
          <reference field="19" count="1" selected="0">
            <x v="23"/>
          </reference>
          <reference field="23" count="9">
            <x v="96"/>
            <x v="97"/>
            <x v="98"/>
            <x v="102"/>
            <x v="103"/>
            <x v="108"/>
            <x v="126"/>
            <x v="133"/>
            <x v="134"/>
          </reference>
        </references>
      </pivotArea>
    </format>
    <format dxfId="849">
      <pivotArea dataOnly="0" labelOnly="1" outline="0" fieldPosition="0">
        <references count="4">
          <reference field="14" count="1" selected="0">
            <x v="4"/>
          </reference>
          <reference field="16" count="1" selected="0">
            <x v="43"/>
          </reference>
          <reference field="19" count="1" selected="0">
            <x v="24"/>
          </reference>
          <reference field="23" count="4">
            <x v="17"/>
            <x v="20"/>
            <x v="99"/>
            <x v="100"/>
          </reference>
        </references>
      </pivotArea>
    </format>
    <format dxfId="848">
      <pivotArea dataOnly="0" labelOnly="1" outline="0" fieldPosition="0">
        <references count="4">
          <reference field="14" count="1" selected="0">
            <x v="5"/>
          </reference>
          <reference field="16" count="1" selected="0">
            <x v="30"/>
          </reference>
          <reference field="19" count="1" selected="0">
            <x v="25"/>
          </reference>
          <reference field="23" count="16">
            <x v="26"/>
            <x v="27"/>
            <x v="29"/>
            <x v="31"/>
            <x v="33"/>
            <x v="41"/>
            <x v="46"/>
            <x v="61"/>
            <x v="89"/>
            <x v="90"/>
            <x v="97"/>
            <x v="98"/>
            <x v="105"/>
            <x v="129"/>
            <x v="130"/>
            <x v="131"/>
          </reference>
        </references>
      </pivotArea>
    </format>
    <format dxfId="847">
      <pivotArea dataOnly="0" labelOnly="1" outline="0" fieldPosition="0">
        <references count="4">
          <reference field="14" count="1" selected="0">
            <x v="5"/>
          </reference>
          <reference field="16" count="1" selected="0">
            <x v="36"/>
          </reference>
          <reference field="19" count="1" selected="0">
            <x v="25"/>
          </reference>
          <reference field="23" count="1">
            <x v="129"/>
          </reference>
        </references>
      </pivotArea>
    </format>
    <format dxfId="846">
      <pivotArea dataOnly="0" labelOnly="1" outline="0" fieldPosition="0">
        <references count="4">
          <reference field="14" count="1" selected="0">
            <x v="7"/>
          </reference>
          <reference field="16" count="1" selected="0">
            <x v="13"/>
          </reference>
          <reference field="19" count="1" selected="0">
            <x v="26"/>
          </reference>
          <reference field="23" count="2">
            <x v="67"/>
            <x v="105"/>
          </reference>
        </references>
      </pivotArea>
    </format>
    <format dxfId="845">
      <pivotArea dataOnly="0" labelOnly="1" outline="0" fieldPosition="0">
        <references count="4">
          <reference field="14" count="1" selected="0">
            <x v="7"/>
          </reference>
          <reference field="16" count="1" selected="0">
            <x v="54"/>
          </reference>
          <reference field="19" count="1" selected="0">
            <x v="26"/>
          </reference>
          <reference field="23" count="2">
            <x v="60"/>
            <x v="105"/>
          </reference>
        </references>
      </pivotArea>
    </format>
    <format dxfId="844">
      <pivotArea dataOnly="0" labelOnly="1" outline="0" fieldPosition="0">
        <references count="4">
          <reference field="14" count="1" selected="0">
            <x v="7"/>
          </reference>
          <reference field="16" count="1" selected="0">
            <x v="44"/>
          </reference>
          <reference field="19" count="1" selected="0">
            <x v="27"/>
          </reference>
          <reference field="23" count="1">
            <x v="94"/>
          </reference>
        </references>
      </pivotArea>
    </format>
    <format dxfId="843">
      <pivotArea dataOnly="0" labelOnly="1" outline="0" fieldPosition="0">
        <references count="4">
          <reference field="14" count="1" selected="0">
            <x v="7"/>
          </reference>
          <reference field="16" count="1" selected="0">
            <x v="10"/>
          </reference>
          <reference field="19" count="1" selected="0">
            <x v="28"/>
          </reference>
          <reference field="23" count="8">
            <x v="21"/>
            <x v="23"/>
            <x v="62"/>
            <x v="79"/>
            <x v="84"/>
            <x v="93"/>
            <x v="94"/>
            <x v="110"/>
          </reference>
        </references>
      </pivotArea>
    </format>
    <format dxfId="842">
      <pivotArea dataOnly="0" labelOnly="1" outline="0" fieldPosition="0">
        <references count="4">
          <reference field="14" count="1" selected="0">
            <x v="5"/>
          </reference>
          <reference field="16" count="1" selected="0">
            <x v="50"/>
          </reference>
          <reference field="19" count="1" selected="0">
            <x v="29"/>
          </reference>
          <reference field="23" count="8">
            <x v="32"/>
            <x v="35"/>
            <x v="36"/>
            <x v="37"/>
            <x v="71"/>
            <x v="81"/>
            <x v="84"/>
            <x v="117"/>
          </reference>
        </references>
      </pivotArea>
    </format>
    <format dxfId="841">
      <pivotArea dataOnly="0" labelOnly="1" outline="0" fieldPosition="0">
        <references count="4">
          <reference field="14" count="1" selected="0">
            <x v="2"/>
          </reference>
          <reference field="16" count="1" selected="0">
            <x v="8"/>
          </reference>
          <reference field="19" count="1" selected="0">
            <x v="30"/>
          </reference>
          <reference field="23" count="3">
            <x v="94"/>
            <x v="104"/>
            <x v="105"/>
          </reference>
        </references>
      </pivotArea>
    </format>
    <format dxfId="840">
      <pivotArea dataOnly="0" labelOnly="1" outline="0" fieldPosition="0">
        <references count="4">
          <reference field="14" count="1" selected="0">
            <x v="1"/>
          </reference>
          <reference field="16" count="1" selected="0">
            <x v="20"/>
          </reference>
          <reference field="19" count="1" selected="0">
            <x v="31"/>
          </reference>
          <reference field="23" count="6">
            <x v="20"/>
            <x v="21"/>
            <x v="33"/>
            <x v="63"/>
            <x v="90"/>
            <x v="101"/>
          </reference>
        </references>
      </pivotArea>
    </format>
    <format dxfId="839">
      <pivotArea dataOnly="0" labelOnly="1" outline="0" fieldPosition="0">
        <references count="4">
          <reference field="14" count="1" selected="0">
            <x v="0"/>
          </reference>
          <reference field="16" count="1" selected="0">
            <x v="34"/>
          </reference>
          <reference field="19" count="1" selected="0">
            <x v="32"/>
          </reference>
          <reference field="23" count="3">
            <x v="40"/>
            <x v="62"/>
            <x v="94"/>
          </reference>
        </references>
      </pivotArea>
    </format>
    <format dxfId="838">
      <pivotArea dataOnly="0" labelOnly="1" outline="0" fieldPosition="0">
        <references count="4">
          <reference field="14" count="1" selected="0">
            <x v="1"/>
          </reference>
          <reference field="16" count="1" selected="0">
            <x v="40"/>
          </reference>
          <reference field="19" count="1" selected="0">
            <x v="33"/>
          </reference>
          <reference field="23" count="1">
            <x v="102"/>
          </reference>
        </references>
      </pivotArea>
    </format>
    <format dxfId="837">
      <pivotArea dataOnly="0" labelOnly="1" outline="0" fieldPosition="0">
        <references count="4">
          <reference field="14" count="1" selected="0">
            <x v="4"/>
          </reference>
          <reference field="16" count="1" selected="0">
            <x v="21"/>
          </reference>
          <reference field="19" count="1" selected="0">
            <x v="35"/>
          </reference>
          <reference field="23" count="4">
            <x v="42"/>
            <x v="68"/>
            <x v="89"/>
            <x v="90"/>
          </reference>
        </references>
      </pivotArea>
    </format>
    <format dxfId="836">
      <pivotArea dataOnly="0" labelOnly="1" outline="0" fieldPosition="0">
        <references count="4">
          <reference field="14" count="1" selected="0">
            <x v="1"/>
          </reference>
          <reference field="16" count="1" selected="0">
            <x v="9"/>
          </reference>
          <reference field="19" count="1" selected="0">
            <x v="36"/>
          </reference>
          <reference field="23" count="4">
            <x v="89"/>
            <x v="90"/>
            <x v="105"/>
            <x v="108"/>
          </reference>
        </references>
      </pivotArea>
    </format>
    <format dxfId="835">
      <pivotArea dataOnly="0" labelOnly="1" outline="0" fieldPosition="0">
        <references count="4">
          <reference field="14" count="1" selected="0">
            <x v="1"/>
          </reference>
          <reference field="16" count="1" selected="0">
            <x v="51"/>
          </reference>
          <reference field="19" count="1" selected="0">
            <x v="37"/>
          </reference>
          <reference field="23" count="1">
            <x v="102"/>
          </reference>
        </references>
      </pivotArea>
    </format>
    <format dxfId="834">
      <pivotArea dataOnly="0" labelOnly="1" outline="0" fieldPosition="0">
        <references count="4">
          <reference field="14" count="1" selected="0">
            <x v="0"/>
          </reference>
          <reference field="16" count="1" selected="0">
            <x v="19"/>
          </reference>
          <reference field="19" count="1" selected="0">
            <x v="38"/>
          </reference>
          <reference field="23" count="7">
            <x v="22"/>
            <x v="36"/>
            <x v="37"/>
            <x v="46"/>
            <x v="51"/>
            <x v="117"/>
            <x v="118"/>
          </reference>
        </references>
      </pivotArea>
    </format>
    <format dxfId="833">
      <pivotArea dataOnly="0" labelOnly="1" outline="0" fieldPosition="0">
        <references count="5">
          <reference field="14" count="1" selected="0">
            <x v="1"/>
          </reference>
          <reference field="16" count="1" selected="0">
            <x v="12"/>
          </reference>
          <reference field="19" count="1" selected="0">
            <x v="0"/>
          </reference>
          <reference field="23" count="1" selected="0">
            <x v="102"/>
          </reference>
          <reference field="24" count="1">
            <x v="130"/>
          </reference>
        </references>
      </pivotArea>
    </format>
    <format dxfId="832">
      <pivotArea dataOnly="0" labelOnly="1" outline="0" fieldPosition="0">
        <references count="5">
          <reference field="14" count="1" selected="0">
            <x v="7"/>
          </reference>
          <reference field="16" count="1" selected="0">
            <x v="1"/>
          </reference>
          <reference field="19" count="1" selected="0">
            <x v="1"/>
          </reference>
          <reference field="23" count="1" selected="0">
            <x v="102"/>
          </reference>
          <reference field="24" count="1">
            <x v="130"/>
          </reference>
        </references>
      </pivotArea>
    </format>
    <format dxfId="831">
      <pivotArea dataOnly="0" labelOnly="1" outline="0" fieldPosition="0">
        <references count="5">
          <reference field="14" count="1" selected="0">
            <x v="6"/>
          </reference>
          <reference field="16" count="1" selected="0">
            <x v="16"/>
          </reference>
          <reference field="19" count="1" selected="0">
            <x v="2"/>
          </reference>
          <reference field="23" count="1" selected="0">
            <x v="45"/>
          </reference>
          <reference field="24" count="1">
            <x v="83"/>
          </reference>
        </references>
      </pivotArea>
    </format>
    <format dxfId="830">
      <pivotArea dataOnly="0" labelOnly="1" outline="0" fieldPosition="0">
        <references count="5">
          <reference field="14" count="1" selected="0">
            <x v="6"/>
          </reference>
          <reference field="16" count="1" selected="0">
            <x v="16"/>
          </reference>
          <reference field="19" count="1" selected="0">
            <x v="2"/>
          </reference>
          <reference field="23" count="1" selected="0">
            <x v="57"/>
          </reference>
          <reference field="24" count="1">
            <x v="120"/>
          </reference>
        </references>
      </pivotArea>
    </format>
    <format dxfId="829">
      <pivotArea dataOnly="0" labelOnly="1" outline="0" fieldPosition="0">
        <references count="5">
          <reference field="14" count="1" selected="0">
            <x v="6"/>
          </reference>
          <reference field="16" count="1" selected="0">
            <x v="16"/>
          </reference>
          <reference field="19" count="1" selected="0">
            <x v="2"/>
          </reference>
          <reference field="23" count="1" selected="0">
            <x v="89"/>
          </reference>
          <reference field="24" count="1">
            <x v="81"/>
          </reference>
        </references>
      </pivotArea>
    </format>
    <format dxfId="828">
      <pivotArea dataOnly="0" labelOnly="1" outline="0" fieldPosition="0">
        <references count="5">
          <reference field="14" count="1" selected="0">
            <x v="6"/>
          </reference>
          <reference field="16" count="1" selected="0">
            <x v="16"/>
          </reference>
          <reference field="19" count="1" selected="0">
            <x v="2"/>
          </reference>
          <reference field="23" count="1" selected="0">
            <x v="90"/>
          </reference>
          <reference field="24" count="1">
            <x v="134"/>
          </reference>
        </references>
      </pivotArea>
    </format>
    <format dxfId="827">
      <pivotArea dataOnly="0" labelOnly="1" outline="0" fieldPosition="0">
        <references count="5">
          <reference field="14" count="1" selected="0">
            <x v="6"/>
          </reference>
          <reference field="16" count="1" selected="0">
            <x v="16"/>
          </reference>
          <reference field="19" count="1" selected="0">
            <x v="2"/>
          </reference>
          <reference field="23" count="1" selected="0">
            <x v="98"/>
          </reference>
          <reference field="24" count="1">
            <x v="102"/>
          </reference>
        </references>
      </pivotArea>
    </format>
    <format dxfId="826">
      <pivotArea dataOnly="0" labelOnly="1" outline="0" fieldPosition="0">
        <references count="5">
          <reference field="14" count="1" selected="0">
            <x v="6"/>
          </reference>
          <reference field="16" count="1" selected="0">
            <x v="25"/>
          </reference>
          <reference field="19" count="1" selected="0">
            <x v="2"/>
          </reference>
          <reference field="23" count="1" selected="0">
            <x v="17"/>
          </reference>
          <reference field="24" count="1">
            <x v="65"/>
          </reference>
        </references>
      </pivotArea>
    </format>
    <format dxfId="825">
      <pivotArea dataOnly="0" labelOnly="1" outline="0" fieldPosition="0">
        <references count="5">
          <reference field="14" count="1" selected="0">
            <x v="6"/>
          </reference>
          <reference field="16" count="1" selected="0">
            <x v="25"/>
          </reference>
          <reference field="19" count="1" selected="0">
            <x v="2"/>
          </reference>
          <reference field="23" count="1" selected="0">
            <x v="21"/>
          </reference>
          <reference field="24" count="1">
            <x v="87"/>
          </reference>
        </references>
      </pivotArea>
    </format>
    <format dxfId="824">
      <pivotArea dataOnly="0" labelOnly="1" outline="0" fieldPosition="0">
        <references count="5">
          <reference field="14" count="1" selected="0">
            <x v="6"/>
          </reference>
          <reference field="16" count="1" selected="0">
            <x v="25"/>
          </reference>
          <reference field="19" count="1" selected="0">
            <x v="2"/>
          </reference>
          <reference field="23" count="1" selected="0">
            <x v="31"/>
          </reference>
          <reference field="24" count="1">
            <x v="8"/>
          </reference>
        </references>
      </pivotArea>
    </format>
    <format dxfId="823">
      <pivotArea dataOnly="0" labelOnly="1" outline="0" fieldPosition="0">
        <references count="5">
          <reference field="14" count="1" selected="0">
            <x v="6"/>
          </reference>
          <reference field="16" count="1" selected="0">
            <x v="25"/>
          </reference>
          <reference field="19" count="1" selected="0">
            <x v="2"/>
          </reference>
          <reference field="23" count="1" selected="0">
            <x v="32"/>
          </reference>
          <reference field="24" count="1">
            <x v="61"/>
          </reference>
        </references>
      </pivotArea>
    </format>
    <format dxfId="822">
      <pivotArea dataOnly="0" labelOnly="1" outline="0" fieldPosition="0">
        <references count="5">
          <reference field="14" count="1" selected="0">
            <x v="6"/>
          </reference>
          <reference field="16" count="1" selected="0">
            <x v="25"/>
          </reference>
          <reference field="19" count="1" selected="0">
            <x v="2"/>
          </reference>
          <reference field="23" count="1" selected="0">
            <x v="33"/>
          </reference>
          <reference field="24" count="1">
            <x v="76"/>
          </reference>
        </references>
      </pivotArea>
    </format>
    <format dxfId="821">
      <pivotArea dataOnly="0" labelOnly="1" outline="0" fieldPosition="0">
        <references count="5">
          <reference field="14" count="1" selected="0">
            <x v="6"/>
          </reference>
          <reference field="16" count="1" selected="0">
            <x v="25"/>
          </reference>
          <reference field="19" count="1" selected="0">
            <x v="2"/>
          </reference>
          <reference field="23" count="1" selected="0">
            <x v="42"/>
          </reference>
          <reference field="24" count="1">
            <x v="132"/>
          </reference>
        </references>
      </pivotArea>
    </format>
    <format dxfId="820">
      <pivotArea dataOnly="0" labelOnly="1" outline="0" fieldPosition="0">
        <references count="5">
          <reference field="14" count="1" selected="0">
            <x v="6"/>
          </reference>
          <reference field="16" count="1" selected="0">
            <x v="25"/>
          </reference>
          <reference field="19" count="1" selected="0">
            <x v="2"/>
          </reference>
          <reference field="23" count="1" selected="0">
            <x v="43"/>
          </reference>
          <reference field="24" count="1">
            <x v="84"/>
          </reference>
        </references>
      </pivotArea>
    </format>
    <format dxfId="819">
      <pivotArea dataOnly="0" labelOnly="1" outline="0" fieldPosition="0">
        <references count="5">
          <reference field="14" count="1" selected="0">
            <x v="6"/>
          </reference>
          <reference field="16" count="1" selected="0">
            <x v="25"/>
          </reference>
          <reference field="19" count="1" selected="0">
            <x v="2"/>
          </reference>
          <reference field="23" count="1" selected="0">
            <x v="44"/>
          </reference>
          <reference field="24" count="1">
            <x v="67"/>
          </reference>
        </references>
      </pivotArea>
    </format>
    <format dxfId="818">
      <pivotArea dataOnly="0" labelOnly="1" outline="0" fieldPosition="0">
        <references count="5">
          <reference field="14" count="1" selected="0">
            <x v="6"/>
          </reference>
          <reference field="16" count="1" selected="0">
            <x v="25"/>
          </reference>
          <reference field="19" count="1" selected="0">
            <x v="2"/>
          </reference>
          <reference field="23" count="1" selected="0">
            <x v="45"/>
          </reference>
          <reference field="24" count="1">
            <x v="83"/>
          </reference>
        </references>
      </pivotArea>
    </format>
    <format dxfId="817">
      <pivotArea dataOnly="0" labelOnly="1" outline="0" fieldPosition="0">
        <references count="5">
          <reference field="14" count="1" selected="0">
            <x v="6"/>
          </reference>
          <reference field="16" count="1" selected="0">
            <x v="25"/>
          </reference>
          <reference field="19" count="1" selected="0">
            <x v="2"/>
          </reference>
          <reference field="23" count="1" selected="0">
            <x v="46"/>
          </reference>
          <reference field="24" count="1">
            <x v="42"/>
          </reference>
        </references>
      </pivotArea>
    </format>
    <format dxfId="816">
      <pivotArea dataOnly="0" labelOnly="1" outline="0" fieldPosition="0">
        <references count="5">
          <reference field="14" count="1" selected="0">
            <x v="6"/>
          </reference>
          <reference field="16" count="1" selected="0">
            <x v="25"/>
          </reference>
          <reference field="19" count="1" selected="0">
            <x v="2"/>
          </reference>
          <reference field="23" count="1" selected="0">
            <x v="47"/>
          </reference>
          <reference field="24" count="1">
            <x v="91"/>
          </reference>
        </references>
      </pivotArea>
    </format>
    <format dxfId="815">
      <pivotArea dataOnly="0" labelOnly="1" outline="0" fieldPosition="0">
        <references count="5">
          <reference field="14" count="1" selected="0">
            <x v="6"/>
          </reference>
          <reference field="16" count="1" selected="0">
            <x v="25"/>
          </reference>
          <reference field="19" count="1" selected="0">
            <x v="2"/>
          </reference>
          <reference field="23" count="1" selected="0">
            <x v="50"/>
          </reference>
          <reference field="24" count="1">
            <x v="94"/>
          </reference>
        </references>
      </pivotArea>
    </format>
    <format dxfId="814">
      <pivotArea dataOnly="0" labelOnly="1" outline="0" fieldPosition="0">
        <references count="5">
          <reference field="14" count="1" selected="0">
            <x v="6"/>
          </reference>
          <reference field="16" count="1" selected="0">
            <x v="25"/>
          </reference>
          <reference field="19" count="1" selected="0">
            <x v="2"/>
          </reference>
          <reference field="23" count="1" selected="0">
            <x v="56"/>
          </reference>
          <reference field="24" count="1">
            <x v="115"/>
          </reference>
        </references>
      </pivotArea>
    </format>
    <format dxfId="813">
      <pivotArea dataOnly="0" labelOnly="1" outline="0" fieldPosition="0">
        <references count="5">
          <reference field="14" count="1" selected="0">
            <x v="6"/>
          </reference>
          <reference field="16" count="1" selected="0">
            <x v="25"/>
          </reference>
          <reference field="19" count="1" selected="0">
            <x v="2"/>
          </reference>
          <reference field="23" count="1" selected="0">
            <x v="64"/>
          </reference>
          <reference field="24" count="1">
            <x v="109"/>
          </reference>
        </references>
      </pivotArea>
    </format>
    <format dxfId="812">
      <pivotArea dataOnly="0" labelOnly="1" outline="0" fieldPosition="0">
        <references count="5">
          <reference field="14" count="1" selected="0">
            <x v="6"/>
          </reference>
          <reference field="16" count="1" selected="0">
            <x v="25"/>
          </reference>
          <reference field="19" count="1" selected="0">
            <x v="2"/>
          </reference>
          <reference field="23" count="1" selected="0">
            <x v="66"/>
          </reference>
          <reference field="24" count="1">
            <x v="105"/>
          </reference>
        </references>
      </pivotArea>
    </format>
    <format dxfId="811">
      <pivotArea dataOnly="0" labelOnly="1" outline="0" fieldPosition="0">
        <references count="5">
          <reference field="14" count="1" selected="0">
            <x v="6"/>
          </reference>
          <reference field="16" count="1" selected="0">
            <x v="25"/>
          </reference>
          <reference field="19" count="1" selected="0">
            <x v="2"/>
          </reference>
          <reference field="23" count="1" selected="0">
            <x v="71"/>
          </reference>
          <reference field="24" count="1">
            <x v="121"/>
          </reference>
        </references>
      </pivotArea>
    </format>
    <format dxfId="810">
      <pivotArea dataOnly="0" labelOnly="1" outline="0" fieldPosition="0">
        <references count="5">
          <reference field="14" count="1" selected="0">
            <x v="6"/>
          </reference>
          <reference field="16" count="1" selected="0">
            <x v="25"/>
          </reference>
          <reference field="19" count="1" selected="0">
            <x v="2"/>
          </reference>
          <reference field="23" count="1" selected="0">
            <x v="85"/>
          </reference>
          <reference field="24" count="1">
            <x v="26"/>
          </reference>
        </references>
      </pivotArea>
    </format>
    <format dxfId="809">
      <pivotArea dataOnly="0" labelOnly="1" outline="0" fieldPosition="0">
        <references count="5">
          <reference field="14" count="1" selected="0">
            <x v="6"/>
          </reference>
          <reference field="16" count="1" selected="0">
            <x v="25"/>
          </reference>
          <reference field="19" count="1" selected="0">
            <x v="2"/>
          </reference>
          <reference field="23" count="1" selected="0">
            <x v="101"/>
          </reference>
          <reference field="24" count="1">
            <x v="28"/>
          </reference>
        </references>
      </pivotArea>
    </format>
    <format dxfId="808">
      <pivotArea dataOnly="0" labelOnly="1" outline="0" fieldPosition="0">
        <references count="5">
          <reference field="14" count="1" selected="0">
            <x v="6"/>
          </reference>
          <reference field="16" count="1" selected="0">
            <x v="25"/>
          </reference>
          <reference field="19" count="1" selected="0">
            <x v="2"/>
          </reference>
          <reference field="23" count="1" selected="0">
            <x v="105"/>
          </reference>
          <reference field="24" count="1">
            <x v="12"/>
          </reference>
        </references>
      </pivotArea>
    </format>
    <format dxfId="807">
      <pivotArea dataOnly="0" labelOnly="1" outline="0" fieldPosition="0">
        <references count="5">
          <reference field="14" count="1" selected="0">
            <x v="6"/>
          </reference>
          <reference field="16" count="1" selected="0">
            <x v="25"/>
          </reference>
          <reference field="19" count="1" selected="0">
            <x v="2"/>
          </reference>
          <reference field="23" count="1" selected="0">
            <x v="110"/>
          </reference>
          <reference field="24" count="1">
            <x v="69"/>
          </reference>
        </references>
      </pivotArea>
    </format>
    <format dxfId="806">
      <pivotArea dataOnly="0" labelOnly="1" outline="0" fieldPosition="0">
        <references count="5">
          <reference field="14" count="1" selected="0">
            <x v="6"/>
          </reference>
          <reference field="16" count="1" selected="0">
            <x v="25"/>
          </reference>
          <reference field="19" count="1" selected="0">
            <x v="2"/>
          </reference>
          <reference field="23" count="1" selected="0">
            <x v="112"/>
          </reference>
          <reference field="24" count="1">
            <x v="32"/>
          </reference>
        </references>
      </pivotArea>
    </format>
    <format dxfId="805">
      <pivotArea dataOnly="0" labelOnly="1" outline="0" fieldPosition="0">
        <references count="5">
          <reference field="14" count="1" selected="0">
            <x v="7"/>
          </reference>
          <reference field="16" count="1" selected="0">
            <x v="5"/>
          </reference>
          <reference field="19" count="1" selected="0">
            <x v="3"/>
          </reference>
          <reference field="23" count="1" selected="0">
            <x v="30"/>
          </reference>
          <reference field="24" count="1">
            <x v="60"/>
          </reference>
        </references>
      </pivotArea>
    </format>
    <format dxfId="804">
      <pivotArea dataOnly="0" labelOnly="1" outline="0" fieldPosition="0">
        <references count="5">
          <reference field="14" count="1" selected="0">
            <x v="7"/>
          </reference>
          <reference field="16" count="1" selected="0">
            <x v="5"/>
          </reference>
          <reference field="19" count="1" selected="0">
            <x v="3"/>
          </reference>
          <reference field="23" count="1" selected="0">
            <x v="33"/>
          </reference>
          <reference field="24" count="1">
            <x v="76"/>
          </reference>
        </references>
      </pivotArea>
    </format>
    <format dxfId="803">
      <pivotArea dataOnly="0" labelOnly="1" outline="0" fieldPosition="0">
        <references count="5">
          <reference field="14" count="1" selected="0">
            <x v="7"/>
          </reference>
          <reference field="16" count="1" selected="0">
            <x v="5"/>
          </reference>
          <reference field="19" count="1" selected="0">
            <x v="3"/>
          </reference>
          <reference field="23" count="1" selected="0">
            <x v="46"/>
          </reference>
          <reference field="24" count="1">
            <x v="42"/>
          </reference>
        </references>
      </pivotArea>
    </format>
    <format dxfId="802">
      <pivotArea dataOnly="0" labelOnly="1" outline="0" fieldPosition="0">
        <references count="5">
          <reference field="14" count="1" selected="0">
            <x v="7"/>
          </reference>
          <reference field="16" count="1" selected="0">
            <x v="5"/>
          </reference>
          <reference field="19" count="1" selected="0">
            <x v="3"/>
          </reference>
          <reference field="23" count="1" selected="0">
            <x v="47"/>
          </reference>
          <reference field="24" count="1">
            <x v="91"/>
          </reference>
        </references>
      </pivotArea>
    </format>
    <format dxfId="801">
      <pivotArea dataOnly="0" labelOnly="1" outline="0" fieldPosition="0">
        <references count="5">
          <reference field="14" count="1" selected="0">
            <x v="7"/>
          </reference>
          <reference field="16" count="1" selected="0">
            <x v="5"/>
          </reference>
          <reference field="19" count="1" selected="0">
            <x v="3"/>
          </reference>
          <reference field="23" count="1" selected="0">
            <x v="107"/>
          </reference>
          <reference field="24" count="1">
            <x v="10"/>
          </reference>
        </references>
      </pivotArea>
    </format>
    <format dxfId="800">
      <pivotArea dataOnly="0" labelOnly="1" outline="0" fieldPosition="0">
        <references count="5">
          <reference field="14" count="1" selected="0">
            <x v="7"/>
          </reference>
          <reference field="16" count="1" selected="0">
            <x v="5"/>
          </reference>
          <reference field="19" count="1" selected="0">
            <x v="3"/>
          </reference>
          <reference field="23" count="1" selected="0">
            <x v="124"/>
          </reference>
          <reference field="24" count="1">
            <x v="43"/>
          </reference>
        </references>
      </pivotArea>
    </format>
    <format dxfId="799">
      <pivotArea dataOnly="0" labelOnly="1" outline="0" fieldPosition="0">
        <references count="5">
          <reference field="14" count="1" selected="0">
            <x v="7"/>
          </reference>
          <reference field="16" count="1" selected="0">
            <x v="6"/>
          </reference>
          <reference field="19" count="1" selected="0">
            <x v="3"/>
          </reference>
          <reference field="23" count="1" selected="0">
            <x v="94"/>
          </reference>
          <reference field="24" count="1">
            <x v="40"/>
          </reference>
        </references>
      </pivotArea>
    </format>
    <format dxfId="798">
      <pivotArea dataOnly="0" labelOnly="1" outline="0" fieldPosition="0">
        <references count="5">
          <reference field="14" count="1" selected="0">
            <x v="7"/>
          </reference>
          <reference field="16" count="1" selected="0">
            <x v="6"/>
          </reference>
          <reference field="19" count="1" selected="0">
            <x v="3"/>
          </reference>
          <reference field="23" count="1" selected="0">
            <x v="105"/>
          </reference>
          <reference field="24" count="1">
            <x v="12"/>
          </reference>
        </references>
      </pivotArea>
    </format>
    <format dxfId="797">
      <pivotArea dataOnly="0" labelOnly="1" outline="0" fieldPosition="0">
        <references count="5">
          <reference field="14" count="1" selected="0">
            <x v="7"/>
          </reference>
          <reference field="16" count="1" selected="0">
            <x v="6"/>
          </reference>
          <reference field="19" count="1" selected="0">
            <x v="3"/>
          </reference>
          <reference field="23" count="1" selected="0">
            <x v="108"/>
          </reference>
          <reference field="24" count="1">
            <x v="11"/>
          </reference>
        </references>
      </pivotArea>
    </format>
    <format dxfId="796">
      <pivotArea dataOnly="0" labelOnly="1" outline="0" fieldPosition="0">
        <references count="5">
          <reference field="14" count="1" selected="0">
            <x v="7"/>
          </reference>
          <reference field="16" count="1" selected="0">
            <x v="7"/>
          </reference>
          <reference field="19" count="1" selected="0">
            <x v="3"/>
          </reference>
          <reference field="23" count="1" selected="0">
            <x v="105"/>
          </reference>
          <reference field="24" count="1">
            <x v="12"/>
          </reference>
        </references>
      </pivotArea>
    </format>
    <format dxfId="795">
      <pivotArea dataOnly="0" labelOnly="1" outline="0" fieldPosition="0">
        <references count="5">
          <reference field="14" count="1" selected="0">
            <x v="7"/>
          </reference>
          <reference field="16" count="1" selected="0">
            <x v="38"/>
          </reference>
          <reference field="19" count="1" selected="0">
            <x v="3"/>
          </reference>
          <reference field="23" count="1" selected="0">
            <x v="106"/>
          </reference>
          <reference field="24" count="1">
            <x v="13"/>
          </reference>
        </references>
      </pivotArea>
    </format>
    <format dxfId="794">
      <pivotArea dataOnly="0" labelOnly="1" outline="0" fieldPosition="0">
        <references count="5">
          <reference field="14" count="1" selected="0">
            <x v="2"/>
          </reference>
          <reference field="16" count="1" selected="0">
            <x v="2"/>
          </reference>
          <reference field="19" count="1" selected="0">
            <x v="4"/>
          </reference>
          <reference field="23" count="1" selected="0">
            <x v="22"/>
          </reference>
          <reference field="24" count="1">
            <x v="86"/>
          </reference>
        </references>
      </pivotArea>
    </format>
    <format dxfId="793">
      <pivotArea dataOnly="0" labelOnly="1" outline="0" fieldPosition="0">
        <references count="5">
          <reference field="14" count="1" selected="0">
            <x v="2"/>
          </reference>
          <reference field="16" count="1" selected="0">
            <x v="2"/>
          </reference>
          <reference field="19" count="1" selected="0">
            <x v="4"/>
          </reference>
          <reference field="23" count="1" selected="0">
            <x v="24"/>
          </reference>
          <reference field="24" count="1">
            <x v="90"/>
          </reference>
        </references>
      </pivotArea>
    </format>
    <format dxfId="792">
      <pivotArea dataOnly="0" labelOnly="1" outline="0" fieldPosition="0">
        <references count="5">
          <reference field="14" count="1" selected="0">
            <x v="2"/>
          </reference>
          <reference field="16" count="1" selected="0">
            <x v="2"/>
          </reference>
          <reference field="19" count="1" selected="0">
            <x v="4"/>
          </reference>
          <reference field="23" count="1" selected="0">
            <x v="25"/>
          </reference>
          <reference field="24" count="1">
            <x v="78"/>
          </reference>
        </references>
      </pivotArea>
    </format>
    <format dxfId="791">
      <pivotArea dataOnly="0" labelOnly="1" outline="0" fieldPosition="0">
        <references count="5">
          <reference field="14" count="1" selected="0">
            <x v="2"/>
          </reference>
          <reference field="16" count="1" selected="0">
            <x v="2"/>
          </reference>
          <reference field="19" count="1" selected="0">
            <x v="4"/>
          </reference>
          <reference field="23" count="1" selected="0">
            <x v="38"/>
          </reference>
          <reference field="24" count="1">
            <x v="63"/>
          </reference>
        </references>
      </pivotArea>
    </format>
    <format dxfId="790">
      <pivotArea dataOnly="0" labelOnly="1" outline="0" fieldPosition="0">
        <references count="5">
          <reference field="14" count="1" selected="0">
            <x v="2"/>
          </reference>
          <reference field="16" count="1" selected="0">
            <x v="2"/>
          </reference>
          <reference field="19" count="1" selected="0">
            <x v="4"/>
          </reference>
          <reference field="23" count="1" selected="0">
            <x v="49"/>
          </reference>
          <reference field="24" count="1">
            <x v="95"/>
          </reference>
        </references>
      </pivotArea>
    </format>
    <format dxfId="789">
      <pivotArea dataOnly="0" labelOnly="1" outline="0" fieldPosition="0">
        <references count="5">
          <reference field="14" count="1" selected="0">
            <x v="2"/>
          </reference>
          <reference field="16" count="1" selected="0">
            <x v="2"/>
          </reference>
          <reference field="19" count="1" selected="0">
            <x v="4"/>
          </reference>
          <reference field="23" count="1" selected="0">
            <x v="61"/>
          </reference>
          <reference field="24" count="1">
            <x v="6"/>
          </reference>
        </references>
      </pivotArea>
    </format>
    <format dxfId="788">
      <pivotArea dataOnly="0" labelOnly="1" outline="0" fieldPosition="0">
        <references count="5">
          <reference field="14" count="1" selected="0">
            <x v="2"/>
          </reference>
          <reference field="16" count="1" selected="0">
            <x v="2"/>
          </reference>
          <reference field="19" count="1" selected="0">
            <x v="4"/>
          </reference>
          <reference field="23" count="1" selected="0">
            <x v="94"/>
          </reference>
          <reference field="24" count="1">
            <x v="40"/>
          </reference>
        </references>
      </pivotArea>
    </format>
    <format dxfId="787">
      <pivotArea dataOnly="0" labelOnly="1" outline="0" fieldPosition="0">
        <references count="5">
          <reference field="14" count="1" selected="0">
            <x v="2"/>
          </reference>
          <reference field="16" count="1" selected="0">
            <x v="2"/>
          </reference>
          <reference field="19" count="1" selected="0">
            <x v="4"/>
          </reference>
          <reference field="23" count="1" selected="0">
            <x v="110"/>
          </reference>
          <reference field="24" count="1">
            <x v="69"/>
          </reference>
        </references>
      </pivotArea>
    </format>
    <format dxfId="786">
      <pivotArea dataOnly="0" labelOnly="1" outline="0" fieldPosition="0">
        <references count="5">
          <reference field="14" count="1" selected="0">
            <x v="2"/>
          </reference>
          <reference field="16" count="1" selected="0">
            <x v="2"/>
          </reference>
          <reference field="19" count="1" selected="0">
            <x v="4"/>
          </reference>
          <reference field="23" count="1" selected="0">
            <x v="111"/>
          </reference>
          <reference field="24" count="1">
            <x v="70"/>
          </reference>
        </references>
      </pivotArea>
    </format>
    <format dxfId="785">
      <pivotArea dataOnly="0" labelOnly="1" outline="0" fieldPosition="0">
        <references count="5">
          <reference field="14" count="1" selected="0">
            <x v="2"/>
          </reference>
          <reference field="16" count="1" selected="0">
            <x v="2"/>
          </reference>
          <reference field="19" count="1" selected="0">
            <x v="4"/>
          </reference>
          <reference field="23" count="1" selected="0">
            <x v="114"/>
          </reference>
          <reference field="24" count="1">
            <x v="35"/>
          </reference>
        </references>
      </pivotArea>
    </format>
    <format dxfId="784">
      <pivotArea dataOnly="0" labelOnly="1" outline="0" fieldPosition="0">
        <references count="5">
          <reference field="14" count="1" selected="0">
            <x v="5"/>
          </reference>
          <reference field="16" count="1" selected="0">
            <x v="47"/>
          </reference>
          <reference field="19" count="1" selected="0">
            <x v="5"/>
          </reference>
          <reference field="23" count="1" selected="0">
            <x v="27"/>
          </reference>
          <reference field="24" count="1">
            <x v="16"/>
          </reference>
        </references>
      </pivotArea>
    </format>
    <format dxfId="783">
      <pivotArea dataOnly="0" labelOnly="1" outline="0" fieldPosition="0">
        <references count="5">
          <reference field="14" count="1" selected="0">
            <x v="5"/>
          </reference>
          <reference field="16" count="1" selected="0">
            <x v="47"/>
          </reference>
          <reference field="19" count="1" selected="0">
            <x v="5"/>
          </reference>
          <reference field="23" count="1" selected="0">
            <x v="31"/>
          </reference>
          <reference field="24" count="1">
            <x v="8"/>
          </reference>
        </references>
      </pivotArea>
    </format>
    <format dxfId="782">
      <pivotArea dataOnly="0" labelOnly="1" outline="0" fieldPosition="0">
        <references count="5">
          <reference field="14" count="1" selected="0">
            <x v="5"/>
          </reference>
          <reference field="16" count="1" selected="0">
            <x v="47"/>
          </reference>
          <reference field="19" count="1" selected="0">
            <x v="5"/>
          </reference>
          <reference field="23" count="1" selected="0">
            <x v="33"/>
          </reference>
          <reference field="24" count="1">
            <x v="76"/>
          </reference>
        </references>
      </pivotArea>
    </format>
    <format dxfId="781">
      <pivotArea dataOnly="0" labelOnly="1" outline="0" fieldPosition="0">
        <references count="5">
          <reference field="14" count="1" selected="0">
            <x v="5"/>
          </reference>
          <reference field="16" count="1" selected="0">
            <x v="47"/>
          </reference>
          <reference field="19" count="1" selected="0">
            <x v="5"/>
          </reference>
          <reference field="23" count="1" selected="0">
            <x v="43"/>
          </reference>
          <reference field="24" count="1">
            <x v="84"/>
          </reference>
        </references>
      </pivotArea>
    </format>
    <format dxfId="780">
      <pivotArea dataOnly="0" labelOnly="1" outline="0" fieldPosition="0">
        <references count="5">
          <reference field="14" count="1" selected="0">
            <x v="5"/>
          </reference>
          <reference field="16" count="1" selected="0">
            <x v="47"/>
          </reference>
          <reference field="19" count="1" selected="0">
            <x v="5"/>
          </reference>
          <reference field="23" count="1" selected="0">
            <x v="46"/>
          </reference>
          <reference field="24" count="1">
            <x v="42"/>
          </reference>
        </references>
      </pivotArea>
    </format>
    <format dxfId="779">
      <pivotArea dataOnly="0" labelOnly="1" outline="0" fieldPosition="0">
        <references count="5">
          <reference field="14" count="1" selected="0">
            <x v="5"/>
          </reference>
          <reference field="16" count="1" selected="0">
            <x v="47"/>
          </reference>
          <reference field="19" count="1" selected="0">
            <x v="5"/>
          </reference>
          <reference field="23" count="1" selected="0">
            <x v="61"/>
          </reference>
          <reference field="24" count="1">
            <x v="6"/>
          </reference>
        </references>
      </pivotArea>
    </format>
    <format dxfId="778">
      <pivotArea dataOnly="0" labelOnly="1" outline="0" fieldPosition="0">
        <references count="5">
          <reference field="14" count="1" selected="0">
            <x v="5"/>
          </reference>
          <reference field="16" count="1" selected="0">
            <x v="47"/>
          </reference>
          <reference field="19" count="1" selected="0">
            <x v="5"/>
          </reference>
          <reference field="23" count="1" selected="0">
            <x v="69"/>
          </reference>
          <reference field="24" count="1">
            <x v="113"/>
          </reference>
        </references>
      </pivotArea>
    </format>
    <format dxfId="777">
      <pivotArea dataOnly="0" labelOnly="1" outline="0" fieldPosition="0">
        <references count="5">
          <reference field="14" count="1" selected="0">
            <x v="5"/>
          </reference>
          <reference field="16" count="1" selected="0">
            <x v="47"/>
          </reference>
          <reference field="19" count="1" selected="0">
            <x v="5"/>
          </reference>
          <reference field="23" count="1" selected="0">
            <x v="83"/>
          </reference>
          <reference field="24" count="1">
            <x v="51"/>
          </reference>
        </references>
      </pivotArea>
    </format>
    <format dxfId="776">
      <pivotArea dataOnly="0" labelOnly="1" outline="0" fieldPosition="0">
        <references count="5">
          <reference field="14" count="1" selected="0">
            <x v="5"/>
          </reference>
          <reference field="16" count="1" selected="0">
            <x v="47"/>
          </reference>
          <reference field="19" count="1" selected="0">
            <x v="5"/>
          </reference>
          <reference field="23" count="1" selected="0">
            <x v="120"/>
          </reference>
          <reference field="24" count="1">
            <x v="57"/>
          </reference>
        </references>
      </pivotArea>
    </format>
    <format dxfId="775">
      <pivotArea dataOnly="0" labelOnly="1" outline="0" fieldPosition="0">
        <references count="5">
          <reference field="14" count="1" selected="0">
            <x v="5"/>
          </reference>
          <reference field="16" count="1" selected="0">
            <x v="47"/>
          </reference>
          <reference field="19" count="1" selected="0">
            <x v="5"/>
          </reference>
          <reference field="23" count="1" selected="0">
            <x v="124"/>
          </reference>
          <reference field="24" count="1">
            <x v="43"/>
          </reference>
        </references>
      </pivotArea>
    </format>
    <format dxfId="774">
      <pivotArea dataOnly="0" labelOnly="1" outline="0" fieldPosition="0">
        <references count="5">
          <reference field="14" count="1" selected="0">
            <x v="5"/>
          </reference>
          <reference field="16" count="1" selected="0">
            <x v="46"/>
          </reference>
          <reference field="19" count="1" selected="0">
            <x v="6"/>
          </reference>
          <reference field="23" count="1" selected="0">
            <x v="30"/>
          </reference>
          <reference field="24" count="1">
            <x v="60"/>
          </reference>
        </references>
      </pivotArea>
    </format>
    <format dxfId="773">
      <pivotArea dataOnly="0" labelOnly="1" outline="0" fieldPosition="0">
        <references count="5">
          <reference field="14" count="1" selected="0">
            <x v="5"/>
          </reference>
          <reference field="16" count="1" selected="0">
            <x v="46"/>
          </reference>
          <reference field="19" count="1" selected="0">
            <x v="6"/>
          </reference>
          <reference field="23" count="1" selected="0">
            <x v="54"/>
          </reference>
          <reference field="24" count="1">
            <x v="31"/>
          </reference>
        </references>
      </pivotArea>
    </format>
    <format dxfId="772">
      <pivotArea dataOnly="0" labelOnly="1" outline="0" fieldPosition="0">
        <references count="5">
          <reference field="14" count="1" selected="0">
            <x v="5"/>
          </reference>
          <reference field="16" count="1" selected="0">
            <x v="42"/>
          </reference>
          <reference field="19" count="1" selected="0">
            <x v="7"/>
          </reference>
          <reference field="23" count="1" selected="0">
            <x v="84"/>
          </reference>
          <reference field="24" count="1">
            <x v="112"/>
          </reference>
        </references>
      </pivotArea>
    </format>
    <format dxfId="771">
      <pivotArea dataOnly="0" labelOnly="1" outline="0" fieldPosition="0">
        <references count="5">
          <reference field="14" count="1" selected="0">
            <x v="4"/>
          </reference>
          <reference field="16" count="1" selected="0">
            <x v="17"/>
          </reference>
          <reference field="19" count="1" selected="0">
            <x v="8"/>
          </reference>
          <reference field="23" count="1" selected="0">
            <x v="71"/>
          </reference>
          <reference field="24" count="1">
            <x v="121"/>
          </reference>
        </references>
      </pivotArea>
    </format>
    <format dxfId="770">
      <pivotArea dataOnly="0" labelOnly="1" outline="0" fieldPosition="0">
        <references count="5">
          <reference field="14" count="1" selected="0">
            <x v="4"/>
          </reference>
          <reference field="16" count="1" selected="0">
            <x v="17"/>
          </reference>
          <reference field="19" count="1" selected="0">
            <x v="8"/>
          </reference>
          <reference field="23" count="1" selected="0">
            <x v="85"/>
          </reference>
          <reference field="24" count="1">
            <x v="26"/>
          </reference>
        </references>
      </pivotArea>
    </format>
    <format dxfId="769">
      <pivotArea dataOnly="0" labelOnly="1" outline="0" fieldPosition="0">
        <references count="5">
          <reference field="14" count="1" selected="0">
            <x v="4"/>
          </reference>
          <reference field="16" count="1" selected="0">
            <x v="17"/>
          </reference>
          <reference field="19" count="1" selected="0">
            <x v="8"/>
          </reference>
          <reference field="23" count="1" selected="0">
            <x v="87"/>
          </reference>
          <reference field="24" count="1">
            <x v="111"/>
          </reference>
        </references>
      </pivotArea>
    </format>
    <format dxfId="768">
      <pivotArea dataOnly="0" labelOnly="1" outline="0" fieldPosition="0">
        <references count="5">
          <reference field="14" count="1" selected="0">
            <x v="4"/>
          </reference>
          <reference field="16" count="1" selected="0">
            <x v="17"/>
          </reference>
          <reference field="19" count="1" selected="0">
            <x v="8"/>
          </reference>
          <reference field="23" count="1" selected="0">
            <x v="88"/>
          </reference>
          <reference field="24" count="1">
            <x v="103"/>
          </reference>
        </references>
      </pivotArea>
    </format>
    <format dxfId="767">
      <pivotArea dataOnly="0" labelOnly="1" outline="0" fieldPosition="0">
        <references count="5">
          <reference field="14" count="1" selected="0">
            <x v="4"/>
          </reference>
          <reference field="16" count="1" selected="0">
            <x v="52"/>
          </reference>
          <reference field="19" count="1" selected="0">
            <x v="9"/>
          </reference>
          <reference field="23" count="1" selected="0">
            <x v="59"/>
          </reference>
          <reference field="24" count="1">
            <x v="7"/>
          </reference>
        </references>
      </pivotArea>
    </format>
    <format dxfId="766">
      <pivotArea dataOnly="0" labelOnly="1" outline="0" fieldPosition="0">
        <references count="5">
          <reference field="14" count="1" selected="0">
            <x v="4"/>
          </reference>
          <reference field="16" count="1" selected="0">
            <x v="52"/>
          </reference>
          <reference field="19" count="1" selected="0">
            <x v="9"/>
          </reference>
          <reference field="23" count="1" selected="0">
            <x v="65"/>
          </reference>
          <reference field="24" count="1">
            <x v="107"/>
          </reference>
        </references>
      </pivotArea>
    </format>
    <format dxfId="765">
      <pivotArea dataOnly="0" labelOnly="1" outline="0" fieldPosition="0">
        <references count="5">
          <reference field="14" count="1" selected="0">
            <x v="4"/>
          </reference>
          <reference field="16" count="1" selected="0">
            <x v="52"/>
          </reference>
          <reference field="19" count="1" selected="0">
            <x v="9"/>
          </reference>
          <reference field="23" count="1" selected="0">
            <x v="71"/>
          </reference>
          <reference field="24" count="1">
            <x v="121"/>
          </reference>
        </references>
      </pivotArea>
    </format>
    <format dxfId="764">
      <pivotArea dataOnly="0" labelOnly="1" outline="0" fieldPosition="0">
        <references count="5">
          <reference field="14" count="1" selected="0">
            <x v="4"/>
          </reference>
          <reference field="16" count="1" selected="0">
            <x v="52"/>
          </reference>
          <reference field="19" count="1" selected="0">
            <x v="9"/>
          </reference>
          <reference field="23" count="1" selected="0">
            <x v="112"/>
          </reference>
          <reference field="24" count="1">
            <x v="32"/>
          </reference>
        </references>
      </pivotArea>
    </format>
    <format dxfId="763">
      <pivotArea dataOnly="0" labelOnly="1" outline="0" fieldPosition="0">
        <references count="5">
          <reference field="14" count="1" selected="0">
            <x v="4"/>
          </reference>
          <reference field="16" count="1" selected="0">
            <x v="52"/>
          </reference>
          <reference field="19" count="1" selected="0">
            <x v="9"/>
          </reference>
          <reference field="23" count="1" selected="0">
            <x v="114"/>
          </reference>
          <reference field="24" count="1">
            <x v="35"/>
          </reference>
        </references>
      </pivotArea>
    </format>
    <format dxfId="762">
      <pivotArea dataOnly="0" labelOnly="1" outline="0" fieldPosition="0">
        <references count="5">
          <reference field="14" count="1" selected="0">
            <x v="4"/>
          </reference>
          <reference field="16" count="1" selected="0">
            <x v="52"/>
          </reference>
          <reference field="19" count="1" selected="0">
            <x v="9"/>
          </reference>
          <reference field="23" count="1" selected="0">
            <x v="125"/>
          </reference>
          <reference field="24" count="1">
            <x v="74"/>
          </reference>
        </references>
      </pivotArea>
    </format>
    <format dxfId="761">
      <pivotArea dataOnly="0" labelOnly="1" outline="0" fieldPosition="0">
        <references count="5">
          <reference field="14" count="1" selected="0">
            <x v="4"/>
          </reference>
          <reference field="16" count="1" selected="0">
            <x v="52"/>
          </reference>
          <reference field="19" count="1" selected="0">
            <x v="9"/>
          </reference>
          <reference field="23" count="1" selected="0">
            <x v="127"/>
          </reference>
          <reference field="24" count="1">
            <x v="123"/>
          </reference>
        </references>
      </pivotArea>
    </format>
    <format dxfId="760">
      <pivotArea dataOnly="0" labelOnly="1" outline="0" fieldPosition="0">
        <references count="5">
          <reference field="14" count="1" selected="0">
            <x v="4"/>
          </reference>
          <reference field="16" count="1" selected="0">
            <x v="52"/>
          </reference>
          <reference field="19" count="1" selected="0">
            <x v="9"/>
          </reference>
          <reference field="23" count="1" selected="0">
            <x v="128"/>
          </reference>
          <reference field="24" count="1">
            <x v="55"/>
          </reference>
        </references>
      </pivotArea>
    </format>
    <format dxfId="759">
      <pivotArea dataOnly="0" labelOnly="1" outline="0" fieldPosition="0">
        <references count="5">
          <reference field="14" count="1" selected="0">
            <x v="0"/>
          </reference>
          <reference field="16" count="1" selected="0">
            <x v="33"/>
          </reference>
          <reference field="19" count="1" selected="0">
            <x v="10"/>
          </reference>
          <reference field="23" count="1" selected="0">
            <x v="94"/>
          </reference>
          <reference field="24" count="1">
            <x v="40"/>
          </reference>
        </references>
      </pivotArea>
    </format>
    <format dxfId="758">
      <pivotArea dataOnly="0" labelOnly="1" outline="0" fieldPosition="0">
        <references count="5">
          <reference field="14" count="1" selected="0">
            <x v="0"/>
          </reference>
          <reference field="16" count="1" selected="0">
            <x v="33"/>
          </reference>
          <reference field="19" count="1" selected="0">
            <x v="10"/>
          </reference>
          <reference field="23" count="1" selected="0">
            <x v="102"/>
          </reference>
          <reference field="24" count="1">
            <x v="130"/>
          </reference>
        </references>
      </pivotArea>
    </format>
    <format dxfId="757">
      <pivotArea dataOnly="0" labelOnly="1" outline="0" fieldPosition="0">
        <references count="5">
          <reference field="14" count="1" selected="0">
            <x v="0"/>
          </reference>
          <reference field="16" count="1" selected="0">
            <x v="33"/>
          </reference>
          <reference field="19" count="1" selected="0">
            <x v="10"/>
          </reference>
          <reference field="23" count="1" selected="0">
            <x v="105"/>
          </reference>
          <reference field="24" count="1">
            <x v="12"/>
          </reference>
        </references>
      </pivotArea>
    </format>
    <format dxfId="756">
      <pivotArea dataOnly="0" labelOnly="1" outline="0" fieldPosition="0">
        <references count="5">
          <reference field="14" count="1" selected="0">
            <x v="4"/>
          </reference>
          <reference field="16" count="1" selected="0">
            <x v="28"/>
          </reference>
          <reference field="19" count="1" selected="0">
            <x v="11"/>
          </reference>
          <reference field="23" count="1" selected="0">
            <x v="18"/>
          </reference>
          <reference field="24" count="1">
            <x v="66"/>
          </reference>
        </references>
      </pivotArea>
    </format>
    <format dxfId="755">
      <pivotArea dataOnly="0" labelOnly="1" outline="0" fieldPosition="0">
        <references count="5">
          <reference field="14" count="1" selected="0">
            <x v="4"/>
          </reference>
          <reference field="16" count="1" selected="0">
            <x v="28"/>
          </reference>
          <reference field="19" count="1" selected="0">
            <x v="11"/>
          </reference>
          <reference field="23" count="1" selected="0">
            <x v="30"/>
          </reference>
          <reference field="24" count="1">
            <x v="60"/>
          </reference>
        </references>
      </pivotArea>
    </format>
    <format dxfId="754">
      <pivotArea dataOnly="0" labelOnly="1" outline="0" fieldPosition="0">
        <references count="5">
          <reference field="14" count="1" selected="0">
            <x v="4"/>
          </reference>
          <reference field="16" count="1" selected="0">
            <x v="28"/>
          </reference>
          <reference field="19" count="1" selected="0">
            <x v="11"/>
          </reference>
          <reference field="23" count="1" selected="0">
            <x v="33"/>
          </reference>
          <reference field="24" count="1">
            <x v="76"/>
          </reference>
        </references>
      </pivotArea>
    </format>
    <format dxfId="753">
      <pivotArea dataOnly="0" labelOnly="1" outline="0" fieldPosition="0">
        <references count="5">
          <reference field="14" count="1" selected="0">
            <x v="4"/>
          </reference>
          <reference field="16" count="1" selected="0">
            <x v="28"/>
          </reference>
          <reference field="19" count="1" selected="0">
            <x v="11"/>
          </reference>
          <reference field="23" count="1" selected="0">
            <x v="43"/>
          </reference>
          <reference field="24" count="1">
            <x v="84"/>
          </reference>
        </references>
      </pivotArea>
    </format>
    <format dxfId="752">
      <pivotArea dataOnly="0" labelOnly="1" outline="0" fieldPosition="0">
        <references count="5">
          <reference field="14" count="1" selected="0">
            <x v="4"/>
          </reference>
          <reference field="16" count="1" selected="0">
            <x v="28"/>
          </reference>
          <reference field="19" count="1" selected="0">
            <x v="11"/>
          </reference>
          <reference field="23" count="1" selected="0">
            <x v="46"/>
          </reference>
          <reference field="24" count="1">
            <x v="42"/>
          </reference>
        </references>
      </pivotArea>
    </format>
    <format dxfId="751">
      <pivotArea dataOnly="0" labelOnly="1" outline="0" fieldPosition="0">
        <references count="5">
          <reference field="14" count="1" selected="0">
            <x v="4"/>
          </reference>
          <reference field="16" count="1" selected="0">
            <x v="28"/>
          </reference>
          <reference field="19" count="1" selected="0">
            <x v="11"/>
          </reference>
          <reference field="23" count="1" selected="0">
            <x v="48"/>
          </reference>
          <reference field="24" count="1">
            <x v="92"/>
          </reference>
        </references>
      </pivotArea>
    </format>
    <format dxfId="750">
      <pivotArea dataOnly="0" labelOnly="1" outline="0" fieldPosition="0">
        <references count="5">
          <reference field="14" count="1" selected="0">
            <x v="4"/>
          </reference>
          <reference field="16" count="1" selected="0">
            <x v="28"/>
          </reference>
          <reference field="19" count="1" selected="0">
            <x v="11"/>
          </reference>
          <reference field="23" count="1" selected="0">
            <x v="53"/>
          </reference>
          <reference field="24" count="1">
            <x v="44"/>
          </reference>
        </references>
      </pivotArea>
    </format>
    <format dxfId="749">
      <pivotArea dataOnly="0" labelOnly="1" outline="0" fieldPosition="0">
        <references count="5">
          <reference field="14" count="1" selected="0">
            <x v="4"/>
          </reference>
          <reference field="16" count="1" selected="0">
            <x v="28"/>
          </reference>
          <reference field="19" count="1" selected="0">
            <x v="11"/>
          </reference>
          <reference field="23" count="1" selected="0">
            <x v="55"/>
          </reference>
          <reference field="24" count="1">
            <x v="127"/>
          </reference>
        </references>
      </pivotArea>
    </format>
    <format dxfId="748">
      <pivotArea dataOnly="0" labelOnly="1" outline="0" fieldPosition="0">
        <references count="5">
          <reference field="14" count="1" selected="0">
            <x v="4"/>
          </reference>
          <reference field="16" count="1" selected="0">
            <x v="28"/>
          </reference>
          <reference field="19" count="1" selected="0">
            <x v="11"/>
          </reference>
          <reference field="23" count="1" selected="0">
            <x v="57"/>
          </reference>
          <reference field="24" count="1">
            <x v="120"/>
          </reference>
        </references>
      </pivotArea>
    </format>
    <format dxfId="747">
      <pivotArea dataOnly="0" labelOnly="1" outline="0" fieldPosition="0">
        <references count="5">
          <reference field="14" count="1" selected="0">
            <x v="4"/>
          </reference>
          <reference field="16" count="1" selected="0">
            <x v="28"/>
          </reference>
          <reference field="19" count="1" selected="0">
            <x v="11"/>
          </reference>
          <reference field="23" count="1" selected="0">
            <x v="79"/>
          </reference>
          <reference field="24" count="1">
            <x v="52"/>
          </reference>
        </references>
      </pivotArea>
    </format>
    <format dxfId="746">
      <pivotArea dataOnly="0" labelOnly="1" outline="0" fieldPosition="0">
        <references count="5">
          <reference field="14" count="1" selected="0">
            <x v="4"/>
          </reference>
          <reference field="16" count="1" selected="0">
            <x v="28"/>
          </reference>
          <reference field="19" count="1" selected="0">
            <x v="11"/>
          </reference>
          <reference field="23" count="1" selected="0">
            <x v="80"/>
          </reference>
          <reference field="24" count="1">
            <x v="49"/>
          </reference>
        </references>
      </pivotArea>
    </format>
    <format dxfId="745">
      <pivotArea dataOnly="0" labelOnly="1" outline="0" fieldPosition="0">
        <references count="5">
          <reference field="14" count="1" selected="0">
            <x v="4"/>
          </reference>
          <reference field="16" count="1" selected="0">
            <x v="28"/>
          </reference>
          <reference field="19" count="1" selected="0">
            <x v="11"/>
          </reference>
          <reference field="23" count="1" selected="0">
            <x v="112"/>
          </reference>
          <reference field="24" count="1">
            <x v="32"/>
          </reference>
        </references>
      </pivotArea>
    </format>
    <format dxfId="744">
      <pivotArea dataOnly="0" labelOnly="1" outline="0" fieldPosition="0">
        <references count="5">
          <reference field="14" count="1" selected="0">
            <x v="4"/>
          </reference>
          <reference field="16" count="1" selected="0">
            <x v="28"/>
          </reference>
          <reference field="19" count="1" selected="0">
            <x v="11"/>
          </reference>
          <reference field="23" count="1" selected="0">
            <x v="113"/>
          </reference>
          <reference field="24" count="1">
            <x v="77"/>
          </reference>
        </references>
      </pivotArea>
    </format>
    <format dxfId="743">
      <pivotArea dataOnly="0" labelOnly="1" outline="0" fieldPosition="0">
        <references count="5">
          <reference field="14" count="1" selected="0">
            <x v="4"/>
          </reference>
          <reference field="16" count="1" selected="0">
            <x v="28"/>
          </reference>
          <reference field="19" count="1" selected="0">
            <x v="11"/>
          </reference>
          <reference field="23" count="1" selected="0">
            <x v="114"/>
          </reference>
          <reference field="24" count="1">
            <x v="35"/>
          </reference>
        </references>
      </pivotArea>
    </format>
    <format dxfId="742">
      <pivotArea dataOnly="0" labelOnly="1" outline="0" fieldPosition="0">
        <references count="5">
          <reference field="14" count="1" selected="0">
            <x v="4"/>
          </reference>
          <reference field="16" count="1" selected="0">
            <x v="28"/>
          </reference>
          <reference field="19" count="1" selected="0">
            <x v="11"/>
          </reference>
          <reference field="23" count="1" selected="0">
            <x v="115"/>
          </reference>
          <reference field="24" count="1">
            <x v="15"/>
          </reference>
        </references>
      </pivotArea>
    </format>
    <format dxfId="741">
      <pivotArea dataOnly="0" labelOnly="1" outline="0" fieldPosition="0">
        <references count="5">
          <reference field="14" count="1" selected="0">
            <x v="4"/>
          </reference>
          <reference field="16" count="1" selected="0">
            <x v="28"/>
          </reference>
          <reference field="19" count="1" selected="0">
            <x v="11"/>
          </reference>
          <reference field="23" count="1" selected="0">
            <x v="123"/>
          </reference>
          <reference field="24" count="1">
            <x v="33"/>
          </reference>
        </references>
      </pivotArea>
    </format>
    <format dxfId="740">
      <pivotArea dataOnly="0" labelOnly="1" outline="0" fieldPosition="0">
        <references count="5">
          <reference field="14" count="1" selected="0">
            <x v="1"/>
          </reference>
          <reference field="16" count="1" selected="0">
            <x v="4"/>
          </reference>
          <reference field="19" count="1" selected="0">
            <x v="12"/>
          </reference>
          <reference field="23" count="1" selected="0">
            <x v="83"/>
          </reference>
          <reference field="24" count="1">
            <x v="51"/>
          </reference>
        </references>
      </pivotArea>
    </format>
    <format dxfId="739">
      <pivotArea dataOnly="0" labelOnly="1" outline="0" fieldPosition="0">
        <references count="5">
          <reference field="14" count="1" selected="0">
            <x v="1"/>
          </reference>
          <reference field="16" count="1" selected="0">
            <x v="4"/>
          </reference>
          <reference field="19" count="1" selected="0">
            <x v="12"/>
          </reference>
          <reference field="23" count="1" selected="0">
            <x v="89"/>
          </reference>
          <reference field="24" count="1">
            <x v="81"/>
          </reference>
        </references>
      </pivotArea>
    </format>
    <format dxfId="738">
      <pivotArea dataOnly="0" labelOnly="1" outline="0" fieldPosition="0">
        <references count="5">
          <reference field="14" count="1" selected="0">
            <x v="1"/>
          </reference>
          <reference field="16" count="1" selected="0">
            <x v="4"/>
          </reference>
          <reference field="19" count="1" selected="0">
            <x v="12"/>
          </reference>
          <reference field="23" count="1" selected="0">
            <x v="90"/>
          </reference>
          <reference field="24" count="1">
            <x v="134"/>
          </reference>
        </references>
      </pivotArea>
    </format>
    <format dxfId="737">
      <pivotArea dataOnly="0" labelOnly="1" outline="0" fieldPosition="0">
        <references count="5">
          <reference field="14" count="1" selected="0">
            <x v="1"/>
          </reference>
          <reference field="16" count="1" selected="0">
            <x v="4"/>
          </reference>
          <reference field="19" count="1" selected="0">
            <x v="12"/>
          </reference>
          <reference field="23" count="1" selected="0">
            <x v="91"/>
          </reference>
          <reference field="24" count="1">
            <x v="133"/>
          </reference>
        </references>
      </pivotArea>
    </format>
    <format dxfId="736">
      <pivotArea dataOnly="0" labelOnly="1" outline="0" fieldPosition="0">
        <references count="5">
          <reference field="14" count="1" selected="0">
            <x v="1"/>
          </reference>
          <reference field="16" count="1" selected="0">
            <x v="4"/>
          </reference>
          <reference field="19" count="1" selected="0">
            <x v="12"/>
          </reference>
          <reference field="23" count="1" selected="0">
            <x v="92"/>
          </reference>
          <reference field="24" count="1">
            <x v="80"/>
          </reference>
        </references>
      </pivotArea>
    </format>
    <format dxfId="735">
      <pivotArea dataOnly="0" labelOnly="1" outline="0" fieldPosition="0">
        <references count="5">
          <reference field="14" count="1" selected="0">
            <x v="1"/>
          </reference>
          <reference field="16" count="1" selected="0">
            <x v="4"/>
          </reference>
          <reference field="19" count="1" selected="0">
            <x v="12"/>
          </reference>
          <reference field="23" count="1" selected="0">
            <x v="94"/>
          </reference>
          <reference field="24" count="1">
            <x v="40"/>
          </reference>
        </references>
      </pivotArea>
    </format>
    <format dxfId="734">
      <pivotArea dataOnly="0" labelOnly="1" outline="0" fieldPosition="0">
        <references count="5">
          <reference field="14" count="1" selected="0">
            <x v="1"/>
          </reference>
          <reference field="16" count="1" selected="0">
            <x v="4"/>
          </reference>
          <reference field="19" count="1" selected="0">
            <x v="12"/>
          </reference>
          <reference field="23" count="1" selected="0">
            <x v="108"/>
          </reference>
          <reference field="24" count="1">
            <x v="11"/>
          </reference>
        </references>
      </pivotArea>
    </format>
    <format dxfId="733">
      <pivotArea dataOnly="0" labelOnly="1" outline="0" fieldPosition="0">
        <references count="5">
          <reference field="14" count="1" selected="0">
            <x v="1"/>
          </reference>
          <reference field="16" count="1" selected="0">
            <x v="4"/>
          </reference>
          <reference field="19" count="1" selected="0">
            <x v="12"/>
          </reference>
          <reference field="23" count="1" selected="0">
            <x v="109"/>
          </reference>
          <reference field="24" count="1">
            <x v="9"/>
          </reference>
        </references>
      </pivotArea>
    </format>
    <format dxfId="732">
      <pivotArea dataOnly="0" labelOnly="1" outline="0" fieldPosition="0">
        <references count="5">
          <reference field="14" count="1" selected="0">
            <x v="1"/>
          </reference>
          <reference field="16" count="1" selected="0">
            <x v="18"/>
          </reference>
          <reference field="19" count="1" selected="0">
            <x v="12"/>
          </reference>
          <reference field="23" count="1" selected="0">
            <x v="72"/>
          </reference>
          <reference field="24" count="1">
            <x v="117"/>
          </reference>
        </references>
      </pivotArea>
    </format>
    <format dxfId="731">
      <pivotArea dataOnly="0" labelOnly="1" outline="0" fieldPosition="0">
        <references count="5">
          <reference field="14" count="1" selected="0">
            <x v="1"/>
          </reference>
          <reference field="16" count="1" selected="0">
            <x v="18"/>
          </reference>
          <reference field="19" count="1" selected="0">
            <x v="12"/>
          </reference>
          <reference field="23" count="1" selected="0">
            <x v="97"/>
          </reference>
          <reference field="24" count="1">
            <x v="47"/>
          </reference>
        </references>
      </pivotArea>
    </format>
    <format dxfId="730">
      <pivotArea dataOnly="0" labelOnly="1" outline="0" fieldPosition="0">
        <references count="5">
          <reference field="14" count="1" selected="0">
            <x v="1"/>
          </reference>
          <reference field="16" count="1" selected="0">
            <x v="18"/>
          </reference>
          <reference field="19" count="1" selected="0">
            <x v="12"/>
          </reference>
          <reference field="23" count="1" selected="0">
            <x v="126"/>
          </reference>
          <reference field="24" count="1">
            <x v="128"/>
          </reference>
        </references>
      </pivotArea>
    </format>
    <format dxfId="729">
      <pivotArea dataOnly="0" labelOnly="1" outline="0" fieldPosition="0">
        <references count="5">
          <reference field="14" count="1" selected="0">
            <x v="4"/>
          </reference>
          <reference field="16" count="1" selected="0">
            <x v="22"/>
          </reference>
          <reference field="19" count="1" selected="0">
            <x v="13"/>
          </reference>
          <reference field="23" count="1" selected="0">
            <x v="17"/>
          </reference>
          <reference field="24" count="1">
            <x v="65"/>
          </reference>
        </references>
      </pivotArea>
    </format>
    <format dxfId="728">
      <pivotArea dataOnly="0" labelOnly="1" outline="0" fieldPosition="0">
        <references count="5">
          <reference field="14" count="1" selected="0">
            <x v="4"/>
          </reference>
          <reference field="16" count="1" selected="0">
            <x v="22"/>
          </reference>
          <reference field="19" count="1" selected="0">
            <x v="13"/>
          </reference>
          <reference field="23" count="1" selected="0">
            <x v="21"/>
          </reference>
          <reference field="24" count="1">
            <x v="87"/>
          </reference>
        </references>
      </pivotArea>
    </format>
    <format dxfId="727">
      <pivotArea dataOnly="0" labelOnly="1" outline="0" fieldPosition="0">
        <references count="5">
          <reference field="14" count="1" selected="0">
            <x v="4"/>
          </reference>
          <reference field="16" count="1" selected="0">
            <x v="22"/>
          </reference>
          <reference field="19" count="1" selected="0">
            <x v="13"/>
          </reference>
          <reference field="23" count="1" selected="0">
            <x v="23"/>
          </reference>
          <reference field="24" count="1">
            <x v="131"/>
          </reference>
        </references>
      </pivotArea>
    </format>
    <format dxfId="726">
      <pivotArea dataOnly="0" labelOnly="1" outline="0" fieldPosition="0">
        <references count="5">
          <reference field="14" count="1" selected="0">
            <x v="4"/>
          </reference>
          <reference field="16" count="1" selected="0">
            <x v="22"/>
          </reference>
          <reference field="19" count="1" selected="0">
            <x v="13"/>
          </reference>
          <reference field="23" count="1" selected="0">
            <x v="33"/>
          </reference>
          <reference field="24" count="1">
            <x v="76"/>
          </reference>
        </references>
      </pivotArea>
    </format>
    <format dxfId="725">
      <pivotArea dataOnly="0" labelOnly="1" outline="0" fieldPosition="0">
        <references count="5">
          <reference field="14" count="1" selected="0">
            <x v="4"/>
          </reference>
          <reference field="16" count="1" selected="0">
            <x v="22"/>
          </reference>
          <reference field="19" count="1" selected="0">
            <x v="13"/>
          </reference>
          <reference field="23" count="1" selected="0">
            <x v="43"/>
          </reference>
          <reference field="24" count="1">
            <x v="84"/>
          </reference>
        </references>
      </pivotArea>
    </format>
    <format dxfId="724">
      <pivotArea dataOnly="0" labelOnly="1" outline="0" fieldPosition="0">
        <references count="5">
          <reference field="14" count="1" selected="0">
            <x v="4"/>
          </reference>
          <reference field="16" count="1" selected="0">
            <x v="22"/>
          </reference>
          <reference field="19" count="1" selected="0">
            <x v="13"/>
          </reference>
          <reference field="23" count="1" selected="0">
            <x v="46"/>
          </reference>
          <reference field="24" count="1">
            <x v="42"/>
          </reference>
        </references>
      </pivotArea>
    </format>
    <format dxfId="723">
      <pivotArea dataOnly="0" labelOnly="1" outline="0" fieldPosition="0">
        <references count="5">
          <reference field="14" count="1" selected="0">
            <x v="4"/>
          </reference>
          <reference field="16" count="1" selected="0">
            <x v="22"/>
          </reference>
          <reference field="19" count="1" selected="0">
            <x v="13"/>
          </reference>
          <reference field="23" count="1" selected="0">
            <x v="47"/>
          </reference>
          <reference field="24" count="1">
            <x v="91"/>
          </reference>
        </references>
      </pivotArea>
    </format>
    <format dxfId="722">
      <pivotArea dataOnly="0" labelOnly="1" outline="0" fieldPosition="0">
        <references count="5">
          <reference field="14" count="1" selected="0">
            <x v="4"/>
          </reference>
          <reference field="16" count="1" selected="0">
            <x v="22"/>
          </reference>
          <reference field="19" count="1" selected="0">
            <x v="13"/>
          </reference>
          <reference field="23" count="1" selected="0">
            <x v="50"/>
          </reference>
          <reference field="24" count="1">
            <x v="94"/>
          </reference>
        </references>
      </pivotArea>
    </format>
    <format dxfId="721">
      <pivotArea dataOnly="0" labelOnly="1" outline="0" fieldPosition="0">
        <references count="5">
          <reference field="14" count="1" selected="0">
            <x v="4"/>
          </reference>
          <reference field="16" count="1" selected="0">
            <x v="22"/>
          </reference>
          <reference field="19" count="1" selected="0">
            <x v="13"/>
          </reference>
          <reference field="23" count="1" selected="0">
            <x v="57"/>
          </reference>
          <reference field="24" count="1">
            <x v="120"/>
          </reference>
        </references>
      </pivotArea>
    </format>
    <format dxfId="720">
      <pivotArea dataOnly="0" labelOnly="1" outline="0" fieldPosition="0">
        <references count="5">
          <reference field="14" count="1" selected="0">
            <x v="4"/>
          </reference>
          <reference field="16" count="1" selected="0">
            <x v="22"/>
          </reference>
          <reference field="19" count="1" selected="0">
            <x v="13"/>
          </reference>
          <reference field="23" count="1" selected="0">
            <x v="62"/>
          </reference>
          <reference field="24" count="1">
            <x v="73"/>
          </reference>
        </references>
      </pivotArea>
    </format>
    <format dxfId="719">
      <pivotArea dataOnly="0" labelOnly="1" outline="0" fieldPosition="0">
        <references count="5">
          <reference field="14" count="1" selected="0">
            <x v="4"/>
          </reference>
          <reference field="16" count="1" selected="0">
            <x v="22"/>
          </reference>
          <reference field="19" count="1" selected="0">
            <x v="13"/>
          </reference>
          <reference field="23" count="1" selected="0">
            <x v="63"/>
          </reference>
          <reference field="24" count="1">
            <x v="119"/>
          </reference>
        </references>
      </pivotArea>
    </format>
    <format dxfId="718">
      <pivotArea dataOnly="0" labelOnly="1" outline="0" fieldPosition="0">
        <references count="5">
          <reference field="14" count="1" selected="0">
            <x v="4"/>
          </reference>
          <reference field="16" count="1" selected="0">
            <x v="22"/>
          </reference>
          <reference field="19" count="1" selected="0">
            <x v="13"/>
          </reference>
          <reference field="23" count="1" selected="0">
            <x v="65"/>
          </reference>
          <reference field="24" count="1">
            <x v="107"/>
          </reference>
        </references>
      </pivotArea>
    </format>
    <format dxfId="717">
      <pivotArea dataOnly="0" labelOnly="1" outline="0" fieldPosition="0">
        <references count="5">
          <reference field="14" count="1" selected="0">
            <x v="4"/>
          </reference>
          <reference field="16" count="1" selected="0">
            <x v="22"/>
          </reference>
          <reference field="19" count="1" selected="0">
            <x v="13"/>
          </reference>
          <reference field="23" count="1" selected="0">
            <x v="68"/>
          </reference>
          <reference field="24" count="1">
            <x v="104"/>
          </reference>
        </references>
      </pivotArea>
    </format>
    <format dxfId="716">
      <pivotArea dataOnly="0" labelOnly="1" outline="0" fieldPosition="0">
        <references count="5">
          <reference field="14" count="1" selected="0">
            <x v="4"/>
          </reference>
          <reference field="16" count="1" selected="0">
            <x v="22"/>
          </reference>
          <reference field="19" count="1" selected="0">
            <x v="13"/>
          </reference>
          <reference field="23" count="1" selected="0">
            <x v="72"/>
          </reference>
          <reference field="24" count="1">
            <x v="117"/>
          </reference>
        </references>
      </pivotArea>
    </format>
    <format dxfId="715">
      <pivotArea dataOnly="0" labelOnly="1" outline="0" fieldPosition="0">
        <references count="5">
          <reference field="14" count="1" selected="0">
            <x v="4"/>
          </reference>
          <reference field="16" count="1" selected="0">
            <x v="22"/>
          </reference>
          <reference field="19" count="1" selected="0">
            <x v="13"/>
          </reference>
          <reference field="23" count="1" selected="0">
            <x v="73"/>
          </reference>
          <reference field="24" count="1">
            <x v="106"/>
          </reference>
        </references>
      </pivotArea>
    </format>
    <format dxfId="714">
      <pivotArea dataOnly="0" labelOnly="1" outline="0" fieldPosition="0">
        <references count="5">
          <reference field="14" count="1" selected="0">
            <x v="4"/>
          </reference>
          <reference field="16" count="1" selected="0">
            <x v="22"/>
          </reference>
          <reference field="19" count="1" selected="0">
            <x v="13"/>
          </reference>
          <reference field="23" count="1" selected="0">
            <x v="74"/>
          </reference>
          <reference field="24" count="1">
            <x v="114"/>
          </reference>
        </references>
      </pivotArea>
    </format>
    <format dxfId="713">
      <pivotArea dataOnly="0" labelOnly="1" outline="0" fieldPosition="0">
        <references count="5">
          <reference field="14" count="1" selected="0">
            <x v="4"/>
          </reference>
          <reference field="16" count="1" selected="0">
            <x v="22"/>
          </reference>
          <reference field="19" count="1" selected="0">
            <x v="13"/>
          </reference>
          <reference field="23" count="1" selected="0">
            <x v="78"/>
          </reference>
          <reference field="24" count="1">
            <x v="20"/>
          </reference>
        </references>
      </pivotArea>
    </format>
    <format dxfId="712">
      <pivotArea dataOnly="0" labelOnly="1" outline="0" fieldPosition="0">
        <references count="5">
          <reference field="14" count="1" selected="0">
            <x v="4"/>
          </reference>
          <reference field="16" count="1" selected="0">
            <x v="22"/>
          </reference>
          <reference field="19" count="1" selected="0">
            <x v="13"/>
          </reference>
          <reference field="23" count="1" selected="0">
            <x v="89"/>
          </reference>
          <reference field="24" count="1">
            <x v="81"/>
          </reference>
        </references>
      </pivotArea>
    </format>
    <format dxfId="711">
      <pivotArea dataOnly="0" labelOnly="1" outline="0" fieldPosition="0">
        <references count="5">
          <reference field="14" count="1" selected="0">
            <x v="4"/>
          </reference>
          <reference field="16" count="1" selected="0">
            <x v="22"/>
          </reference>
          <reference field="19" count="1" selected="0">
            <x v="13"/>
          </reference>
          <reference field="23" count="1" selected="0">
            <x v="90"/>
          </reference>
          <reference field="24" count="1">
            <x v="134"/>
          </reference>
        </references>
      </pivotArea>
    </format>
    <format dxfId="710">
      <pivotArea dataOnly="0" labelOnly="1" outline="0" fieldPosition="0">
        <references count="5">
          <reference field="14" count="1" selected="0">
            <x v="4"/>
          </reference>
          <reference field="16" count="1" selected="0">
            <x v="22"/>
          </reference>
          <reference field="19" count="1" selected="0">
            <x v="13"/>
          </reference>
          <reference field="23" count="1" selected="0">
            <x v="92"/>
          </reference>
          <reference field="24" count="1">
            <x v="80"/>
          </reference>
        </references>
      </pivotArea>
    </format>
    <format dxfId="709">
      <pivotArea dataOnly="0" labelOnly="1" outline="0" fieldPosition="0">
        <references count="5">
          <reference field="14" count="1" selected="0">
            <x v="4"/>
          </reference>
          <reference field="16" count="1" selected="0">
            <x v="22"/>
          </reference>
          <reference field="19" count="1" selected="0">
            <x v="13"/>
          </reference>
          <reference field="23" count="1" selected="0">
            <x v="94"/>
          </reference>
          <reference field="24" count="1">
            <x v="40"/>
          </reference>
        </references>
      </pivotArea>
    </format>
    <format dxfId="708">
      <pivotArea dataOnly="0" labelOnly="1" outline="0" fieldPosition="0">
        <references count="5">
          <reference field="14" count="1" selected="0">
            <x v="4"/>
          </reference>
          <reference field="16" count="1" selected="0">
            <x v="22"/>
          </reference>
          <reference field="19" count="1" selected="0">
            <x v="13"/>
          </reference>
          <reference field="23" count="1" selected="0">
            <x v="127"/>
          </reference>
          <reference field="24" count="1">
            <x v="123"/>
          </reference>
        </references>
      </pivotArea>
    </format>
    <format dxfId="707">
      <pivotArea dataOnly="0" labelOnly="1" outline="0" fieldPosition="0">
        <references count="5">
          <reference field="14" count="1" selected="0">
            <x v="4"/>
          </reference>
          <reference field="16" count="1" selected="0">
            <x v="22"/>
          </reference>
          <reference field="19" count="1" selected="0">
            <x v="13"/>
          </reference>
          <reference field="23" count="1" selected="0">
            <x v="132"/>
          </reference>
          <reference field="24" count="1">
            <x v="30"/>
          </reference>
        </references>
      </pivotArea>
    </format>
    <format dxfId="706">
      <pivotArea dataOnly="0" labelOnly="1" outline="0" fieldPosition="0">
        <references count="5">
          <reference field="14" count="1" selected="0">
            <x v="5"/>
          </reference>
          <reference field="16" count="1" selected="0">
            <x v="45"/>
          </reference>
          <reference field="19" count="1" selected="0">
            <x v="14"/>
          </reference>
          <reference field="23" count="1" selected="0">
            <x v="43"/>
          </reference>
          <reference field="24" count="1">
            <x v="84"/>
          </reference>
        </references>
      </pivotArea>
    </format>
    <format dxfId="705">
      <pivotArea dataOnly="0" labelOnly="1" outline="0" fieldPosition="0">
        <references count="5">
          <reference field="14" count="1" selected="0">
            <x v="5"/>
          </reference>
          <reference field="16" count="1" selected="0">
            <x v="45"/>
          </reference>
          <reference field="19" count="1" selected="0">
            <x v="14"/>
          </reference>
          <reference field="23" count="1" selected="0">
            <x v="46"/>
          </reference>
          <reference field="24" count="1">
            <x v="42"/>
          </reference>
        </references>
      </pivotArea>
    </format>
    <format dxfId="704">
      <pivotArea dataOnly="0" labelOnly="1" outline="0" fieldPosition="0">
        <references count="5">
          <reference field="14" count="1" selected="0">
            <x v="5"/>
          </reference>
          <reference field="16" count="1" selected="0">
            <x v="45"/>
          </reference>
          <reference field="19" count="1" selected="0">
            <x v="14"/>
          </reference>
          <reference field="23" count="1" selected="0">
            <x v="83"/>
          </reference>
          <reference field="24" count="1">
            <x v="51"/>
          </reference>
        </references>
      </pivotArea>
    </format>
    <format dxfId="703">
      <pivotArea dataOnly="0" labelOnly="1" outline="0" fieldPosition="0">
        <references count="5">
          <reference field="14" count="1" selected="0">
            <x v="1"/>
          </reference>
          <reference field="16" count="1" selected="0">
            <x v="35"/>
          </reference>
          <reference field="19" count="1" selected="0">
            <x v="15"/>
          </reference>
          <reference field="23" count="1" selected="0">
            <x v="105"/>
          </reference>
          <reference field="24" count="1">
            <x v="12"/>
          </reference>
        </references>
      </pivotArea>
    </format>
    <format dxfId="702">
      <pivotArea dataOnly="0" labelOnly="1" outline="0" fieldPosition="0">
        <references count="5">
          <reference field="14" count="1" selected="0">
            <x v="5"/>
          </reference>
          <reference field="16" count="1" selected="0">
            <x v="3"/>
          </reference>
          <reference field="19" count="1" selected="0">
            <x v="16"/>
          </reference>
          <reference field="23" count="1" selected="0">
            <x v="21"/>
          </reference>
          <reference field="24" count="1">
            <x v="87"/>
          </reference>
        </references>
      </pivotArea>
    </format>
    <format dxfId="701">
      <pivotArea dataOnly="0" labelOnly="1" outline="0" fieldPosition="0">
        <references count="5">
          <reference field="14" count="1" selected="0">
            <x v="5"/>
          </reference>
          <reference field="16" count="1" selected="0">
            <x v="3"/>
          </reference>
          <reference field="19" count="1" selected="0">
            <x v="16"/>
          </reference>
          <reference field="23" count="1" selected="0">
            <x v="23"/>
          </reference>
          <reference field="24" count="1">
            <x v="131"/>
          </reference>
        </references>
      </pivotArea>
    </format>
    <format dxfId="700">
      <pivotArea dataOnly="0" labelOnly="1" outline="0" fieldPosition="0">
        <references count="5">
          <reference field="14" count="1" selected="0">
            <x v="5"/>
          </reference>
          <reference field="16" count="1" selected="0">
            <x v="3"/>
          </reference>
          <reference field="19" count="1" selected="0">
            <x v="16"/>
          </reference>
          <reference field="23" count="1" selected="0">
            <x v="30"/>
          </reference>
          <reference field="24" count="1">
            <x v="60"/>
          </reference>
        </references>
      </pivotArea>
    </format>
    <format dxfId="699">
      <pivotArea dataOnly="0" labelOnly="1" outline="0" fieldPosition="0">
        <references count="5">
          <reference field="14" count="1" selected="0">
            <x v="5"/>
          </reference>
          <reference field="16" count="1" selected="0">
            <x v="3"/>
          </reference>
          <reference field="19" count="1" selected="0">
            <x v="16"/>
          </reference>
          <reference field="23" count="1" selected="0">
            <x v="31"/>
          </reference>
          <reference field="24" count="1">
            <x v="8"/>
          </reference>
        </references>
      </pivotArea>
    </format>
    <format dxfId="698">
      <pivotArea dataOnly="0" labelOnly="1" outline="0" fieldPosition="0">
        <references count="5">
          <reference field="14" count="1" selected="0">
            <x v="5"/>
          </reference>
          <reference field="16" count="1" selected="0">
            <x v="3"/>
          </reference>
          <reference field="19" count="1" selected="0">
            <x v="16"/>
          </reference>
          <reference field="23" count="1" selected="0">
            <x v="41"/>
          </reference>
          <reference field="24" count="1">
            <x v="17"/>
          </reference>
        </references>
      </pivotArea>
    </format>
    <format dxfId="697">
      <pivotArea dataOnly="0" labelOnly="1" outline="0" fieldPosition="0">
        <references count="5">
          <reference field="14" count="1" selected="0">
            <x v="5"/>
          </reference>
          <reference field="16" count="1" selected="0">
            <x v="3"/>
          </reference>
          <reference field="19" count="1" selected="0">
            <x v="16"/>
          </reference>
          <reference field="23" count="1" selected="0">
            <x v="50"/>
          </reference>
          <reference field="24" count="1">
            <x v="94"/>
          </reference>
        </references>
      </pivotArea>
    </format>
    <format dxfId="696">
      <pivotArea dataOnly="0" labelOnly="1" outline="0" fieldPosition="0">
        <references count="5">
          <reference field="14" count="1" selected="0">
            <x v="5"/>
          </reference>
          <reference field="16" count="1" selected="0">
            <x v="3"/>
          </reference>
          <reference field="19" count="1" selected="0">
            <x v="16"/>
          </reference>
          <reference field="23" count="1" selected="0">
            <x v="79"/>
          </reference>
          <reference field="24" count="1">
            <x v="52"/>
          </reference>
        </references>
      </pivotArea>
    </format>
    <format dxfId="695">
      <pivotArea dataOnly="0" labelOnly="1" outline="0" fieldPosition="0">
        <references count="5">
          <reference field="14" count="1" selected="0">
            <x v="5"/>
          </reference>
          <reference field="16" count="1" selected="0">
            <x v="3"/>
          </reference>
          <reference field="19" count="1" selected="0">
            <x v="16"/>
          </reference>
          <reference field="23" count="1" selected="0">
            <x v="83"/>
          </reference>
          <reference field="24" count="1">
            <x v="51"/>
          </reference>
        </references>
      </pivotArea>
    </format>
    <format dxfId="694">
      <pivotArea dataOnly="0" labelOnly="1" outline="0" fieldPosition="0">
        <references count="5">
          <reference field="14" count="1" selected="0">
            <x v="5"/>
          </reference>
          <reference field="16" count="1" selected="0">
            <x v="26"/>
          </reference>
          <reference field="19" count="1" selected="0">
            <x v="16"/>
          </reference>
          <reference field="23" count="1" selected="0">
            <x v="36"/>
          </reference>
          <reference field="24" count="1">
            <x v="68"/>
          </reference>
        </references>
      </pivotArea>
    </format>
    <format dxfId="693">
      <pivotArea dataOnly="0" labelOnly="1" outline="0" fieldPosition="0">
        <references count="5">
          <reference field="14" count="1" selected="0">
            <x v="5"/>
          </reference>
          <reference field="16" count="1" selected="0">
            <x v="26"/>
          </reference>
          <reference field="19" count="1" selected="0">
            <x v="16"/>
          </reference>
          <reference field="23" count="1" selected="0">
            <x v="37"/>
          </reference>
          <reference field="24" count="1">
            <x v="64"/>
          </reference>
        </references>
      </pivotArea>
    </format>
    <format dxfId="692">
      <pivotArea dataOnly="0" labelOnly="1" outline="0" fieldPosition="0">
        <references count="5">
          <reference field="14" count="1" selected="0">
            <x v="5"/>
          </reference>
          <reference field="16" count="1" selected="0">
            <x v="26"/>
          </reference>
          <reference field="19" count="1" selected="0">
            <x v="16"/>
          </reference>
          <reference field="23" count="1" selected="0">
            <x v="43"/>
          </reference>
          <reference field="24" count="1">
            <x v="84"/>
          </reference>
        </references>
      </pivotArea>
    </format>
    <format dxfId="691">
      <pivotArea dataOnly="0" labelOnly="1" outline="0" fieldPosition="0">
        <references count="5">
          <reference field="14" count="1" selected="0">
            <x v="5"/>
          </reference>
          <reference field="16" count="1" selected="0">
            <x v="26"/>
          </reference>
          <reference field="19" count="1" selected="0">
            <x v="16"/>
          </reference>
          <reference field="23" count="1" selected="0">
            <x v="46"/>
          </reference>
          <reference field="24" count="1">
            <x v="42"/>
          </reference>
        </references>
      </pivotArea>
    </format>
    <format dxfId="690">
      <pivotArea dataOnly="0" labelOnly="1" outline="0" fieldPosition="0">
        <references count="5">
          <reference field="14" count="1" selected="0">
            <x v="5"/>
          </reference>
          <reference field="16" count="1" selected="0">
            <x v="26"/>
          </reference>
          <reference field="19" count="1" selected="0">
            <x v="16"/>
          </reference>
          <reference field="23" count="1" selected="0">
            <x v="123"/>
          </reference>
          <reference field="24" count="1">
            <x v="33"/>
          </reference>
        </references>
      </pivotArea>
    </format>
    <format dxfId="689">
      <pivotArea dataOnly="0" labelOnly="1" outline="0" fieldPosition="0">
        <references count="5">
          <reference field="14" count="1" selected="0">
            <x v="5"/>
          </reference>
          <reference field="16" count="1" selected="0">
            <x v="26"/>
          </reference>
          <reference field="19" count="1" selected="0">
            <x v="16"/>
          </reference>
          <reference field="23" count="1" selected="0">
            <x v="125"/>
          </reference>
          <reference field="24" count="1">
            <x v="74"/>
          </reference>
        </references>
      </pivotArea>
    </format>
    <format dxfId="688">
      <pivotArea dataOnly="0" labelOnly="1" outline="0" fieldPosition="0">
        <references count="5">
          <reference field="14" count="1" selected="0">
            <x v="5"/>
          </reference>
          <reference field="16" count="1" selected="0">
            <x v="48"/>
          </reference>
          <reference field="19" count="1" selected="0">
            <x v="16"/>
          </reference>
          <reference field="23" count="1" selected="0">
            <x v="60"/>
          </reference>
          <reference field="24" count="1">
            <x v="5"/>
          </reference>
        </references>
      </pivotArea>
    </format>
    <format dxfId="687">
      <pivotArea dataOnly="0" labelOnly="1" outline="0" fieldPosition="0">
        <references count="5">
          <reference field="14" count="1" selected="0">
            <x v="4"/>
          </reference>
          <reference field="16" count="1" selected="0">
            <x v="14"/>
          </reference>
          <reference field="19" count="1" selected="0">
            <x v="17"/>
          </reference>
          <reference field="23" count="1" selected="0">
            <x v="17"/>
          </reference>
          <reference field="24" count="1">
            <x v="65"/>
          </reference>
        </references>
      </pivotArea>
    </format>
    <format dxfId="686">
      <pivotArea dataOnly="0" labelOnly="1" outline="0" fieldPosition="0">
        <references count="5">
          <reference field="14" count="1" selected="0">
            <x v="4"/>
          </reference>
          <reference field="16" count="1" selected="0">
            <x v="14"/>
          </reference>
          <reference field="19" count="1" selected="0">
            <x v="17"/>
          </reference>
          <reference field="23" count="1" selected="0">
            <x v="18"/>
          </reference>
          <reference field="24" count="1">
            <x v="66"/>
          </reference>
        </references>
      </pivotArea>
    </format>
    <format dxfId="685">
      <pivotArea dataOnly="0" labelOnly="1" outline="0" fieldPosition="0">
        <references count="5">
          <reference field="14" count="1" selected="0">
            <x v="4"/>
          </reference>
          <reference field="16" count="1" selected="0">
            <x v="14"/>
          </reference>
          <reference field="19" count="1" selected="0">
            <x v="17"/>
          </reference>
          <reference field="23" count="1" selected="0">
            <x v="19"/>
          </reference>
          <reference field="24" count="1">
            <x v="59"/>
          </reference>
        </references>
      </pivotArea>
    </format>
    <format dxfId="684">
      <pivotArea dataOnly="0" labelOnly="1" outline="0" fieldPosition="0">
        <references count="5">
          <reference field="14" count="1" selected="0">
            <x v="4"/>
          </reference>
          <reference field="16" count="1" selected="0">
            <x v="14"/>
          </reference>
          <reference field="19" count="1" selected="0">
            <x v="17"/>
          </reference>
          <reference field="23" count="1" selected="0">
            <x v="21"/>
          </reference>
          <reference field="24" count="1">
            <x v="87"/>
          </reference>
        </references>
      </pivotArea>
    </format>
    <format dxfId="683">
      <pivotArea dataOnly="0" labelOnly="1" outline="0" fieldPosition="0">
        <references count="5">
          <reference field="14" count="1" selected="0">
            <x v="4"/>
          </reference>
          <reference field="16" count="1" selected="0">
            <x v="14"/>
          </reference>
          <reference field="19" count="1" selected="0">
            <x v="17"/>
          </reference>
          <reference field="23" count="1" selected="0">
            <x v="26"/>
          </reference>
          <reference field="24" count="1">
            <x v="88"/>
          </reference>
        </references>
      </pivotArea>
    </format>
    <format dxfId="682">
      <pivotArea dataOnly="0" labelOnly="1" outline="0" fieldPosition="0">
        <references count="5">
          <reference field="14" count="1" selected="0">
            <x v="4"/>
          </reference>
          <reference field="16" count="1" selected="0">
            <x v="14"/>
          </reference>
          <reference field="19" count="1" selected="0">
            <x v="17"/>
          </reference>
          <reference field="23" count="1" selected="0">
            <x v="27"/>
          </reference>
          <reference field="24" count="1">
            <x v="16"/>
          </reference>
        </references>
      </pivotArea>
    </format>
    <format dxfId="681">
      <pivotArea dataOnly="0" labelOnly="1" outline="0" fieldPosition="0">
        <references count="5">
          <reference field="14" count="1" selected="0">
            <x v="4"/>
          </reference>
          <reference field="16" count="1" selected="0">
            <x v="14"/>
          </reference>
          <reference field="19" count="1" selected="0">
            <x v="17"/>
          </reference>
          <reference field="23" count="1" selected="0">
            <x v="30"/>
          </reference>
          <reference field="24" count="1">
            <x v="60"/>
          </reference>
        </references>
      </pivotArea>
    </format>
    <format dxfId="680">
      <pivotArea dataOnly="0" labelOnly="1" outline="0" fieldPosition="0">
        <references count="5">
          <reference field="14" count="1" selected="0">
            <x v="4"/>
          </reference>
          <reference field="16" count="1" selected="0">
            <x v="14"/>
          </reference>
          <reference field="19" count="1" selected="0">
            <x v="17"/>
          </reference>
          <reference field="23" count="1" selected="0">
            <x v="31"/>
          </reference>
          <reference field="24" count="1">
            <x v="8"/>
          </reference>
        </references>
      </pivotArea>
    </format>
    <format dxfId="679">
      <pivotArea dataOnly="0" labelOnly="1" outline="0" fieldPosition="0">
        <references count="5">
          <reference field="14" count="1" selected="0">
            <x v="4"/>
          </reference>
          <reference field="16" count="1" selected="0">
            <x v="14"/>
          </reference>
          <reference field="19" count="1" selected="0">
            <x v="17"/>
          </reference>
          <reference field="23" count="1" selected="0">
            <x v="32"/>
          </reference>
          <reference field="24" count="1">
            <x v="61"/>
          </reference>
        </references>
      </pivotArea>
    </format>
    <format dxfId="678">
      <pivotArea dataOnly="0" labelOnly="1" outline="0" fieldPosition="0">
        <references count="5">
          <reference field="14" count="1" selected="0">
            <x v="4"/>
          </reference>
          <reference field="16" count="1" selected="0">
            <x v="14"/>
          </reference>
          <reference field="19" count="1" selected="0">
            <x v="17"/>
          </reference>
          <reference field="23" count="1" selected="0">
            <x v="33"/>
          </reference>
          <reference field="24" count="1">
            <x v="76"/>
          </reference>
        </references>
      </pivotArea>
    </format>
    <format dxfId="677">
      <pivotArea dataOnly="0" labelOnly="1" outline="0" fieldPosition="0">
        <references count="5">
          <reference field="14" count="1" selected="0">
            <x v="4"/>
          </reference>
          <reference field="16" count="1" selected="0">
            <x v="14"/>
          </reference>
          <reference field="19" count="1" selected="0">
            <x v="17"/>
          </reference>
          <reference field="23" count="1" selected="0">
            <x v="35"/>
          </reference>
          <reference field="24" count="1">
            <x v="37"/>
          </reference>
        </references>
      </pivotArea>
    </format>
    <format dxfId="676">
      <pivotArea dataOnly="0" labelOnly="1" outline="0" fieldPosition="0">
        <references count="5">
          <reference field="14" count="1" selected="0">
            <x v="4"/>
          </reference>
          <reference field="16" count="1" selected="0">
            <x v="14"/>
          </reference>
          <reference field="19" count="1" selected="0">
            <x v="17"/>
          </reference>
          <reference field="23" count="1" selected="0">
            <x v="41"/>
          </reference>
          <reference field="24" count="1">
            <x v="17"/>
          </reference>
        </references>
      </pivotArea>
    </format>
    <format dxfId="675">
      <pivotArea dataOnly="0" labelOnly="1" outline="0" fieldPosition="0">
        <references count="5">
          <reference field="14" count="1" selected="0">
            <x v="4"/>
          </reference>
          <reference field="16" count="1" selected="0">
            <x v="14"/>
          </reference>
          <reference field="19" count="1" selected="0">
            <x v="17"/>
          </reference>
          <reference field="23" count="1" selected="0">
            <x v="43"/>
          </reference>
          <reference field="24" count="1">
            <x v="84"/>
          </reference>
        </references>
      </pivotArea>
    </format>
    <format dxfId="674">
      <pivotArea dataOnly="0" labelOnly="1" outline="0" fieldPosition="0">
        <references count="5">
          <reference field="14" count="1" selected="0">
            <x v="4"/>
          </reference>
          <reference field="16" count="1" selected="0">
            <x v="14"/>
          </reference>
          <reference field="19" count="1" selected="0">
            <x v="17"/>
          </reference>
          <reference field="23" count="1" selected="0">
            <x v="46"/>
          </reference>
          <reference field="24" count="1">
            <x v="42"/>
          </reference>
        </references>
      </pivotArea>
    </format>
    <format dxfId="673">
      <pivotArea dataOnly="0" labelOnly="1" outline="0" fieldPosition="0">
        <references count="5">
          <reference field="14" count="1" selected="0">
            <x v="4"/>
          </reference>
          <reference field="16" count="1" selected="0">
            <x v="14"/>
          </reference>
          <reference field="19" count="1" selected="0">
            <x v="17"/>
          </reference>
          <reference field="23" count="1" selected="0">
            <x v="47"/>
          </reference>
          <reference field="24" count="1">
            <x v="91"/>
          </reference>
        </references>
      </pivotArea>
    </format>
    <format dxfId="672">
      <pivotArea dataOnly="0" labelOnly="1" outline="0" fieldPosition="0">
        <references count="5">
          <reference field="14" count="1" selected="0">
            <x v="4"/>
          </reference>
          <reference field="16" count="1" selected="0">
            <x v="14"/>
          </reference>
          <reference field="19" count="1" selected="0">
            <x v="17"/>
          </reference>
          <reference field="23" count="1" selected="0">
            <x v="50"/>
          </reference>
          <reference field="24" count="1">
            <x v="94"/>
          </reference>
        </references>
      </pivotArea>
    </format>
    <format dxfId="671">
      <pivotArea dataOnly="0" labelOnly="1" outline="0" fieldPosition="0">
        <references count="5">
          <reference field="14" count="1" selected="0">
            <x v="4"/>
          </reference>
          <reference field="16" count="1" selected="0">
            <x v="14"/>
          </reference>
          <reference field="19" count="1" selected="0">
            <x v="17"/>
          </reference>
          <reference field="23" count="1" selected="0">
            <x v="52"/>
          </reference>
          <reference field="24" count="1">
            <x v="96"/>
          </reference>
        </references>
      </pivotArea>
    </format>
    <format dxfId="670">
      <pivotArea dataOnly="0" labelOnly="1" outline="0" fieldPosition="0">
        <references count="5">
          <reference field="14" count="1" selected="0">
            <x v="4"/>
          </reference>
          <reference field="16" count="1" selected="0">
            <x v="14"/>
          </reference>
          <reference field="19" count="1" selected="0">
            <x v="17"/>
          </reference>
          <reference field="23" count="1" selected="0">
            <x v="54"/>
          </reference>
          <reference field="24" count="1">
            <x v="31"/>
          </reference>
        </references>
      </pivotArea>
    </format>
    <format dxfId="669">
      <pivotArea dataOnly="0" labelOnly="1" outline="0" fieldPosition="0">
        <references count="5">
          <reference field="14" count="1" selected="0">
            <x v="4"/>
          </reference>
          <reference field="16" count="1" selected="0">
            <x v="14"/>
          </reference>
          <reference field="19" count="1" selected="0">
            <x v="17"/>
          </reference>
          <reference field="23" count="1" selected="0">
            <x v="55"/>
          </reference>
          <reference field="24" count="1">
            <x v="127"/>
          </reference>
        </references>
      </pivotArea>
    </format>
    <format dxfId="668">
      <pivotArea dataOnly="0" labelOnly="1" outline="0" fieldPosition="0">
        <references count="5">
          <reference field="14" count="1" selected="0">
            <x v="4"/>
          </reference>
          <reference field="16" count="1" selected="0">
            <x v="14"/>
          </reference>
          <reference field="19" count="1" selected="0">
            <x v="17"/>
          </reference>
          <reference field="23" count="1" selected="0">
            <x v="56"/>
          </reference>
          <reference field="24" count="1">
            <x v="115"/>
          </reference>
        </references>
      </pivotArea>
    </format>
    <format dxfId="667">
      <pivotArea dataOnly="0" labelOnly="1" outline="0" fieldPosition="0">
        <references count="5">
          <reference field="14" count="1" selected="0">
            <x v="4"/>
          </reference>
          <reference field="16" count="1" selected="0">
            <x v="14"/>
          </reference>
          <reference field="19" count="1" selected="0">
            <x v="17"/>
          </reference>
          <reference field="23" count="1" selected="0">
            <x v="58"/>
          </reference>
          <reference field="24" count="1">
            <x v="4"/>
          </reference>
        </references>
      </pivotArea>
    </format>
    <format dxfId="666">
      <pivotArea dataOnly="0" labelOnly="1" outline="0" fieldPosition="0">
        <references count="5">
          <reference field="14" count="1" selected="0">
            <x v="4"/>
          </reference>
          <reference field="16" count="1" selected="0">
            <x v="14"/>
          </reference>
          <reference field="19" count="1" selected="0">
            <x v="17"/>
          </reference>
          <reference field="23" count="1" selected="0">
            <x v="59"/>
          </reference>
          <reference field="24" count="1">
            <x v="7"/>
          </reference>
        </references>
      </pivotArea>
    </format>
    <format dxfId="665">
      <pivotArea dataOnly="0" labelOnly="1" outline="0" fieldPosition="0">
        <references count="5">
          <reference field="14" count="1" selected="0">
            <x v="4"/>
          </reference>
          <reference field="16" count="1" selected="0">
            <x v="14"/>
          </reference>
          <reference field="19" count="1" selected="0">
            <x v="17"/>
          </reference>
          <reference field="23" count="1" selected="0">
            <x v="60"/>
          </reference>
          <reference field="24" count="1">
            <x v="5"/>
          </reference>
        </references>
      </pivotArea>
    </format>
    <format dxfId="664">
      <pivotArea dataOnly="0" labelOnly="1" outline="0" fieldPosition="0">
        <references count="5">
          <reference field="14" count="1" selected="0">
            <x v="4"/>
          </reference>
          <reference field="16" count="1" selected="0">
            <x v="14"/>
          </reference>
          <reference field="19" count="1" selected="0">
            <x v="17"/>
          </reference>
          <reference field="23" count="1" selected="0">
            <x v="62"/>
          </reference>
          <reference field="24" count="1">
            <x v="73"/>
          </reference>
        </references>
      </pivotArea>
    </format>
    <format dxfId="663">
      <pivotArea dataOnly="0" labelOnly="1" outline="0" fieldPosition="0">
        <references count="5">
          <reference field="14" count="1" selected="0">
            <x v="4"/>
          </reference>
          <reference field="16" count="1" selected="0">
            <x v="14"/>
          </reference>
          <reference field="19" count="1" selected="0">
            <x v="17"/>
          </reference>
          <reference field="23" count="1" selected="0">
            <x v="63"/>
          </reference>
          <reference field="24" count="1">
            <x v="119"/>
          </reference>
        </references>
      </pivotArea>
    </format>
    <format dxfId="662">
      <pivotArea dataOnly="0" labelOnly="1" outline="0" fieldPosition="0">
        <references count="5">
          <reference field="14" count="1" selected="0">
            <x v="4"/>
          </reference>
          <reference field="16" count="1" selected="0">
            <x v="14"/>
          </reference>
          <reference field="19" count="1" selected="0">
            <x v="17"/>
          </reference>
          <reference field="23" count="1" selected="0">
            <x v="64"/>
          </reference>
          <reference field="24" count="1">
            <x v="109"/>
          </reference>
        </references>
      </pivotArea>
    </format>
    <format dxfId="661">
      <pivotArea dataOnly="0" labelOnly="1" outline="0" fieldPosition="0">
        <references count="5">
          <reference field="14" count="1" selected="0">
            <x v="4"/>
          </reference>
          <reference field="16" count="1" selected="0">
            <x v="14"/>
          </reference>
          <reference field="19" count="1" selected="0">
            <x v="17"/>
          </reference>
          <reference field="23" count="1" selected="0">
            <x v="65"/>
          </reference>
          <reference field="24" count="1">
            <x v="107"/>
          </reference>
        </references>
      </pivotArea>
    </format>
    <format dxfId="660">
      <pivotArea dataOnly="0" labelOnly="1" outline="0" fieldPosition="0">
        <references count="5">
          <reference field="14" count="1" selected="0">
            <x v="4"/>
          </reference>
          <reference field="16" count="1" selected="0">
            <x v="14"/>
          </reference>
          <reference field="19" count="1" selected="0">
            <x v="17"/>
          </reference>
          <reference field="23" count="1" selected="0">
            <x v="66"/>
          </reference>
          <reference field="24" count="1">
            <x v="105"/>
          </reference>
        </references>
      </pivotArea>
    </format>
    <format dxfId="659">
      <pivotArea dataOnly="0" labelOnly="1" outline="0" fieldPosition="0">
        <references count="5">
          <reference field="14" count="1" selected="0">
            <x v="4"/>
          </reference>
          <reference field="16" count="1" selected="0">
            <x v="14"/>
          </reference>
          <reference field="19" count="1" selected="0">
            <x v="17"/>
          </reference>
          <reference field="23" count="1" selected="0">
            <x v="69"/>
          </reference>
          <reference field="24" count="1">
            <x v="113"/>
          </reference>
        </references>
      </pivotArea>
    </format>
    <format dxfId="658">
      <pivotArea dataOnly="0" labelOnly="1" outline="0" fieldPosition="0">
        <references count="5">
          <reference field="14" count="1" selected="0">
            <x v="4"/>
          </reference>
          <reference field="16" count="1" selected="0">
            <x v="14"/>
          </reference>
          <reference field="19" count="1" selected="0">
            <x v="17"/>
          </reference>
          <reference field="23" count="1" selected="0">
            <x v="75"/>
          </reference>
          <reference field="24" count="1">
            <x v="101"/>
          </reference>
        </references>
      </pivotArea>
    </format>
    <format dxfId="657">
      <pivotArea dataOnly="0" labelOnly="1" outline="0" fieldPosition="0">
        <references count="5">
          <reference field="14" count="1" selected="0">
            <x v="4"/>
          </reference>
          <reference field="16" count="1" selected="0">
            <x v="14"/>
          </reference>
          <reference field="19" count="1" selected="0">
            <x v="17"/>
          </reference>
          <reference field="23" count="1" selected="0">
            <x v="76"/>
          </reference>
          <reference field="24" count="1">
            <x v="100"/>
          </reference>
        </references>
      </pivotArea>
    </format>
    <format dxfId="656">
      <pivotArea dataOnly="0" labelOnly="1" outline="0" fieldPosition="0">
        <references count="5">
          <reference field="14" count="1" selected="0">
            <x v="4"/>
          </reference>
          <reference field="16" count="1" selected="0">
            <x v="14"/>
          </reference>
          <reference field="19" count="1" selected="0">
            <x v="17"/>
          </reference>
          <reference field="23" count="1" selected="0">
            <x v="77"/>
          </reference>
          <reference field="24" count="1">
            <x v="18"/>
          </reference>
        </references>
      </pivotArea>
    </format>
    <format dxfId="655">
      <pivotArea dataOnly="0" labelOnly="1" outline="0" fieldPosition="0">
        <references count="5">
          <reference field="14" count="1" selected="0">
            <x v="4"/>
          </reference>
          <reference field="16" count="1" selected="0">
            <x v="14"/>
          </reference>
          <reference field="19" count="1" selected="0">
            <x v="17"/>
          </reference>
          <reference field="23" count="1" selected="0">
            <x v="78"/>
          </reference>
          <reference field="24" count="1">
            <x v="20"/>
          </reference>
        </references>
      </pivotArea>
    </format>
    <format dxfId="654">
      <pivotArea dataOnly="0" labelOnly="1" outline="0" fieldPosition="0">
        <references count="5">
          <reference field="14" count="1" selected="0">
            <x v="4"/>
          </reference>
          <reference field="16" count="1" selected="0">
            <x v="14"/>
          </reference>
          <reference field="19" count="1" selected="0">
            <x v="17"/>
          </reference>
          <reference field="23" count="1" selected="0">
            <x v="82"/>
          </reference>
          <reference field="24" count="1">
            <x v="98"/>
          </reference>
        </references>
      </pivotArea>
    </format>
    <format dxfId="653">
      <pivotArea dataOnly="0" labelOnly="1" outline="0" fieldPosition="0">
        <references count="5">
          <reference field="14" count="1" selected="0">
            <x v="4"/>
          </reference>
          <reference field="16" count="1" selected="0">
            <x v="14"/>
          </reference>
          <reference field="19" count="1" selected="0">
            <x v="17"/>
          </reference>
          <reference field="23" count="1" selected="0">
            <x v="83"/>
          </reference>
          <reference field="24" count="1">
            <x v="51"/>
          </reference>
        </references>
      </pivotArea>
    </format>
    <format dxfId="652">
      <pivotArea dataOnly="0" labelOnly="1" outline="0" fieldPosition="0">
        <references count="5">
          <reference field="14" count="1" selected="0">
            <x v="4"/>
          </reference>
          <reference field="16" count="1" selected="0">
            <x v="14"/>
          </reference>
          <reference field="19" count="1" selected="0">
            <x v="17"/>
          </reference>
          <reference field="23" count="1" selected="0">
            <x v="86"/>
          </reference>
          <reference field="24" count="1">
            <x v="108"/>
          </reference>
        </references>
      </pivotArea>
    </format>
    <format dxfId="651">
      <pivotArea dataOnly="0" labelOnly="1" outline="0" fieldPosition="0">
        <references count="5">
          <reference field="14" count="1" selected="0">
            <x v="4"/>
          </reference>
          <reference field="16" count="1" selected="0">
            <x v="14"/>
          </reference>
          <reference field="19" count="1" selected="0">
            <x v="17"/>
          </reference>
          <reference field="23" count="1" selected="0">
            <x v="92"/>
          </reference>
          <reference field="24" count="1">
            <x v="80"/>
          </reference>
        </references>
      </pivotArea>
    </format>
    <format dxfId="650">
      <pivotArea dataOnly="0" labelOnly="1" outline="0" fieldPosition="0">
        <references count="5">
          <reference field="14" count="1" selected="0">
            <x v="4"/>
          </reference>
          <reference field="16" count="1" selected="0">
            <x v="14"/>
          </reference>
          <reference field="19" count="1" selected="0">
            <x v="17"/>
          </reference>
          <reference field="23" count="1" selected="0">
            <x v="94"/>
          </reference>
          <reference field="24" count="1">
            <x v="40"/>
          </reference>
        </references>
      </pivotArea>
    </format>
    <format dxfId="649">
      <pivotArea dataOnly="0" labelOnly="1" outline="0" fieldPosition="0">
        <references count="5">
          <reference field="14" count="1" selected="0">
            <x v="4"/>
          </reference>
          <reference field="16" count="1" selected="0">
            <x v="14"/>
          </reference>
          <reference field="19" count="1" selected="0">
            <x v="17"/>
          </reference>
          <reference field="23" count="1" selected="0">
            <x v="95"/>
          </reference>
          <reference field="24" count="1">
            <x v="118"/>
          </reference>
        </references>
      </pivotArea>
    </format>
    <format dxfId="648">
      <pivotArea dataOnly="0" labelOnly="1" outline="0" fieldPosition="0">
        <references count="5">
          <reference field="14" count="1" selected="0">
            <x v="4"/>
          </reference>
          <reference field="16" count="1" selected="0">
            <x v="14"/>
          </reference>
          <reference field="19" count="1" selected="0">
            <x v="17"/>
          </reference>
          <reference field="23" count="1" selected="0">
            <x v="97"/>
          </reference>
          <reference field="24" count="1">
            <x v="47"/>
          </reference>
        </references>
      </pivotArea>
    </format>
    <format dxfId="647">
      <pivotArea dataOnly="0" labelOnly="1" outline="0" fieldPosition="0">
        <references count="5">
          <reference field="14" count="1" selected="0">
            <x v="4"/>
          </reference>
          <reference field="16" count="1" selected="0">
            <x v="14"/>
          </reference>
          <reference field="19" count="1" selected="0">
            <x v="17"/>
          </reference>
          <reference field="23" count="1" selected="0">
            <x v="98"/>
          </reference>
          <reference field="24" count="1">
            <x v="102"/>
          </reference>
        </references>
      </pivotArea>
    </format>
    <format dxfId="646">
      <pivotArea dataOnly="0" labelOnly="1" outline="0" fieldPosition="0">
        <references count="5">
          <reference field="14" count="1" selected="0">
            <x v="4"/>
          </reference>
          <reference field="16" count="1" selected="0">
            <x v="14"/>
          </reference>
          <reference field="19" count="1" selected="0">
            <x v="17"/>
          </reference>
          <reference field="23" count="1" selected="0">
            <x v="101"/>
          </reference>
          <reference field="24" count="1">
            <x v="28"/>
          </reference>
        </references>
      </pivotArea>
    </format>
    <format dxfId="645">
      <pivotArea dataOnly="0" labelOnly="1" outline="0" fieldPosition="0">
        <references count="5">
          <reference field="14" count="1" selected="0">
            <x v="4"/>
          </reference>
          <reference field="16" count="1" selected="0">
            <x v="14"/>
          </reference>
          <reference field="19" count="1" selected="0">
            <x v="17"/>
          </reference>
          <reference field="23" count="1" selected="0">
            <x v="104"/>
          </reference>
          <reference field="24" count="1">
            <x v="124"/>
          </reference>
        </references>
      </pivotArea>
    </format>
    <format dxfId="644">
      <pivotArea dataOnly="0" labelOnly="1" outline="0" fieldPosition="0">
        <references count="5">
          <reference field="14" count="1" selected="0">
            <x v="4"/>
          </reference>
          <reference field="16" count="1" selected="0">
            <x v="14"/>
          </reference>
          <reference field="19" count="1" selected="0">
            <x v="17"/>
          </reference>
          <reference field="23" count="1" selected="0">
            <x v="110"/>
          </reference>
          <reference field="24" count="1">
            <x v="69"/>
          </reference>
        </references>
      </pivotArea>
    </format>
    <format dxfId="643">
      <pivotArea dataOnly="0" labelOnly="1" outline="0" fieldPosition="0">
        <references count="5">
          <reference field="14" count="1" selected="0">
            <x v="4"/>
          </reference>
          <reference field="16" count="1" selected="0">
            <x v="14"/>
          </reference>
          <reference field="19" count="1" selected="0">
            <x v="17"/>
          </reference>
          <reference field="23" count="1" selected="0">
            <x v="111"/>
          </reference>
          <reference field="24" count="1">
            <x v="70"/>
          </reference>
        </references>
      </pivotArea>
    </format>
    <format dxfId="642">
      <pivotArea dataOnly="0" labelOnly="1" outline="0" fieldPosition="0">
        <references count="5">
          <reference field="14" count="1" selected="0">
            <x v="4"/>
          </reference>
          <reference field="16" count="1" selected="0">
            <x v="14"/>
          </reference>
          <reference field="19" count="1" selected="0">
            <x v="17"/>
          </reference>
          <reference field="23" count="1" selected="0">
            <x v="113"/>
          </reference>
          <reference field="24" count="1">
            <x v="77"/>
          </reference>
        </references>
      </pivotArea>
    </format>
    <format dxfId="641">
      <pivotArea dataOnly="0" labelOnly="1" outline="0" fieldPosition="0">
        <references count="5">
          <reference field="14" count="1" selected="0">
            <x v="4"/>
          </reference>
          <reference field="16" count="1" selected="0">
            <x v="14"/>
          </reference>
          <reference field="19" count="1" selected="0">
            <x v="17"/>
          </reference>
          <reference field="23" count="1" selected="0">
            <x v="116"/>
          </reference>
          <reference field="24" count="1">
            <x v="72"/>
          </reference>
        </references>
      </pivotArea>
    </format>
    <format dxfId="640">
      <pivotArea dataOnly="0" labelOnly="1" outline="0" fieldPosition="0">
        <references count="5">
          <reference field="14" count="1" selected="0">
            <x v="4"/>
          </reference>
          <reference field="16" count="1" selected="0">
            <x v="14"/>
          </reference>
          <reference field="19" count="1" selected="0">
            <x v="17"/>
          </reference>
          <reference field="23" count="1" selected="0">
            <x v="119"/>
          </reference>
          <reference field="24" count="1">
            <x v="75"/>
          </reference>
        </references>
      </pivotArea>
    </format>
    <format dxfId="639">
      <pivotArea dataOnly="0" labelOnly="1" outline="0" fieldPosition="0">
        <references count="5">
          <reference field="14" count="1" selected="0">
            <x v="4"/>
          </reference>
          <reference field="16" count="1" selected="0">
            <x v="14"/>
          </reference>
          <reference field="19" count="1" selected="0">
            <x v="17"/>
          </reference>
          <reference field="23" count="1" selected="0">
            <x v="120"/>
          </reference>
          <reference field="24" count="1">
            <x v="57"/>
          </reference>
        </references>
      </pivotArea>
    </format>
    <format dxfId="638">
      <pivotArea dataOnly="0" labelOnly="1" outline="0" fieldPosition="0">
        <references count="5">
          <reference field="14" count="1" selected="0">
            <x v="4"/>
          </reference>
          <reference field="16" count="1" selected="0">
            <x v="14"/>
          </reference>
          <reference field="19" count="1" selected="0">
            <x v="17"/>
          </reference>
          <reference field="23" count="1" selected="0">
            <x v="122"/>
          </reference>
          <reference field="24" count="1">
            <x v="122"/>
          </reference>
        </references>
      </pivotArea>
    </format>
    <format dxfId="637">
      <pivotArea dataOnly="0" labelOnly="1" outline="0" fieldPosition="0">
        <references count="5">
          <reference field="14" count="1" selected="0">
            <x v="4"/>
          </reference>
          <reference field="16" count="1" selected="0">
            <x v="23"/>
          </reference>
          <reference field="19" count="1" selected="0">
            <x v="17"/>
          </reference>
          <reference field="23" count="1" selected="0">
            <x v="41"/>
          </reference>
          <reference field="24" count="1">
            <x v="17"/>
          </reference>
        </references>
      </pivotArea>
    </format>
    <format dxfId="636">
      <pivotArea dataOnly="0" labelOnly="1" outline="0" fieldPosition="0">
        <references count="5">
          <reference field="14" count="1" selected="0">
            <x v="4"/>
          </reference>
          <reference field="16" count="1" selected="0">
            <x v="24"/>
          </reference>
          <reference field="19" count="1" selected="0">
            <x v="17"/>
          </reference>
          <reference field="23" count="1" selected="0">
            <x v="41"/>
          </reference>
          <reference field="24" count="1">
            <x v="17"/>
          </reference>
        </references>
      </pivotArea>
    </format>
    <format dxfId="635">
      <pivotArea dataOnly="0" labelOnly="1" outline="0" fieldPosition="0">
        <references count="5">
          <reference field="14" count="1" selected="0">
            <x v="4"/>
          </reference>
          <reference field="16" count="1" selected="0">
            <x v="49"/>
          </reference>
          <reference field="19" count="1" selected="0">
            <x v="17"/>
          </reference>
          <reference field="23" count="1" selected="0">
            <x v="0"/>
          </reference>
          <reference field="24" count="1">
            <x v="25"/>
          </reference>
        </references>
      </pivotArea>
    </format>
    <format dxfId="634">
      <pivotArea dataOnly="0" labelOnly="1" outline="0" fieldPosition="0">
        <references count="5">
          <reference field="14" count="1" selected="0">
            <x v="4"/>
          </reference>
          <reference field="16" count="1" selected="0">
            <x v="49"/>
          </reference>
          <reference field="19" count="1" selected="0">
            <x v="17"/>
          </reference>
          <reference field="23" count="1" selected="0">
            <x v="1"/>
          </reference>
          <reference field="24" count="1">
            <x v="125"/>
          </reference>
        </references>
      </pivotArea>
    </format>
    <format dxfId="633">
      <pivotArea dataOnly="0" labelOnly="1" outline="0" fieldPosition="0">
        <references count="5">
          <reference field="14" count="1" selected="0">
            <x v="4"/>
          </reference>
          <reference field="16" count="1" selected="0">
            <x v="49"/>
          </reference>
          <reference field="19" count="1" selected="0">
            <x v="17"/>
          </reference>
          <reference field="23" count="1" selected="0">
            <x v="2"/>
          </reference>
          <reference field="24" count="1">
            <x v="126"/>
          </reference>
        </references>
      </pivotArea>
    </format>
    <format dxfId="632">
      <pivotArea dataOnly="0" labelOnly="1" outline="0" fieldPosition="0">
        <references count="5">
          <reference field="14" count="1" selected="0">
            <x v="4"/>
          </reference>
          <reference field="16" count="1" selected="0">
            <x v="49"/>
          </reference>
          <reference field="19" count="1" selected="0">
            <x v="17"/>
          </reference>
          <reference field="23" count="1" selected="0">
            <x v="3"/>
          </reference>
          <reference field="24" count="1">
            <x v="99"/>
          </reference>
        </references>
      </pivotArea>
    </format>
    <format dxfId="631">
      <pivotArea dataOnly="0" labelOnly="1" outline="0" fieldPosition="0">
        <references count="5">
          <reference field="14" count="1" selected="0">
            <x v="4"/>
          </reference>
          <reference field="16" count="1" selected="0">
            <x v="49"/>
          </reference>
          <reference field="19" count="1" selected="0">
            <x v="17"/>
          </reference>
          <reference field="23" count="1" selected="0">
            <x v="4"/>
          </reference>
          <reference field="24" count="1">
            <x v="85"/>
          </reference>
        </references>
      </pivotArea>
    </format>
    <format dxfId="630">
      <pivotArea dataOnly="0" labelOnly="1" outline="0" fieldPosition="0">
        <references count="5">
          <reference field="14" count="1" selected="0">
            <x v="4"/>
          </reference>
          <reference field="16" count="1" selected="0">
            <x v="49"/>
          </reference>
          <reference field="19" count="1" selected="0">
            <x v="17"/>
          </reference>
          <reference field="23" count="1" selected="0">
            <x v="5"/>
          </reference>
          <reference field="24" count="1">
            <x v="41"/>
          </reference>
        </references>
      </pivotArea>
    </format>
    <format dxfId="629">
      <pivotArea dataOnly="0" labelOnly="1" outline="0" fieldPosition="0">
        <references count="5">
          <reference field="14" count="1" selected="0">
            <x v="4"/>
          </reference>
          <reference field="16" count="1" selected="0">
            <x v="49"/>
          </reference>
          <reference field="19" count="1" selected="0">
            <x v="17"/>
          </reference>
          <reference field="23" count="1" selected="0">
            <x v="6"/>
          </reference>
          <reference field="24" count="1">
            <x v="45"/>
          </reference>
        </references>
      </pivotArea>
    </format>
    <format dxfId="628">
      <pivotArea dataOnly="0" labelOnly="1" outline="0" fieldPosition="0">
        <references count="5">
          <reference field="14" count="1" selected="0">
            <x v="4"/>
          </reference>
          <reference field="16" count="1" selected="0">
            <x v="49"/>
          </reference>
          <reference field="19" count="1" selected="0">
            <x v="17"/>
          </reference>
          <reference field="23" count="1" selected="0">
            <x v="7"/>
          </reference>
          <reference field="24" count="1">
            <x v="19"/>
          </reference>
        </references>
      </pivotArea>
    </format>
    <format dxfId="627">
      <pivotArea dataOnly="0" labelOnly="1" outline="0" fieldPosition="0">
        <references count="5">
          <reference field="14" count="1" selected="0">
            <x v="4"/>
          </reference>
          <reference field="16" count="1" selected="0">
            <x v="49"/>
          </reference>
          <reference field="19" count="1" selected="0">
            <x v="17"/>
          </reference>
          <reference field="23" count="1" selected="0">
            <x v="8"/>
          </reference>
          <reference field="24" count="1">
            <x v="23"/>
          </reference>
        </references>
      </pivotArea>
    </format>
    <format dxfId="626">
      <pivotArea dataOnly="0" labelOnly="1" outline="0" fieldPosition="0">
        <references count="5">
          <reference field="14" count="1" selected="0">
            <x v="4"/>
          </reference>
          <reference field="16" count="1" selected="0">
            <x v="49"/>
          </reference>
          <reference field="19" count="1" selected="0">
            <x v="17"/>
          </reference>
          <reference field="23" count="1" selected="0">
            <x v="9"/>
          </reference>
          <reference field="24" count="1">
            <x v="24"/>
          </reference>
        </references>
      </pivotArea>
    </format>
    <format dxfId="625">
      <pivotArea dataOnly="0" labelOnly="1" outline="0" fieldPosition="0">
        <references count="5">
          <reference field="14" count="1" selected="0">
            <x v="4"/>
          </reference>
          <reference field="16" count="1" selected="0">
            <x v="49"/>
          </reference>
          <reference field="19" count="1" selected="0">
            <x v="17"/>
          </reference>
          <reference field="23" count="1" selected="0">
            <x v="10"/>
          </reference>
          <reference field="24" count="1">
            <x v="2"/>
          </reference>
        </references>
      </pivotArea>
    </format>
    <format dxfId="624">
      <pivotArea dataOnly="0" labelOnly="1" outline="0" fieldPosition="0">
        <references count="5">
          <reference field="14" count="1" selected="0">
            <x v="4"/>
          </reference>
          <reference field="16" count="1" selected="0">
            <x v="49"/>
          </reference>
          <reference field="19" count="1" selected="0">
            <x v="17"/>
          </reference>
          <reference field="23" count="1" selected="0">
            <x v="11"/>
          </reference>
          <reference field="24" count="1">
            <x v="1"/>
          </reference>
        </references>
      </pivotArea>
    </format>
    <format dxfId="623">
      <pivotArea dataOnly="0" labelOnly="1" outline="0" fieldPosition="0">
        <references count="5">
          <reference field="14" count="1" selected="0">
            <x v="4"/>
          </reference>
          <reference field="16" count="1" selected="0">
            <x v="49"/>
          </reference>
          <reference field="19" count="1" selected="0">
            <x v="17"/>
          </reference>
          <reference field="23" count="1" selected="0">
            <x v="12"/>
          </reference>
          <reference field="24" count="1">
            <x v="3"/>
          </reference>
        </references>
      </pivotArea>
    </format>
    <format dxfId="622">
      <pivotArea dataOnly="0" labelOnly="1" outline="0" fieldPosition="0">
        <references count="5">
          <reference field="14" count="1" selected="0">
            <x v="4"/>
          </reference>
          <reference field="16" count="1" selected="0">
            <x v="49"/>
          </reference>
          <reference field="19" count="1" selected="0">
            <x v="17"/>
          </reference>
          <reference field="23" count="1" selected="0">
            <x v="13"/>
          </reference>
          <reference field="24" count="1">
            <x v="48"/>
          </reference>
        </references>
      </pivotArea>
    </format>
    <format dxfId="621">
      <pivotArea dataOnly="0" labelOnly="1" outline="0" fieldPosition="0">
        <references count="5">
          <reference field="14" count="1" selected="0">
            <x v="4"/>
          </reference>
          <reference field="16" count="1" selected="0">
            <x v="49"/>
          </reference>
          <reference field="19" count="1" selected="0">
            <x v="17"/>
          </reference>
          <reference field="23" count="1" selected="0">
            <x v="14"/>
          </reference>
          <reference field="24" count="1">
            <x v="71"/>
          </reference>
        </references>
      </pivotArea>
    </format>
    <format dxfId="620">
      <pivotArea dataOnly="0" labelOnly="1" outline="0" fieldPosition="0">
        <references count="5">
          <reference field="14" count="1" selected="0">
            <x v="4"/>
          </reference>
          <reference field="16" count="1" selected="0">
            <x v="49"/>
          </reference>
          <reference field="19" count="1" selected="0">
            <x v="17"/>
          </reference>
          <reference field="23" count="1" selected="0">
            <x v="15"/>
          </reference>
          <reference field="24" count="1">
            <x v="46"/>
          </reference>
        </references>
      </pivotArea>
    </format>
    <format dxfId="619">
      <pivotArea dataOnly="0" labelOnly="1" outline="0" fieldPosition="0">
        <references count="5">
          <reference field="14" count="1" selected="0">
            <x v="4"/>
          </reference>
          <reference field="16" count="1" selected="0">
            <x v="49"/>
          </reference>
          <reference field="19" count="1" selected="0">
            <x v="17"/>
          </reference>
          <reference field="23" count="1" selected="0">
            <x v="16"/>
          </reference>
          <reference field="24" count="1">
            <x v="36"/>
          </reference>
        </references>
      </pivotArea>
    </format>
    <format dxfId="618">
      <pivotArea dataOnly="0" labelOnly="1" outline="0" fieldPosition="0">
        <references count="5">
          <reference field="14" count="1" selected="0">
            <x v="3"/>
          </reference>
          <reference field="16" count="1" selected="0">
            <x v="53"/>
          </reference>
          <reference field="19" count="1" selected="0">
            <x v="18"/>
          </reference>
          <reference field="23" count="1" selected="0">
            <x v="26"/>
          </reference>
          <reference field="24" count="1">
            <x v="88"/>
          </reference>
        </references>
      </pivotArea>
    </format>
    <format dxfId="617">
      <pivotArea dataOnly="0" labelOnly="1" outline="0" fieldPosition="0">
        <references count="5">
          <reference field="14" count="1" selected="0">
            <x v="3"/>
          </reference>
          <reference field="16" count="1" selected="0">
            <x v="53"/>
          </reference>
          <reference field="19" count="1" selected="0">
            <x v="18"/>
          </reference>
          <reference field="23" count="1" selected="0">
            <x v="27"/>
          </reference>
          <reference field="24" count="1">
            <x v="16"/>
          </reference>
        </references>
      </pivotArea>
    </format>
    <format dxfId="616">
      <pivotArea dataOnly="0" labelOnly="1" outline="0" fieldPosition="0">
        <references count="5">
          <reference field="14" count="1" selected="0">
            <x v="3"/>
          </reference>
          <reference field="16" count="1" selected="0">
            <x v="53"/>
          </reference>
          <reference field="19" count="1" selected="0">
            <x v="18"/>
          </reference>
          <reference field="23" count="1" selected="0">
            <x v="30"/>
          </reference>
          <reference field="24" count="1">
            <x v="60"/>
          </reference>
        </references>
      </pivotArea>
    </format>
    <format dxfId="615">
      <pivotArea dataOnly="0" labelOnly="1" outline="0" fieldPosition="0">
        <references count="5">
          <reference field="14" count="1" selected="0">
            <x v="3"/>
          </reference>
          <reference field="16" count="1" selected="0">
            <x v="53"/>
          </reference>
          <reference field="19" count="1" selected="0">
            <x v="18"/>
          </reference>
          <reference field="23" count="1" selected="0">
            <x v="31"/>
          </reference>
          <reference field="24" count="1">
            <x v="8"/>
          </reference>
        </references>
      </pivotArea>
    </format>
    <format dxfId="614">
      <pivotArea dataOnly="0" labelOnly="1" outline="0" fieldPosition="0">
        <references count="5">
          <reference field="14" count="1" selected="0">
            <x v="3"/>
          </reference>
          <reference field="16" count="1" selected="0">
            <x v="53"/>
          </reference>
          <reference field="19" count="1" selected="0">
            <x v="18"/>
          </reference>
          <reference field="23" count="1" selected="0">
            <x v="33"/>
          </reference>
          <reference field="24" count="1">
            <x v="76"/>
          </reference>
        </references>
      </pivotArea>
    </format>
    <format dxfId="613">
      <pivotArea dataOnly="0" labelOnly="1" outline="0" fieldPosition="0">
        <references count="5">
          <reference field="14" count="1" selected="0">
            <x v="3"/>
          </reference>
          <reference field="16" count="1" selected="0">
            <x v="53"/>
          </reference>
          <reference field="19" count="1" selected="0">
            <x v="18"/>
          </reference>
          <reference field="23" count="1" selected="0">
            <x v="34"/>
          </reference>
          <reference field="24" count="1">
            <x v="89"/>
          </reference>
        </references>
      </pivotArea>
    </format>
    <format dxfId="612">
      <pivotArea dataOnly="0" labelOnly="1" outline="0" fieldPosition="0">
        <references count="5">
          <reference field="14" count="1" selected="0">
            <x v="3"/>
          </reference>
          <reference field="16" count="1" selected="0">
            <x v="53"/>
          </reference>
          <reference field="19" count="1" selected="0">
            <x v="18"/>
          </reference>
          <reference field="23" count="1" selected="0">
            <x v="38"/>
          </reference>
          <reference field="24" count="1">
            <x v="63"/>
          </reference>
        </references>
      </pivotArea>
    </format>
    <format dxfId="611">
      <pivotArea dataOnly="0" labelOnly="1" outline="0" fieldPosition="0">
        <references count="5">
          <reference field="14" count="1" selected="0">
            <x v="3"/>
          </reference>
          <reference field="16" count="1" selected="0">
            <x v="53"/>
          </reference>
          <reference field="19" count="1" selected="0">
            <x v="18"/>
          </reference>
          <reference field="23" count="1" selected="0">
            <x v="39"/>
          </reference>
          <reference field="24" count="1">
            <x v="38"/>
          </reference>
        </references>
      </pivotArea>
    </format>
    <format dxfId="610">
      <pivotArea dataOnly="0" labelOnly="1" outline="0" fieldPosition="0">
        <references count="5">
          <reference field="14" count="1" selected="0">
            <x v="3"/>
          </reference>
          <reference field="16" count="1" selected="0">
            <x v="53"/>
          </reference>
          <reference field="19" count="1" selected="0">
            <x v="18"/>
          </reference>
          <reference field="23" count="1" selected="0">
            <x v="43"/>
          </reference>
          <reference field="24" count="1">
            <x v="84"/>
          </reference>
        </references>
      </pivotArea>
    </format>
    <format dxfId="609">
      <pivotArea dataOnly="0" labelOnly="1" outline="0" fieldPosition="0">
        <references count="5">
          <reference field="14" count="1" selected="0">
            <x v="3"/>
          </reference>
          <reference field="16" count="1" selected="0">
            <x v="53"/>
          </reference>
          <reference field="19" count="1" selected="0">
            <x v="18"/>
          </reference>
          <reference field="23" count="1" selected="0">
            <x v="46"/>
          </reference>
          <reference field="24" count="1">
            <x v="42"/>
          </reference>
        </references>
      </pivotArea>
    </format>
    <format dxfId="608">
      <pivotArea dataOnly="0" labelOnly="1" outline="0" fieldPosition="0">
        <references count="5">
          <reference field="14" count="1" selected="0">
            <x v="3"/>
          </reference>
          <reference field="16" count="1" selected="0">
            <x v="53"/>
          </reference>
          <reference field="19" count="1" selected="0">
            <x v="18"/>
          </reference>
          <reference field="23" count="1" selected="0">
            <x v="52"/>
          </reference>
          <reference field="24" count="1">
            <x v="96"/>
          </reference>
        </references>
      </pivotArea>
    </format>
    <format dxfId="607">
      <pivotArea dataOnly="0" labelOnly="1" outline="0" fieldPosition="0">
        <references count="5">
          <reference field="14" count="1" selected="0">
            <x v="3"/>
          </reference>
          <reference field="16" count="1" selected="0">
            <x v="53"/>
          </reference>
          <reference field="19" count="1" selected="0">
            <x v="18"/>
          </reference>
          <reference field="23" count="1" selected="0">
            <x v="54"/>
          </reference>
          <reference field="24" count="1">
            <x v="31"/>
          </reference>
        </references>
      </pivotArea>
    </format>
    <format dxfId="606">
      <pivotArea dataOnly="0" labelOnly="1" outline="0" fieldPosition="0">
        <references count="5">
          <reference field="14" count="1" selected="0">
            <x v="3"/>
          </reference>
          <reference field="16" count="1" selected="0">
            <x v="53"/>
          </reference>
          <reference field="19" count="1" selected="0">
            <x v="18"/>
          </reference>
          <reference field="23" count="1" selected="0">
            <x v="61"/>
          </reference>
          <reference field="24" count="1">
            <x v="6"/>
          </reference>
        </references>
      </pivotArea>
    </format>
    <format dxfId="605">
      <pivotArea dataOnly="0" labelOnly="1" outline="0" fieldPosition="0">
        <references count="5">
          <reference field="14" count="1" selected="0">
            <x v="3"/>
          </reference>
          <reference field="16" count="1" selected="0">
            <x v="53"/>
          </reference>
          <reference field="19" count="1" selected="0">
            <x v="18"/>
          </reference>
          <reference field="23" count="1" selected="0">
            <x v="63"/>
          </reference>
          <reference field="24" count="1">
            <x v="119"/>
          </reference>
        </references>
      </pivotArea>
    </format>
    <format dxfId="604">
      <pivotArea dataOnly="0" labelOnly="1" outline="0" fieldPosition="0">
        <references count="5">
          <reference field="14" count="1" selected="0">
            <x v="3"/>
          </reference>
          <reference field="16" count="1" selected="0">
            <x v="53"/>
          </reference>
          <reference field="19" count="1" selected="0">
            <x v="18"/>
          </reference>
          <reference field="23" count="1" selected="0">
            <x v="64"/>
          </reference>
          <reference field="24" count="1">
            <x v="109"/>
          </reference>
        </references>
      </pivotArea>
    </format>
    <format dxfId="603">
      <pivotArea dataOnly="0" labelOnly="1" outline="0" fieldPosition="0">
        <references count="5">
          <reference field="14" count="1" selected="0">
            <x v="3"/>
          </reference>
          <reference field="16" count="1" selected="0">
            <x v="53"/>
          </reference>
          <reference field="19" count="1" selected="0">
            <x v="18"/>
          </reference>
          <reference field="23" count="1" selected="0">
            <x v="67"/>
          </reference>
          <reference field="24" count="1">
            <x v="110"/>
          </reference>
        </references>
      </pivotArea>
    </format>
    <format dxfId="602">
      <pivotArea dataOnly="0" labelOnly="1" outline="0" fieldPosition="0">
        <references count="5">
          <reference field="14" count="1" selected="0">
            <x v="3"/>
          </reference>
          <reference field="16" count="1" selected="0">
            <x v="53"/>
          </reference>
          <reference field="19" count="1" selected="0">
            <x v="18"/>
          </reference>
          <reference field="23" count="1" selected="0">
            <x v="70"/>
          </reference>
          <reference field="24" count="1">
            <x v="116"/>
          </reference>
        </references>
      </pivotArea>
    </format>
    <format dxfId="601">
      <pivotArea dataOnly="0" labelOnly="1" outline="0" fieldPosition="0">
        <references count="5">
          <reference field="14" count="1" selected="0">
            <x v="3"/>
          </reference>
          <reference field="16" count="1" selected="0">
            <x v="53"/>
          </reference>
          <reference field="19" count="1" selected="0">
            <x v="18"/>
          </reference>
          <reference field="23" count="1" selected="0">
            <x v="83"/>
          </reference>
          <reference field="24" count="1">
            <x v="51"/>
          </reference>
        </references>
      </pivotArea>
    </format>
    <format dxfId="600">
      <pivotArea dataOnly="0" labelOnly="1" outline="0" fieldPosition="0">
        <references count="5">
          <reference field="14" count="1" selected="0">
            <x v="3"/>
          </reference>
          <reference field="16" count="1" selected="0">
            <x v="53"/>
          </reference>
          <reference field="19" count="1" selected="0">
            <x v="18"/>
          </reference>
          <reference field="23" count="1" selected="0">
            <x v="97"/>
          </reference>
          <reference field="24" count="1">
            <x v="47"/>
          </reference>
        </references>
      </pivotArea>
    </format>
    <format dxfId="599">
      <pivotArea dataOnly="0" labelOnly="1" outline="0" fieldPosition="0">
        <references count="5">
          <reference field="14" count="1" selected="0">
            <x v="3"/>
          </reference>
          <reference field="16" count="1" selected="0">
            <x v="53"/>
          </reference>
          <reference field="19" count="1" selected="0">
            <x v="18"/>
          </reference>
          <reference field="23" count="1" selected="0">
            <x v="120"/>
          </reference>
          <reference field="24" count="1">
            <x v="57"/>
          </reference>
        </references>
      </pivotArea>
    </format>
    <format dxfId="598">
      <pivotArea dataOnly="0" labelOnly="1" outline="0" fieldPosition="0">
        <references count="5">
          <reference field="14" count="1" selected="0">
            <x v="3"/>
          </reference>
          <reference field="16" count="1" selected="0">
            <x v="53"/>
          </reference>
          <reference field="19" count="1" selected="0">
            <x v="18"/>
          </reference>
          <reference field="23" count="1" selected="0">
            <x v="121"/>
          </reference>
          <reference field="24" count="1">
            <x v="58"/>
          </reference>
        </references>
      </pivotArea>
    </format>
    <format dxfId="597">
      <pivotArea dataOnly="0" labelOnly="1" outline="0" fieldPosition="0">
        <references count="5">
          <reference field="14" count="1" selected="0">
            <x v="4"/>
          </reference>
          <reference field="16" count="1" selected="0">
            <x v="37"/>
          </reference>
          <reference field="19" count="1" selected="0">
            <x v="19"/>
          </reference>
          <reference field="23" count="1" selected="0">
            <x v="71"/>
          </reference>
          <reference field="24" count="1">
            <x v="121"/>
          </reference>
        </references>
      </pivotArea>
    </format>
    <format dxfId="596">
      <pivotArea dataOnly="0" labelOnly="1" outline="0" fieldPosition="0">
        <references count="5">
          <reference field="14" count="1" selected="0">
            <x v="7"/>
          </reference>
          <reference field="16" count="1" selected="0">
            <x v="32"/>
          </reference>
          <reference field="19" count="1" selected="0">
            <x v="20"/>
          </reference>
          <reference field="23" count="1" selected="0">
            <x v="21"/>
          </reference>
          <reference field="24" count="1">
            <x v="87"/>
          </reference>
        </references>
      </pivotArea>
    </format>
    <format dxfId="595">
      <pivotArea dataOnly="0" labelOnly="1" outline="0" fieldPosition="0">
        <references count="5">
          <reference field="14" count="1" selected="0">
            <x v="7"/>
          </reference>
          <reference field="16" count="1" selected="0">
            <x v="32"/>
          </reference>
          <reference field="19" count="1" selected="0">
            <x v="20"/>
          </reference>
          <reference field="23" count="1" selected="0">
            <x v="28"/>
          </reference>
          <reference field="24" count="1">
            <x v="14"/>
          </reference>
        </references>
      </pivotArea>
    </format>
    <format dxfId="594">
      <pivotArea dataOnly="0" labelOnly="1" outline="0" fieldPosition="0">
        <references count="5">
          <reference field="14" count="1" selected="0">
            <x v="7"/>
          </reference>
          <reference field="16" count="1" selected="0">
            <x v="32"/>
          </reference>
          <reference field="19" count="1" selected="0">
            <x v="20"/>
          </reference>
          <reference field="23" count="1" selected="0">
            <x v="29"/>
          </reference>
          <reference field="24" count="1">
            <x v="56"/>
          </reference>
        </references>
      </pivotArea>
    </format>
    <format dxfId="593">
      <pivotArea dataOnly="0" labelOnly="1" outline="0" fieldPosition="0">
        <references count="5">
          <reference field="14" count="1" selected="0">
            <x v="7"/>
          </reference>
          <reference field="16" count="1" selected="0">
            <x v="32"/>
          </reference>
          <reference field="19" count="1" selected="0">
            <x v="20"/>
          </reference>
          <reference field="23" count="1" selected="0">
            <x v="31"/>
          </reference>
          <reference field="24" count="1">
            <x v="8"/>
          </reference>
        </references>
      </pivotArea>
    </format>
    <format dxfId="592">
      <pivotArea dataOnly="0" labelOnly="1" outline="0" fieldPosition="0">
        <references count="5">
          <reference field="14" count="1" selected="0">
            <x v="7"/>
          </reference>
          <reference field="16" count="1" selected="0">
            <x v="32"/>
          </reference>
          <reference field="19" count="1" selected="0">
            <x v="20"/>
          </reference>
          <reference field="23" count="1" selected="0">
            <x v="33"/>
          </reference>
          <reference field="24" count="1">
            <x v="76"/>
          </reference>
        </references>
      </pivotArea>
    </format>
    <format dxfId="591">
      <pivotArea dataOnly="0" labelOnly="1" outline="0" fieldPosition="0">
        <references count="5">
          <reference field="14" count="1" selected="0">
            <x v="7"/>
          </reference>
          <reference field="16" count="1" selected="0">
            <x v="32"/>
          </reference>
          <reference field="19" count="1" selected="0">
            <x v="20"/>
          </reference>
          <reference field="23" count="1" selected="0">
            <x v="37"/>
          </reference>
          <reference field="24" count="1">
            <x v="64"/>
          </reference>
        </references>
      </pivotArea>
    </format>
    <format dxfId="590">
      <pivotArea dataOnly="0" labelOnly="1" outline="0" fieldPosition="0">
        <references count="5">
          <reference field="14" count="1" selected="0">
            <x v="7"/>
          </reference>
          <reference field="16" count="1" selected="0">
            <x v="32"/>
          </reference>
          <reference field="19" count="1" selected="0">
            <x v="20"/>
          </reference>
          <reference field="23" count="1" selected="0">
            <x v="46"/>
          </reference>
          <reference field="24" count="1">
            <x v="42"/>
          </reference>
        </references>
      </pivotArea>
    </format>
    <format dxfId="589">
      <pivotArea dataOnly="0" labelOnly="1" outline="0" fieldPosition="0">
        <references count="5">
          <reference field="14" count="1" selected="0">
            <x v="7"/>
          </reference>
          <reference field="16" count="1" selected="0">
            <x v="32"/>
          </reference>
          <reference field="19" count="1" selected="0">
            <x v="20"/>
          </reference>
          <reference field="23" count="1" selected="0">
            <x v="47"/>
          </reference>
          <reference field="24" count="1">
            <x v="91"/>
          </reference>
        </references>
      </pivotArea>
    </format>
    <format dxfId="588">
      <pivotArea dataOnly="0" labelOnly="1" outline="0" fieldPosition="0">
        <references count="5">
          <reference field="14" count="1" selected="0">
            <x v="7"/>
          </reference>
          <reference field="16" count="1" selected="0">
            <x v="32"/>
          </reference>
          <reference field="19" count="1" selected="0">
            <x v="20"/>
          </reference>
          <reference field="23" count="1" selected="0">
            <x v="66"/>
          </reference>
          <reference field="24" count="1">
            <x v="105"/>
          </reference>
        </references>
      </pivotArea>
    </format>
    <format dxfId="587">
      <pivotArea dataOnly="0" labelOnly="1" outline="0" fieldPosition="0">
        <references count="5">
          <reference field="14" count="1" selected="0">
            <x v="7"/>
          </reference>
          <reference field="16" count="1" selected="0">
            <x v="32"/>
          </reference>
          <reference field="19" count="1" selected="0">
            <x v="20"/>
          </reference>
          <reference field="23" count="1" selected="0">
            <x v="94"/>
          </reference>
          <reference field="24" count="1">
            <x v="40"/>
          </reference>
        </references>
      </pivotArea>
    </format>
    <format dxfId="586">
      <pivotArea dataOnly="0" labelOnly="1" outline="0" fieldPosition="0">
        <references count="5">
          <reference field="14" count="1" selected="0">
            <x v="7"/>
          </reference>
          <reference field="16" count="1" selected="0">
            <x v="32"/>
          </reference>
          <reference field="19" count="1" selected="0">
            <x v="20"/>
          </reference>
          <reference field="23" count="1" selected="0">
            <x v="110"/>
          </reference>
          <reference field="24" count="1">
            <x v="69"/>
          </reference>
        </references>
      </pivotArea>
    </format>
    <format dxfId="585">
      <pivotArea dataOnly="0" labelOnly="1" outline="0" fieldPosition="0">
        <references count="5">
          <reference field="14" count="1" selected="0">
            <x v="7"/>
          </reference>
          <reference field="16" count="1" selected="0">
            <x v="32"/>
          </reference>
          <reference field="19" count="1" selected="0">
            <x v="20"/>
          </reference>
          <reference field="23" count="1" selected="0">
            <x v="113"/>
          </reference>
          <reference field="24" count="1">
            <x v="77"/>
          </reference>
        </references>
      </pivotArea>
    </format>
    <format dxfId="584">
      <pivotArea dataOnly="0" labelOnly="1" outline="0" fieldPosition="0">
        <references count="5">
          <reference field="14" count="1" selected="0">
            <x v="1"/>
          </reference>
          <reference field="16" count="1" selected="0">
            <x v="0"/>
          </reference>
          <reference field="19" count="1" selected="0">
            <x v="21"/>
          </reference>
          <reference field="23" count="1" selected="0">
            <x v="31"/>
          </reference>
          <reference field="24" count="1">
            <x v="8"/>
          </reference>
        </references>
      </pivotArea>
    </format>
    <format dxfId="583">
      <pivotArea dataOnly="0" labelOnly="1" outline="0" fieldPosition="0">
        <references count="5">
          <reference field="14" count="1" selected="0">
            <x v="1"/>
          </reference>
          <reference field="16" count="1" selected="0">
            <x v="0"/>
          </reference>
          <reference field="19" count="1" selected="0">
            <x v="21"/>
          </reference>
          <reference field="23" count="1" selected="0">
            <x v="37"/>
          </reference>
          <reference field="24" count="1">
            <x v="64"/>
          </reference>
        </references>
      </pivotArea>
    </format>
    <format dxfId="582">
      <pivotArea dataOnly="0" labelOnly="1" outline="0" fieldPosition="0">
        <references count="5">
          <reference field="14" count="1" selected="0">
            <x v="1"/>
          </reference>
          <reference field="16" count="1" selected="0">
            <x v="0"/>
          </reference>
          <reference field="19" count="1" selected="0">
            <x v="21"/>
          </reference>
          <reference field="23" count="1" selected="0">
            <x v="43"/>
          </reference>
          <reference field="24" count="1">
            <x v="84"/>
          </reference>
        </references>
      </pivotArea>
    </format>
    <format dxfId="581">
      <pivotArea dataOnly="0" labelOnly="1" outline="0" fieldPosition="0">
        <references count="5">
          <reference field="14" count="1" selected="0">
            <x v="1"/>
          </reference>
          <reference field="16" count="1" selected="0">
            <x v="0"/>
          </reference>
          <reference field="19" count="1" selected="0">
            <x v="21"/>
          </reference>
          <reference field="23" count="1" selected="0">
            <x v="46"/>
          </reference>
          <reference field="24" count="1">
            <x v="42"/>
          </reference>
        </references>
      </pivotArea>
    </format>
    <format dxfId="580">
      <pivotArea dataOnly="0" labelOnly="1" outline="0" fieldPosition="0">
        <references count="5">
          <reference field="14" count="1" selected="0">
            <x v="1"/>
          </reference>
          <reference field="16" count="1" selected="0">
            <x v="0"/>
          </reference>
          <reference field="19" count="1" selected="0">
            <x v="21"/>
          </reference>
          <reference field="23" count="1" selected="0">
            <x v="52"/>
          </reference>
          <reference field="24" count="1">
            <x v="96"/>
          </reference>
        </references>
      </pivotArea>
    </format>
    <format dxfId="579">
      <pivotArea dataOnly="0" labelOnly="1" outline="0" fieldPosition="0">
        <references count="5">
          <reference field="14" count="1" selected="0">
            <x v="1"/>
          </reference>
          <reference field="16" count="1" selected="0">
            <x v="0"/>
          </reference>
          <reference field="19" count="1" selected="0">
            <x v="21"/>
          </reference>
          <reference field="23" count="1" selected="0">
            <x v="71"/>
          </reference>
          <reference field="24" count="1">
            <x v="121"/>
          </reference>
        </references>
      </pivotArea>
    </format>
    <format dxfId="578">
      <pivotArea dataOnly="0" labelOnly="1" outline="0" fieldPosition="0">
        <references count="5">
          <reference field="14" count="1" selected="0">
            <x v="1"/>
          </reference>
          <reference field="16" count="1" selected="0">
            <x v="0"/>
          </reference>
          <reference field="19" count="1" selected="0">
            <x v="21"/>
          </reference>
          <reference field="23" count="1" selected="0">
            <x v="94"/>
          </reference>
          <reference field="24" count="1">
            <x v="40"/>
          </reference>
        </references>
      </pivotArea>
    </format>
    <format dxfId="577">
      <pivotArea dataOnly="0" labelOnly="1" outline="0" fieldPosition="0">
        <references count="5">
          <reference field="14" count="1" selected="0">
            <x v="1"/>
          </reference>
          <reference field="16" count="1" selected="0">
            <x v="0"/>
          </reference>
          <reference field="19" count="1" selected="0">
            <x v="21"/>
          </reference>
          <reference field="23" count="1" selected="0">
            <x v="116"/>
          </reference>
          <reference field="24" count="1">
            <x v="72"/>
          </reference>
        </references>
      </pivotArea>
    </format>
    <format dxfId="576">
      <pivotArea dataOnly="0" labelOnly="1" outline="0" fieldPosition="0">
        <references count="5">
          <reference field="14" count="1" selected="0">
            <x v="1"/>
          </reference>
          <reference field="16" count="1" selected="0">
            <x v="0"/>
          </reference>
          <reference field="19" count="1" selected="0">
            <x v="21"/>
          </reference>
          <reference field="23" count="1" selected="0">
            <x v="124"/>
          </reference>
          <reference field="24" count="1">
            <x v="43"/>
          </reference>
        </references>
      </pivotArea>
    </format>
    <format dxfId="575">
      <pivotArea dataOnly="0" labelOnly="1" outline="0" fieldPosition="0">
        <references count="5">
          <reference field="14" count="1" selected="0">
            <x v="1"/>
          </reference>
          <reference field="16" count="1" selected="0">
            <x v="39"/>
          </reference>
          <reference field="19" count="1" selected="0">
            <x v="21"/>
          </reference>
          <reference field="23" count="1" selected="0">
            <x v="105"/>
          </reference>
          <reference field="24" count="1">
            <x v="12"/>
          </reference>
        </references>
      </pivotArea>
    </format>
    <format dxfId="574">
      <pivotArea dataOnly="0" labelOnly="1" outline="0" fieldPosition="0">
        <references count="5">
          <reference field="14" count="1" selected="0">
            <x v="2"/>
          </reference>
          <reference field="16" count="1" selected="0">
            <x v="15"/>
          </reference>
          <reference field="19" count="1" selected="0">
            <x v="22"/>
          </reference>
          <reference field="23" count="1" selected="0">
            <x v="104"/>
          </reference>
          <reference field="24" count="1">
            <x v="124"/>
          </reference>
        </references>
      </pivotArea>
    </format>
    <format dxfId="573">
      <pivotArea dataOnly="0" labelOnly="1" outline="0" fieldPosition="0">
        <references count="5">
          <reference field="14" count="1" selected="0">
            <x v="2"/>
          </reference>
          <reference field="16" count="1" selected="0">
            <x v="27"/>
          </reference>
          <reference field="19" count="1" selected="0">
            <x v="22"/>
          </reference>
          <reference field="23" count="1" selected="0">
            <x v="104"/>
          </reference>
          <reference field="24" count="1">
            <x v="124"/>
          </reference>
        </references>
      </pivotArea>
    </format>
    <format dxfId="572">
      <pivotArea dataOnly="0" labelOnly="1" outline="0" fieldPosition="0">
        <references count="5">
          <reference field="14" count="1" selected="0">
            <x v="2"/>
          </reference>
          <reference field="16" count="1" selected="0">
            <x v="31"/>
          </reference>
          <reference field="19" count="1" selected="0">
            <x v="22"/>
          </reference>
          <reference field="23" count="1" selected="0">
            <x v="35"/>
          </reference>
          <reference field="24" count="1">
            <x v="37"/>
          </reference>
        </references>
      </pivotArea>
    </format>
    <format dxfId="571">
      <pivotArea dataOnly="0" labelOnly="1" outline="0" fieldPosition="0">
        <references count="5">
          <reference field="14" count="1" selected="0">
            <x v="4"/>
          </reference>
          <reference field="16" count="1" selected="0">
            <x v="41"/>
          </reference>
          <reference field="19" count="1" selected="0">
            <x v="23"/>
          </reference>
          <reference field="23" count="1" selected="0">
            <x v="96"/>
          </reference>
          <reference field="24" count="1">
            <x v="97"/>
          </reference>
        </references>
      </pivotArea>
    </format>
    <format dxfId="570">
      <pivotArea dataOnly="0" labelOnly="1" outline="0" fieldPosition="0">
        <references count="5">
          <reference field="14" count="1" selected="0">
            <x v="4"/>
          </reference>
          <reference field="16" count="1" selected="0">
            <x v="41"/>
          </reference>
          <reference field="19" count="1" selected="0">
            <x v="23"/>
          </reference>
          <reference field="23" count="1" selected="0">
            <x v="97"/>
          </reference>
          <reference field="24" count="1">
            <x v="47"/>
          </reference>
        </references>
      </pivotArea>
    </format>
    <format dxfId="569">
      <pivotArea dataOnly="0" labelOnly="1" outline="0" fieldPosition="0">
        <references count="5">
          <reference field="14" count="1" selected="0">
            <x v="4"/>
          </reference>
          <reference field="16" count="1" selected="0">
            <x v="41"/>
          </reference>
          <reference field="19" count="1" selected="0">
            <x v="23"/>
          </reference>
          <reference field="23" count="1" selected="0">
            <x v="98"/>
          </reference>
          <reference field="24" count="1">
            <x v="102"/>
          </reference>
        </references>
      </pivotArea>
    </format>
    <format dxfId="568">
      <pivotArea dataOnly="0" labelOnly="1" outline="0" fieldPosition="0">
        <references count="5">
          <reference field="14" count="1" selected="0">
            <x v="4"/>
          </reference>
          <reference field="16" count="1" selected="0">
            <x v="41"/>
          </reference>
          <reference field="19" count="1" selected="0">
            <x v="23"/>
          </reference>
          <reference field="23" count="1" selected="0">
            <x v="102"/>
          </reference>
          <reference field="24" count="1">
            <x v="130"/>
          </reference>
        </references>
      </pivotArea>
    </format>
    <format dxfId="567">
      <pivotArea dataOnly="0" labelOnly="1" outline="0" fieldPosition="0">
        <references count="5">
          <reference field="14" count="1" selected="0">
            <x v="4"/>
          </reference>
          <reference field="16" count="1" selected="0">
            <x v="41"/>
          </reference>
          <reference field="19" count="1" selected="0">
            <x v="23"/>
          </reference>
          <reference field="23" count="1" selected="0">
            <x v="103"/>
          </reference>
          <reference field="24" count="1">
            <x v="129"/>
          </reference>
        </references>
      </pivotArea>
    </format>
    <format dxfId="566">
      <pivotArea dataOnly="0" labelOnly="1" outline="0" fieldPosition="0">
        <references count="5">
          <reference field="14" count="1" selected="0">
            <x v="4"/>
          </reference>
          <reference field="16" count="1" selected="0">
            <x v="41"/>
          </reference>
          <reference field="19" count="1" selected="0">
            <x v="23"/>
          </reference>
          <reference field="23" count="1" selected="0">
            <x v="108"/>
          </reference>
          <reference field="24" count="1">
            <x v="11"/>
          </reference>
        </references>
      </pivotArea>
    </format>
    <format dxfId="565">
      <pivotArea dataOnly="0" labelOnly="1" outline="0" fieldPosition="0">
        <references count="5">
          <reference field="14" count="1" selected="0">
            <x v="4"/>
          </reference>
          <reference field="16" count="1" selected="0">
            <x v="41"/>
          </reference>
          <reference field="19" count="1" selected="0">
            <x v="23"/>
          </reference>
          <reference field="23" count="1" selected="0">
            <x v="126"/>
          </reference>
          <reference field="24" count="1">
            <x v="128"/>
          </reference>
        </references>
      </pivotArea>
    </format>
    <format dxfId="564">
      <pivotArea dataOnly="0" labelOnly="1" outline="0" fieldPosition="0">
        <references count="5">
          <reference field="14" count="1" selected="0">
            <x v="4"/>
          </reference>
          <reference field="16" count="1" selected="0">
            <x v="41"/>
          </reference>
          <reference field="19" count="1" selected="0">
            <x v="23"/>
          </reference>
          <reference field="23" count="1" selected="0">
            <x v="133"/>
          </reference>
          <reference field="24" count="1">
            <x v="0"/>
          </reference>
        </references>
      </pivotArea>
    </format>
    <format dxfId="563">
      <pivotArea dataOnly="0" labelOnly="1" outline="0" fieldPosition="0">
        <references count="5">
          <reference field="14" count="1" selected="0">
            <x v="4"/>
          </reference>
          <reference field="16" count="1" selected="0">
            <x v="41"/>
          </reference>
          <reference field="19" count="1" selected="0">
            <x v="23"/>
          </reference>
          <reference field="23" count="1" selected="0">
            <x v="134"/>
          </reference>
          <reference field="24" count="1">
            <x v="54"/>
          </reference>
        </references>
      </pivotArea>
    </format>
    <format dxfId="562">
      <pivotArea dataOnly="0" labelOnly="1" outline="0" fieldPosition="0">
        <references count="5">
          <reference field="14" count="1" selected="0">
            <x v="4"/>
          </reference>
          <reference field="16" count="1" selected="0">
            <x v="43"/>
          </reference>
          <reference field="19" count="1" selected="0">
            <x v="24"/>
          </reference>
          <reference field="23" count="1" selected="0">
            <x v="17"/>
          </reference>
          <reference field="24" count="1">
            <x v="65"/>
          </reference>
        </references>
      </pivotArea>
    </format>
    <format dxfId="561">
      <pivotArea dataOnly="0" labelOnly="1" outline="0" fieldPosition="0">
        <references count="5">
          <reference field="14" count="1" selected="0">
            <x v="4"/>
          </reference>
          <reference field="16" count="1" selected="0">
            <x v="43"/>
          </reference>
          <reference field="19" count="1" selected="0">
            <x v="24"/>
          </reference>
          <reference field="23" count="1" selected="0">
            <x v="20"/>
          </reference>
          <reference field="24" count="1">
            <x v="62"/>
          </reference>
        </references>
      </pivotArea>
    </format>
    <format dxfId="560">
      <pivotArea dataOnly="0" labelOnly="1" outline="0" fieldPosition="0">
        <references count="5">
          <reference field="14" count="1" selected="0">
            <x v="4"/>
          </reference>
          <reference field="16" count="1" selected="0">
            <x v="43"/>
          </reference>
          <reference field="19" count="1" selected="0">
            <x v="24"/>
          </reference>
          <reference field="23" count="1" selected="0">
            <x v="99"/>
          </reference>
          <reference field="24" count="1">
            <x v="27"/>
          </reference>
        </references>
      </pivotArea>
    </format>
    <format dxfId="559">
      <pivotArea dataOnly="0" labelOnly="1" outline="0" fieldPosition="0">
        <references count="5">
          <reference field="14" count="1" selected="0">
            <x v="4"/>
          </reference>
          <reference field="16" count="1" selected="0">
            <x v="43"/>
          </reference>
          <reference field="19" count="1" selected="0">
            <x v="24"/>
          </reference>
          <reference field="23" count="1" selected="0">
            <x v="100"/>
          </reference>
          <reference field="24" count="1">
            <x v="82"/>
          </reference>
        </references>
      </pivotArea>
    </format>
    <format dxfId="558">
      <pivotArea dataOnly="0" labelOnly="1" outline="0" fieldPosition="0">
        <references count="5">
          <reference field="14" count="1" selected="0">
            <x v="5"/>
          </reference>
          <reference field="16" count="1" selected="0">
            <x v="30"/>
          </reference>
          <reference field="19" count="1" selected="0">
            <x v="25"/>
          </reference>
          <reference field="23" count="1" selected="0">
            <x v="26"/>
          </reference>
          <reference field="24" count="1">
            <x v="88"/>
          </reference>
        </references>
      </pivotArea>
    </format>
    <format dxfId="557">
      <pivotArea dataOnly="0" labelOnly="1" outline="0" fieldPosition="0">
        <references count="5">
          <reference field="14" count="1" selected="0">
            <x v="5"/>
          </reference>
          <reference field="16" count="1" selected="0">
            <x v="30"/>
          </reference>
          <reference field="19" count="1" selected="0">
            <x v="25"/>
          </reference>
          <reference field="23" count="1" selected="0">
            <x v="27"/>
          </reference>
          <reference field="24" count="1">
            <x v="16"/>
          </reference>
        </references>
      </pivotArea>
    </format>
    <format dxfId="556">
      <pivotArea dataOnly="0" labelOnly="1" outline="0" fieldPosition="0">
        <references count="5">
          <reference field="14" count="1" selected="0">
            <x v="5"/>
          </reference>
          <reference field="16" count="1" selected="0">
            <x v="30"/>
          </reference>
          <reference field="19" count="1" selected="0">
            <x v="25"/>
          </reference>
          <reference field="23" count="1" selected="0">
            <x v="29"/>
          </reference>
          <reference field="24" count="1">
            <x v="56"/>
          </reference>
        </references>
      </pivotArea>
    </format>
    <format dxfId="555">
      <pivotArea dataOnly="0" labelOnly="1" outline="0" fieldPosition="0">
        <references count="5">
          <reference field="14" count="1" selected="0">
            <x v="5"/>
          </reference>
          <reference field="16" count="1" selected="0">
            <x v="30"/>
          </reference>
          <reference field="19" count="1" selected="0">
            <x v="25"/>
          </reference>
          <reference field="23" count="1" selected="0">
            <x v="31"/>
          </reference>
          <reference field="24" count="1">
            <x v="8"/>
          </reference>
        </references>
      </pivotArea>
    </format>
    <format dxfId="554">
      <pivotArea dataOnly="0" labelOnly="1" outline="0" fieldPosition="0">
        <references count="5">
          <reference field="14" count="1" selected="0">
            <x v="5"/>
          </reference>
          <reference field="16" count="1" selected="0">
            <x v="30"/>
          </reference>
          <reference field="19" count="1" selected="0">
            <x v="25"/>
          </reference>
          <reference field="23" count="1" selected="0">
            <x v="33"/>
          </reference>
          <reference field="24" count="1">
            <x v="76"/>
          </reference>
        </references>
      </pivotArea>
    </format>
    <format dxfId="553">
      <pivotArea dataOnly="0" labelOnly="1" outline="0" fieldPosition="0">
        <references count="5">
          <reference field="14" count="1" selected="0">
            <x v="5"/>
          </reference>
          <reference field="16" count="1" selected="0">
            <x v="30"/>
          </reference>
          <reference field="19" count="1" selected="0">
            <x v="25"/>
          </reference>
          <reference field="23" count="1" selected="0">
            <x v="41"/>
          </reference>
          <reference field="24" count="1">
            <x v="17"/>
          </reference>
        </references>
      </pivotArea>
    </format>
    <format dxfId="552">
      <pivotArea dataOnly="0" labelOnly="1" outline="0" fieldPosition="0">
        <references count="5">
          <reference field="14" count="1" selected="0">
            <x v="5"/>
          </reference>
          <reference field="16" count="1" selected="0">
            <x v="30"/>
          </reference>
          <reference field="19" count="1" selected="0">
            <x v="25"/>
          </reference>
          <reference field="23" count="1" selected="0">
            <x v="46"/>
          </reference>
          <reference field="24" count="1">
            <x v="42"/>
          </reference>
        </references>
      </pivotArea>
    </format>
    <format dxfId="551">
      <pivotArea dataOnly="0" labelOnly="1" outline="0" fieldPosition="0">
        <references count="5">
          <reference field="14" count="1" selected="0">
            <x v="5"/>
          </reference>
          <reference field="16" count="1" selected="0">
            <x v="30"/>
          </reference>
          <reference field="19" count="1" selected="0">
            <x v="25"/>
          </reference>
          <reference field="23" count="1" selected="0">
            <x v="61"/>
          </reference>
          <reference field="24" count="1">
            <x v="6"/>
          </reference>
        </references>
      </pivotArea>
    </format>
    <format dxfId="550">
      <pivotArea dataOnly="0" labelOnly="1" outline="0" fieldPosition="0">
        <references count="5">
          <reference field="14" count="1" selected="0">
            <x v="5"/>
          </reference>
          <reference field="16" count="1" selected="0">
            <x v="30"/>
          </reference>
          <reference field="19" count="1" selected="0">
            <x v="25"/>
          </reference>
          <reference field="23" count="1" selected="0">
            <x v="89"/>
          </reference>
          <reference field="24" count="1">
            <x v="81"/>
          </reference>
        </references>
      </pivotArea>
    </format>
    <format dxfId="549">
      <pivotArea dataOnly="0" labelOnly="1" outline="0" fieldPosition="0">
        <references count="5">
          <reference field="14" count="1" selected="0">
            <x v="5"/>
          </reference>
          <reference field="16" count="1" selected="0">
            <x v="30"/>
          </reference>
          <reference field="19" count="1" selected="0">
            <x v="25"/>
          </reference>
          <reference field="23" count="1" selected="0">
            <x v="90"/>
          </reference>
          <reference field="24" count="1">
            <x v="134"/>
          </reference>
        </references>
      </pivotArea>
    </format>
    <format dxfId="548">
      <pivotArea dataOnly="0" labelOnly="1" outline="0" fieldPosition="0">
        <references count="5">
          <reference field="14" count="1" selected="0">
            <x v="5"/>
          </reference>
          <reference field="16" count="1" selected="0">
            <x v="30"/>
          </reference>
          <reference field="19" count="1" selected="0">
            <x v="25"/>
          </reference>
          <reference field="23" count="1" selected="0">
            <x v="97"/>
          </reference>
          <reference field="24" count="1">
            <x v="47"/>
          </reference>
        </references>
      </pivotArea>
    </format>
    <format dxfId="547">
      <pivotArea dataOnly="0" labelOnly="1" outline="0" fieldPosition="0">
        <references count="5">
          <reference field="14" count="1" selected="0">
            <x v="5"/>
          </reference>
          <reference field="16" count="1" selected="0">
            <x v="30"/>
          </reference>
          <reference field="19" count="1" selected="0">
            <x v="25"/>
          </reference>
          <reference field="23" count="1" selected="0">
            <x v="98"/>
          </reference>
          <reference field="24" count="1">
            <x v="102"/>
          </reference>
        </references>
      </pivotArea>
    </format>
    <format dxfId="546">
      <pivotArea dataOnly="0" labelOnly="1" outline="0" fieldPosition="0">
        <references count="5">
          <reference field="14" count="1" selected="0">
            <x v="5"/>
          </reference>
          <reference field="16" count="1" selected="0">
            <x v="30"/>
          </reference>
          <reference field="19" count="1" selected="0">
            <x v="25"/>
          </reference>
          <reference field="23" count="1" selected="0">
            <x v="105"/>
          </reference>
          <reference field="24" count="1">
            <x v="12"/>
          </reference>
        </references>
      </pivotArea>
    </format>
    <format dxfId="545">
      <pivotArea dataOnly="0" labelOnly="1" outline="0" fieldPosition="0">
        <references count="5">
          <reference field="14" count="1" selected="0">
            <x v="5"/>
          </reference>
          <reference field="16" count="1" selected="0">
            <x v="30"/>
          </reference>
          <reference field="19" count="1" selected="0">
            <x v="25"/>
          </reference>
          <reference field="23" count="1" selected="0">
            <x v="129"/>
          </reference>
          <reference field="24" count="1">
            <x v="29"/>
          </reference>
        </references>
      </pivotArea>
    </format>
    <format dxfId="544">
      <pivotArea dataOnly="0" labelOnly="1" outline="0" fieldPosition="0">
        <references count="5">
          <reference field="14" count="1" selected="0">
            <x v="5"/>
          </reference>
          <reference field="16" count="1" selected="0">
            <x v="30"/>
          </reference>
          <reference field="19" count="1" selected="0">
            <x v="25"/>
          </reference>
          <reference field="23" count="1" selected="0">
            <x v="130"/>
          </reference>
          <reference field="24" count="1">
            <x v="21"/>
          </reference>
        </references>
      </pivotArea>
    </format>
    <format dxfId="543">
      <pivotArea dataOnly="0" labelOnly="1" outline="0" fieldPosition="0">
        <references count="5">
          <reference field="14" count="1" selected="0">
            <x v="5"/>
          </reference>
          <reference field="16" count="1" selected="0">
            <x v="30"/>
          </reference>
          <reference field="19" count="1" selected="0">
            <x v="25"/>
          </reference>
          <reference field="23" count="1" selected="0">
            <x v="131"/>
          </reference>
          <reference field="24" count="1">
            <x v="22"/>
          </reference>
        </references>
      </pivotArea>
    </format>
    <format dxfId="542">
      <pivotArea dataOnly="0" labelOnly="1" outline="0" fieldPosition="0">
        <references count="5">
          <reference field="14" count="1" selected="0">
            <x v="5"/>
          </reference>
          <reference field="16" count="1" selected="0">
            <x v="36"/>
          </reference>
          <reference field="19" count="1" selected="0">
            <x v="25"/>
          </reference>
          <reference field="23" count="1" selected="0">
            <x v="129"/>
          </reference>
          <reference field="24" count="1">
            <x v="29"/>
          </reference>
        </references>
      </pivotArea>
    </format>
    <format dxfId="541">
      <pivotArea dataOnly="0" labelOnly="1" outline="0" fieldPosition="0">
        <references count="5">
          <reference field="14" count="1" selected="0">
            <x v="7"/>
          </reference>
          <reference field="16" count="1" selected="0">
            <x v="13"/>
          </reference>
          <reference field="19" count="1" selected="0">
            <x v="26"/>
          </reference>
          <reference field="23" count="1" selected="0">
            <x v="67"/>
          </reference>
          <reference field="24" count="1">
            <x v="110"/>
          </reference>
        </references>
      </pivotArea>
    </format>
    <format dxfId="540">
      <pivotArea dataOnly="0" labelOnly="1" outline="0" fieldPosition="0">
        <references count="5">
          <reference field="14" count="1" selected="0">
            <x v="7"/>
          </reference>
          <reference field="16" count="1" selected="0">
            <x v="13"/>
          </reference>
          <reference field="19" count="1" selected="0">
            <x v="26"/>
          </reference>
          <reference field="23" count="1" selected="0">
            <x v="105"/>
          </reference>
          <reference field="24" count="1">
            <x v="12"/>
          </reference>
        </references>
      </pivotArea>
    </format>
    <format dxfId="539">
      <pivotArea dataOnly="0" labelOnly="1" outline="0" fieldPosition="0">
        <references count="5">
          <reference field="14" count="1" selected="0">
            <x v="7"/>
          </reference>
          <reference field="16" count="1" selected="0">
            <x v="29"/>
          </reference>
          <reference field="19" count="1" selected="0">
            <x v="26"/>
          </reference>
          <reference field="23" count="1" selected="0">
            <x v="105"/>
          </reference>
          <reference field="24" count="1">
            <x v="12"/>
          </reference>
        </references>
      </pivotArea>
    </format>
    <format dxfId="538">
      <pivotArea dataOnly="0" labelOnly="1" outline="0" fieldPosition="0">
        <references count="5">
          <reference field="14" count="1" selected="0">
            <x v="7"/>
          </reference>
          <reference field="16" count="1" selected="0">
            <x v="54"/>
          </reference>
          <reference field="19" count="1" selected="0">
            <x v="26"/>
          </reference>
          <reference field="23" count="1" selected="0">
            <x v="60"/>
          </reference>
          <reference field="24" count="1">
            <x v="5"/>
          </reference>
        </references>
      </pivotArea>
    </format>
    <format dxfId="537">
      <pivotArea dataOnly="0" labelOnly="1" outline="0" fieldPosition="0">
        <references count="5">
          <reference field="14" count="1" selected="0">
            <x v="7"/>
          </reference>
          <reference field="16" count="1" selected="0">
            <x v="54"/>
          </reference>
          <reference field="19" count="1" selected="0">
            <x v="26"/>
          </reference>
          <reference field="23" count="1" selected="0">
            <x v="105"/>
          </reference>
          <reference field="24" count="1">
            <x v="12"/>
          </reference>
        </references>
      </pivotArea>
    </format>
    <format dxfId="536">
      <pivotArea dataOnly="0" labelOnly="1" outline="0" fieldPosition="0">
        <references count="5">
          <reference field="14" count="1" selected="0">
            <x v="7"/>
          </reference>
          <reference field="16" count="1" selected="0">
            <x v="44"/>
          </reference>
          <reference field="19" count="1" selected="0">
            <x v="27"/>
          </reference>
          <reference field="23" count="1" selected="0">
            <x v="94"/>
          </reference>
          <reference field="24" count="1">
            <x v="40"/>
          </reference>
        </references>
      </pivotArea>
    </format>
    <format dxfId="535">
      <pivotArea dataOnly="0" labelOnly="1" outline="0" fieldPosition="0">
        <references count="5">
          <reference field="14" count="1" selected="0">
            <x v="7"/>
          </reference>
          <reference field="16" count="1" selected="0">
            <x v="10"/>
          </reference>
          <reference field="19" count="1" selected="0">
            <x v="28"/>
          </reference>
          <reference field="23" count="1" selected="0">
            <x v="21"/>
          </reference>
          <reference field="24" count="1">
            <x v="87"/>
          </reference>
        </references>
      </pivotArea>
    </format>
    <format dxfId="534">
      <pivotArea dataOnly="0" labelOnly="1" outline="0" fieldPosition="0">
        <references count="5">
          <reference field="14" count="1" selected="0">
            <x v="7"/>
          </reference>
          <reference field="16" count="1" selected="0">
            <x v="10"/>
          </reference>
          <reference field="19" count="1" selected="0">
            <x v="28"/>
          </reference>
          <reference field="23" count="1" selected="0">
            <x v="23"/>
          </reference>
          <reference field="24" count="1">
            <x v="131"/>
          </reference>
        </references>
      </pivotArea>
    </format>
    <format dxfId="533">
      <pivotArea dataOnly="0" labelOnly="1" outline="0" fieldPosition="0">
        <references count="5">
          <reference field="14" count="1" selected="0">
            <x v="7"/>
          </reference>
          <reference field="16" count="1" selected="0">
            <x v="10"/>
          </reference>
          <reference field="19" count="1" selected="0">
            <x v="28"/>
          </reference>
          <reference field="23" count="1" selected="0">
            <x v="62"/>
          </reference>
          <reference field="24" count="1">
            <x v="73"/>
          </reference>
        </references>
      </pivotArea>
    </format>
    <format dxfId="532">
      <pivotArea dataOnly="0" labelOnly="1" outline="0" fieldPosition="0">
        <references count="5">
          <reference field="14" count="1" selected="0">
            <x v="7"/>
          </reference>
          <reference field="16" count="1" selected="0">
            <x v="10"/>
          </reference>
          <reference field="19" count="1" selected="0">
            <x v="28"/>
          </reference>
          <reference field="23" count="1" selected="0">
            <x v="79"/>
          </reference>
          <reference field="24" count="1">
            <x v="52"/>
          </reference>
        </references>
      </pivotArea>
    </format>
    <format dxfId="531">
      <pivotArea dataOnly="0" labelOnly="1" outline="0" fieldPosition="0">
        <references count="5">
          <reference field="14" count="1" selected="0">
            <x v="7"/>
          </reference>
          <reference field="16" count="1" selected="0">
            <x v="10"/>
          </reference>
          <reference field="19" count="1" selected="0">
            <x v="28"/>
          </reference>
          <reference field="23" count="1" selected="0">
            <x v="84"/>
          </reference>
          <reference field="24" count="1">
            <x v="112"/>
          </reference>
        </references>
      </pivotArea>
    </format>
    <format dxfId="530">
      <pivotArea dataOnly="0" labelOnly="1" outline="0" fieldPosition="0">
        <references count="5">
          <reference field="14" count="1" selected="0">
            <x v="7"/>
          </reference>
          <reference field="16" count="1" selected="0">
            <x v="10"/>
          </reference>
          <reference field="19" count="1" selected="0">
            <x v="28"/>
          </reference>
          <reference field="23" count="1" selected="0">
            <x v="93"/>
          </reference>
          <reference field="24" count="1">
            <x v="39"/>
          </reference>
        </references>
      </pivotArea>
    </format>
    <format dxfId="529">
      <pivotArea dataOnly="0" labelOnly="1" outline="0" fieldPosition="0">
        <references count="5">
          <reference field="14" count="1" selected="0">
            <x v="7"/>
          </reference>
          <reference field="16" count="1" selected="0">
            <x v="10"/>
          </reference>
          <reference field="19" count="1" selected="0">
            <x v="28"/>
          </reference>
          <reference field="23" count="1" selected="0">
            <x v="94"/>
          </reference>
          <reference field="24" count="1">
            <x v="40"/>
          </reference>
        </references>
      </pivotArea>
    </format>
    <format dxfId="528">
      <pivotArea dataOnly="0" labelOnly="1" outline="0" fieldPosition="0">
        <references count="5">
          <reference field="14" count="1" selected="0">
            <x v="7"/>
          </reference>
          <reference field="16" count="1" selected="0">
            <x v="10"/>
          </reference>
          <reference field="19" count="1" selected="0">
            <x v="28"/>
          </reference>
          <reference field="23" count="1" selected="0">
            <x v="110"/>
          </reference>
          <reference field="24" count="1">
            <x v="69"/>
          </reference>
        </references>
      </pivotArea>
    </format>
    <format dxfId="527">
      <pivotArea dataOnly="0" labelOnly="1" outline="0" fieldPosition="0">
        <references count="5">
          <reference field="14" count="1" selected="0">
            <x v="5"/>
          </reference>
          <reference field="16" count="1" selected="0">
            <x v="50"/>
          </reference>
          <reference field="19" count="1" selected="0">
            <x v="29"/>
          </reference>
          <reference field="23" count="1" selected="0">
            <x v="32"/>
          </reference>
          <reference field="24" count="1">
            <x v="61"/>
          </reference>
        </references>
      </pivotArea>
    </format>
    <format dxfId="526">
      <pivotArea dataOnly="0" labelOnly="1" outline="0" fieldPosition="0">
        <references count="5">
          <reference field="14" count="1" selected="0">
            <x v="5"/>
          </reference>
          <reference field="16" count="1" selected="0">
            <x v="50"/>
          </reference>
          <reference field="19" count="1" selected="0">
            <x v="29"/>
          </reference>
          <reference field="23" count="1" selected="0">
            <x v="35"/>
          </reference>
          <reference field="24" count="1">
            <x v="37"/>
          </reference>
        </references>
      </pivotArea>
    </format>
    <format dxfId="525">
      <pivotArea dataOnly="0" labelOnly="1" outline="0" fieldPosition="0">
        <references count="5">
          <reference field="14" count="1" selected="0">
            <x v="5"/>
          </reference>
          <reference field="16" count="1" selected="0">
            <x v="50"/>
          </reference>
          <reference field="19" count="1" selected="0">
            <x v="29"/>
          </reference>
          <reference field="23" count="1" selected="0">
            <x v="36"/>
          </reference>
          <reference field="24" count="1">
            <x v="68"/>
          </reference>
        </references>
      </pivotArea>
    </format>
    <format dxfId="524">
      <pivotArea dataOnly="0" labelOnly="1" outline="0" fieldPosition="0">
        <references count="5">
          <reference field="14" count="1" selected="0">
            <x v="5"/>
          </reference>
          <reference field="16" count="1" selected="0">
            <x v="50"/>
          </reference>
          <reference field="19" count="1" selected="0">
            <x v="29"/>
          </reference>
          <reference field="23" count="1" selected="0">
            <x v="37"/>
          </reference>
          <reference field="24" count="1">
            <x v="64"/>
          </reference>
        </references>
      </pivotArea>
    </format>
    <format dxfId="523">
      <pivotArea dataOnly="0" labelOnly="1" outline="0" fieldPosition="0">
        <references count="5">
          <reference field="14" count="1" selected="0">
            <x v="5"/>
          </reference>
          <reference field="16" count="1" selected="0">
            <x v="50"/>
          </reference>
          <reference field="19" count="1" selected="0">
            <x v="29"/>
          </reference>
          <reference field="23" count="1" selected="0">
            <x v="71"/>
          </reference>
          <reference field="24" count="1">
            <x v="121"/>
          </reference>
        </references>
      </pivotArea>
    </format>
    <format dxfId="522">
      <pivotArea dataOnly="0" labelOnly="1" outline="0" fieldPosition="0">
        <references count="5">
          <reference field="14" count="1" selected="0">
            <x v="5"/>
          </reference>
          <reference field="16" count="1" selected="0">
            <x v="50"/>
          </reference>
          <reference field="19" count="1" selected="0">
            <x v="29"/>
          </reference>
          <reference field="23" count="1" selected="0">
            <x v="81"/>
          </reference>
          <reference field="24" count="1">
            <x v="50"/>
          </reference>
        </references>
      </pivotArea>
    </format>
    <format dxfId="521">
      <pivotArea dataOnly="0" labelOnly="1" outline="0" fieldPosition="0">
        <references count="5">
          <reference field="14" count="1" selected="0">
            <x v="5"/>
          </reference>
          <reference field="16" count="1" selected="0">
            <x v="50"/>
          </reference>
          <reference field="19" count="1" selected="0">
            <x v="29"/>
          </reference>
          <reference field="23" count="1" selected="0">
            <x v="84"/>
          </reference>
          <reference field="24" count="1">
            <x v="112"/>
          </reference>
        </references>
      </pivotArea>
    </format>
    <format dxfId="520">
      <pivotArea dataOnly="0" labelOnly="1" outline="0" fieldPosition="0">
        <references count="5">
          <reference field="14" count="1" selected="0">
            <x v="5"/>
          </reference>
          <reference field="16" count="1" selected="0">
            <x v="50"/>
          </reference>
          <reference field="19" count="1" selected="0">
            <x v="29"/>
          </reference>
          <reference field="23" count="1" selected="0">
            <x v="117"/>
          </reference>
          <reference field="24" count="1">
            <x v="34"/>
          </reference>
        </references>
      </pivotArea>
    </format>
    <format dxfId="519">
      <pivotArea dataOnly="0" labelOnly="1" outline="0" fieldPosition="0">
        <references count="5">
          <reference field="14" count="1" selected="0">
            <x v="2"/>
          </reference>
          <reference field="16" count="1" selected="0">
            <x v="8"/>
          </reference>
          <reference field="19" count="1" selected="0">
            <x v="30"/>
          </reference>
          <reference field="23" count="1" selected="0">
            <x v="94"/>
          </reference>
          <reference field="24" count="1">
            <x v="40"/>
          </reference>
        </references>
      </pivotArea>
    </format>
    <format dxfId="518">
      <pivotArea dataOnly="0" labelOnly="1" outline="0" fieldPosition="0">
        <references count="5">
          <reference field="14" count="1" selected="0">
            <x v="2"/>
          </reference>
          <reference field="16" count="1" selected="0">
            <x v="8"/>
          </reference>
          <reference field="19" count="1" selected="0">
            <x v="30"/>
          </reference>
          <reference field="23" count="1" selected="0">
            <x v="104"/>
          </reference>
          <reference field="24" count="1">
            <x v="124"/>
          </reference>
        </references>
      </pivotArea>
    </format>
    <format dxfId="517">
      <pivotArea dataOnly="0" labelOnly="1" outline="0" fieldPosition="0">
        <references count="5">
          <reference field="14" count="1" selected="0">
            <x v="2"/>
          </reference>
          <reference field="16" count="1" selected="0">
            <x v="8"/>
          </reference>
          <reference field="19" count="1" selected="0">
            <x v="30"/>
          </reference>
          <reference field="23" count="1" selected="0">
            <x v="105"/>
          </reference>
          <reference field="24" count="1">
            <x v="12"/>
          </reference>
        </references>
      </pivotArea>
    </format>
    <format dxfId="516">
      <pivotArea dataOnly="0" labelOnly="1" outline="0" fieldPosition="0">
        <references count="5">
          <reference field="14" count="1" selected="0">
            <x v="1"/>
          </reference>
          <reference field="16" count="1" selected="0">
            <x v="20"/>
          </reference>
          <reference field="19" count="1" selected="0">
            <x v="31"/>
          </reference>
          <reference field="23" count="1" selected="0">
            <x v="20"/>
          </reference>
          <reference field="24" count="1">
            <x v="62"/>
          </reference>
        </references>
      </pivotArea>
    </format>
    <format dxfId="515">
      <pivotArea dataOnly="0" labelOnly="1" outline="0" fieldPosition="0">
        <references count="5">
          <reference field="14" count="1" selected="0">
            <x v="1"/>
          </reference>
          <reference field="16" count="1" selected="0">
            <x v="20"/>
          </reference>
          <reference field="19" count="1" selected="0">
            <x v="31"/>
          </reference>
          <reference field="23" count="1" selected="0">
            <x v="21"/>
          </reference>
          <reference field="24" count="1">
            <x v="87"/>
          </reference>
        </references>
      </pivotArea>
    </format>
    <format dxfId="514">
      <pivotArea dataOnly="0" labelOnly="1" outline="0" fieldPosition="0">
        <references count="5">
          <reference field="14" count="1" selected="0">
            <x v="1"/>
          </reference>
          <reference field="16" count="1" selected="0">
            <x v="20"/>
          </reference>
          <reference field="19" count="1" selected="0">
            <x v="31"/>
          </reference>
          <reference field="23" count="1" selected="0">
            <x v="33"/>
          </reference>
          <reference field="24" count="1">
            <x v="76"/>
          </reference>
        </references>
      </pivotArea>
    </format>
    <format dxfId="513">
      <pivotArea dataOnly="0" labelOnly="1" outline="0" fieldPosition="0">
        <references count="5">
          <reference field="14" count="1" selected="0">
            <x v="1"/>
          </reference>
          <reference field="16" count="1" selected="0">
            <x v="20"/>
          </reference>
          <reference field="19" count="1" selected="0">
            <x v="31"/>
          </reference>
          <reference field="23" count="1" selected="0">
            <x v="63"/>
          </reference>
          <reference field="24" count="1">
            <x v="119"/>
          </reference>
        </references>
      </pivotArea>
    </format>
    <format dxfId="512">
      <pivotArea dataOnly="0" labelOnly="1" outline="0" fieldPosition="0">
        <references count="5">
          <reference field="14" count="1" selected="0">
            <x v="1"/>
          </reference>
          <reference field="16" count="1" selected="0">
            <x v="20"/>
          </reference>
          <reference field="19" count="1" selected="0">
            <x v="31"/>
          </reference>
          <reference field="23" count="1" selected="0">
            <x v="90"/>
          </reference>
          <reference field="24" count="1">
            <x v="134"/>
          </reference>
        </references>
      </pivotArea>
    </format>
    <format dxfId="511">
      <pivotArea dataOnly="0" labelOnly="1" outline="0" fieldPosition="0">
        <references count="5">
          <reference field="14" count="1" selected="0">
            <x v="1"/>
          </reference>
          <reference field="16" count="1" selected="0">
            <x v="20"/>
          </reference>
          <reference field="19" count="1" selected="0">
            <x v="31"/>
          </reference>
          <reference field="23" count="1" selected="0">
            <x v="101"/>
          </reference>
          <reference field="24" count="1">
            <x v="28"/>
          </reference>
        </references>
      </pivotArea>
    </format>
    <format dxfId="510">
      <pivotArea dataOnly="0" labelOnly="1" outline="0" fieldPosition="0">
        <references count="5">
          <reference field="14" count="1" selected="0">
            <x v="0"/>
          </reference>
          <reference field="16" count="1" selected="0">
            <x v="34"/>
          </reference>
          <reference field="19" count="1" selected="0">
            <x v="32"/>
          </reference>
          <reference field="23" count="1" selected="0">
            <x v="40"/>
          </reference>
          <reference field="24" count="1">
            <x v="79"/>
          </reference>
        </references>
      </pivotArea>
    </format>
    <format dxfId="509">
      <pivotArea dataOnly="0" labelOnly="1" outline="0" fieldPosition="0">
        <references count="5">
          <reference field="14" count="1" selected="0">
            <x v="0"/>
          </reference>
          <reference field="16" count="1" selected="0">
            <x v="34"/>
          </reference>
          <reference field="19" count="1" selected="0">
            <x v="32"/>
          </reference>
          <reference field="23" count="1" selected="0">
            <x v="62"/>
          </reference>
          <reference field="24" count="1">
            <x v="73"/>
          </reference>
        </references>
      </pivotArea>
    </format>
    <format dxfId="508">
      <pivotArea dataOnly="0" labelOnly="1" outline="0" fieldPosition="0">
        <references count="5">
          <reference field="14" count="1" selected="0">
            <x v="0"/>
          </reference>
          <reference field="16" count="1" selected="0">
            <x v="34"/>
          </reference>
          <reference field="19" count="1" selected="0">
            <x v="32"/>
          </reference>
          <reference field="23" count="1" selected="0">
            <x v="94"/>
          </reference>
          <reference field="24" count="1">
            <x v="40"/>
          </reference>
        </references>
      </pivotArea>
    </format>
    <format dxfId="507">
      <pivotArea dataOnly="0" labelOnly="1" outline="0" fieldPosition="0">
        <references count="5">
          <reference field="14" count="1" selected="0">
            <x v="1"/>
          </reference>
          <reference field="16" count="1" selected="0">
            <x v="40"/>
          </reference>
          <reference field="19" count="1" selected="0">
            <x v="33"/>
          </reference>
          <reference field="23" count="1" selected="0">
            <x v="102"/>
          </reference>
          <reference field="24" count="1">
            <x v="130"/>
          </reference>
        </references>
      </pivotArea>
    </format>
    <format dxfId="506">
      <pivotArea dataOnly="0" labelOnly="1" outline="0" fieldPosition="0">
        <references count="5">
          <reference field="14" count="1" selected="0">
            <x v="1"/>
          </reference>
          <reference field="16" count="1" selected="0">
            <x v="11"/>
          </reference>
          <reference field="19" count="1" selected="0">
            <x v="34"/>
          </reference>
          <reference field="23" count="1" selected="0">
            <x v="102"/>
          </reference>
          <reference field="24" count="1">
            <x v="130"/>
          </reference>
        </references>
      </pivotArea>
    </format>
    <format dxfId="505">
      <pivotArea dataOnly="0" labelOnly="1" outline="0" fieldPosition="0">
        <references count="5">
          <reference field="14" count="1" selected="0">
            <x v="4"/>
          </reference>
          <reference field="16" count="1" selected="0">
            <x v="21"/>
          </reference>
          <reference field="19" count="1" selected="0">
            <x v="35"/>
          </reference>
          <reference field="23" count="1" selected="0">
            <x v="42"/>
          </reference>
          <reference field="24" count="1">
            <x v="132"/>
          </reference>
        </references>
      </pivotArea>
    </format>
    <format dxfId="504">
      <pivotArea dataOnly="0" labelOnly="1" outline="0" fieldPosition="0">
        <references count="5">
          <reference field="14" count="1" selected="0">
            <x v="4"/>
          </reference>
          <reference field="16" count="1" selected="0">
            <x v="21"/>
          </reference>
          <reference field="19" count="1" selected="0">
            <x v="35"/>
          </reference>
          <reference field="23" count="1" selected="0">
            <x v="68"/>
          </reference>
          <reference field="24" count="1">
            <x v="104"/>
          </reference>
        </references>
      </pivotArea>
    </format>
    <format dxfId="503">
      <pivotArea dataOnly="0" labelOnly="1" outline="0" fieldPosition="0">
        <references count="5">
          <reference field="14" count="1" selected="0">
            <x v="4"/>
          </reference>
          <reference field="16" count="1" selected="0">
            <x v="21"/>
          </reference>
          <reference field="19" count="1" selected="0">
            <x v="35"/>
          </reference>
          <reference field="23" count="1" selected="0">
            <x v="89"/>
          </reference>
          <reference field="24" count="1">
            <x v="81"/>
          </reference>
        </references>
      </pivotArea>
    </format>
    <format dxfId="502">
      <pivotArea dataOnly="0" labelOnly="1" outline="0" fieldPosition="0">
        <references count="5">
          <reference field="14" count="1" selected="0">
            <x v="4"/>
          </reference>
          <reference field="16" count="1" selected="0">
            <x v="21"/>
          </reference>
          <reference field="19" count="1" selected="0">
            <x v="35"/>
          </reference>
          <reference field="23" count="1" selected="0">
            <x v="90"/>
          </reference>
          <reference field="24" count="1">
            <x v="134"/>
          </reference>
        </references>
      </pivotArea>
    </format>
    <format dxfId="501">
      <pivotArea dataOnly="0" labelOnly="1" outline="0" fieldPosition="0">
        <references count="5">
          <reference field="14" count="1" selected="0">
            <x v="1"/>
          </reference>
          <reference field="16" count="1" selected="0">
            <x v="9"/>
          </reference>
          <reference field="19" count="1" selected="0">
            <x v="36"/>
          </reference>
          <reference field="23" count="1" selected="0">
            <x v="89"/>
          </reference>
          <reference field="24" count="1">
            <x v="81"/>
          </reference>
        </references>
      </pivotArea>
    </format>
    <format dxfId="500">
      <pivotArea dataOnly="0" labelOnly="1" outline="0" fieldPosition="0">
        <references count="5">
          <reference field="14" count="1" selected="0">
            <x v="1"/>
          </reference>
          <reference field="16" count="1" selected="0">
            <x v="9"/>
          </reference>
          <reference field="19" count="1" selected="0">
            <x v="36"/>
          </reference>
          <reference field="23" count="1" selected="0">
            <x v="90"/>
          </reference>
          <reference field="24" count="1">
            <x v="134"/>
          </reference>
        </references>
      </pivotArea>
    </format>
    <format dxfId="499">
      <pivotArea dataOnly="0" labelOnly="1" outline="0" fieldPosition="0">
        <references count="5">
          <reference field="14" count="1" selected="0">
            <x v="1"/>
          </reference>
          <reference field="16" count="1" selected="0">
            <x v="9"/>
          </reference>
          <reference field="19" count="1" selected="0">
            <x v="36"/>
          </reference>
          <reference field="23" count="1" selected="0">
            <x v="105"/>
          </reference>
          <reference field="24" count="1">
            <x v="12"/>
          </reference>
        </references>
      </pivotArea>
    </format>
    <format dxfId="498">
      <pivotArea dataOnly="0" labelOnly="1" outline="0" fieldPosition="0">
        <references count="5">
          <reference field="14" count="1" selected="0">
            <x v="1"/>
          </reference>
          <reference field="16" count="1" selected="0">
            <x v="9"/>
          </reference>
          <reference field="19" count="1" selected="0">
            <x v="36"/>
          </reference>
          <reference field="23" count="1" selected="0">
            <x v="108"/>
          </reference>
          <reference field="24" count="1">
            <x v="11"/>
          </reference>
        </references>
      </pivotArea>
    </format>
    <format dxfId="497">
      <pivotArea dataOnly="0" labelOnly="1" outline="0" fieldPosition="0">
        <references count="5">
          <reference field="14" count="1" selected="0">
            <x v="1"/>
          </reference>
          <reference field="16" count="1" selected="0">
            <x v="51"/>
          </reference>
          <reference field="19" count="1" selected="0">
            <x v="37"/>
          </reference>
          <reference field="23" count="1" selected="0">
            <x v="102"/>
          </reference>
          <reference field="24" count="1">
            <x v="130"/>
          </reference>
        </references>
      </pivotArea>
    </format>
    <format dxfId="496">
      <pivotArea dataOnly="0" labelOnly="1" outline="0" fieldPosition="0">
        <references count="5">
          <reference field="14" count="1" selected="0">
            <x v="0"/>
          </reference>
          <reference field="16" count="1" selected="0">
            <x v="19"/>
          </reference>
          <reference field="19" count="1" selected="0">
            <x v="38"/>
          </reference>
          <reference field="23" count="1" selected="0">
            <x v="22"/>
          </reference>
          <reference field="24" count="1">
            <x v="86"/>
          </reference>
        </references>
      </pivotArea>
    </format>
    <format dxfId="495">
      <pivotArea dataOnly="0" labelOnly="1" outline="0" fieldPosition="0">
        <references count="5">
          <reference field="14" count="1" selected="0">
            <x v="0"/>
          </reference>
          <reference field="16" count="1" selected="0">
            <x v="19"/>
          </reference>
          <reference field="19" count="1" selected="0">
            <x v="38"/>
          </reference>
          <reference field="23" count="1" selected="0">
            <x v="36"/>
          </reference>
          <reference field="24" count="1">
            <x v="68"/>
          </reference>
        </references>
      </pivotArea>
    </format>
    <format dxfId="494">
      <pivotArea dataOnly="0" labelOnly="1" outline="0" fieldPosition="0">
        <references count="5">
          <reference field="14" count="1" selected="0">
            <x v="0"/>
          </reference>
          <reference field="16" count="1" selected="0">
            <x v="19"/>
          </reference>
          <reference field="19" count="1" selected="0">
            <x v="38"/>
          </reference>
          <reference field="23" count="1" selected="0">
            <x v="37"/>
          </reference>
          <reference field="24" count="1">
            <x v="64"/>
          </reference>
        </references>
      </pivotArea>
    </format>
    <format dxfId="493">
      <pivotArea dataOnly="0" labelOnly="1" outline="0" fieldPosition="0">
        <references count="5">
          <reference field="14" count="1" selected="0">
            <x v="0"/>
          </reference>
          <reference field="16" count="1" selected="0">
            <x v="19"/>
          </reference>
          <reference field="19" count="1" selected="0">
            <x v="38"/>
          </reference>
          <reference field="23" count="1" selected="0">
            <x v="46"/>
          </reference>
          <reference field="24" count="1">
            <x v="42"/>
          </reference>
        </references>
      </pivotArea>
    </format>
    <format dxfId="492">
      <pivotArea dataOnly="0" labelOnly="1" outline="0" fieldPosition="0">
        <references count="5">
          <reference field="14" count="1" selected="0">
            <x v="0"/>
          </reference>
          <reference field="16" count="1" selected="0">
            <x v="19"/>
          </reference>
          <reference field="19" count="1" selected="0">
            <x v="38"/>
          </reference>
          <reference field="23" count="1" selected="0">
            <x v="51"/>
          </reference>
          <reference field="24" count="1">
            <x v="93"/>
          </reference>
        </references>
      </pivotArea>
    </format>
    <format dxfId="491">
      <pivotArea dataOnly="0" labelOnly="1" outline="0" fieldPosition="0">
        <references count="5">
          <reference field="14" count="1" selected="0">
            <x v="0"/>
          </reference>
          <reference field="16" count="1" selected="0">
            <x v="19"/>
          </reference>
          <reference field="19" count="1" selected="0">
            <x v="38"/>
          </reference>
          <reference field="23" count="1" selected="0">
            <x v="117"/>
          </reference>
          <reference field="24" count="1">
            <x v="34"/>
          </reference>
        </references>
      </pivotArea>
    </format>
    <format dxfId="490">
      <pivotArea dataOnly="0" labelOnly="1" outline="0" fieldPosition="0">
        <references count="5">
          <reference field="14" count="1" selected="0">
            <x v="0"/>
          </reference>
          <reference field="16" count="1" selected="0">
            <x v="19"/>
          </reference>
          <reference field="19" count="1" selected="0">
            <x v="38"/>
          </reference>
          <reference field="23" count="1" selected="0">
            <x v="118"/>
          </reference>
          <reference field="24" count="1">
            <x v="53"/>
          </reference>
        </references>
      </pivotArea>
    </format>
    <format dxfId="489">
      <pivotArea outline="0" fieldPosition="0">
        <references count="1">
          <reference field="4294967294" count="1">
            <x v="0"/>
          </reference>
        </references>
      </pivotArea>
    </format>
    <format dxfId="488">
      <pivotArea outline="0" collapsedLevelsAreSubtotals="1" fieldPosition="0"/>
    </format>
    <format dxfId="487">
      <pivotArea field="19" type="button" dataOnly="0" labelOnly="1" outline="0" axis="axisRow" fieldPosition="0"/>
    </format>
    <format dxfId="486">
      <pivotArea field="14" type="button" dataOnly="0" labelOnly="1" outline="0" axis="axisRow" fieldPosition="1"/>
    </format>
    <format dxfId="485">
      <pivotArea field="16" type="button" dataOnly="0" labelOnly="1" outline="0" axis="axisRow" fieldPosition="2"/>
    </format>
    <format dxfId="484">
      <pivotArea field="23" type="button" dataOnly="0" labelOnly="1" outline="0" axis="axisRow" fieldPosition="3"/>
    </format>
    <format dxfId="483">
      <pivotArea field="24" type="button" dataOnly="0" labelOnly="1" outline="0" axis="axisRow" fieldPosition="4"/>
    </format>
    <format dxfId="482">
      <pivotArea dataOnly="0" labelOnly="1" outline="0" fieldPosition="0">
        <references count="1">
          <reference field="19" count="0"/>
        </references>
      </pivotArea>
    </format>
    <format dxfId="481">
      <pivotArea dataOnly="0" labelOnly="1" grandRow="1" outline="0" fieldPosition="0"/>
    </format>
    <format dxfId="480">
      <pivotArea dataOnly="0" labelOnly="1" outline="0" fieldPosition="0">
        <references count="2">
          <reference field="14" count="1">
            <x v="1"/>
          </reference>
          <reference field="19" count="1" selected="0">
            <x v="0"/>
          </reference>
        </references>
      </pivotArea>
    </format>
    <format dxfId="479">
      <pivotArea dataOnly="0" labelOnly="1" outline="0" fieldPosition="0">
        <references count="2">
          <reference field="14" count="1">
            <x v="7"/>
          </reference>
          <reference field="19" count="1" selected="0">
            <x v="1"/>
          </reference>
        </references>
      </pivotArea>
    </format>
    <format dxfId="478">
      <pivotArea dataOnly="0" labelOnly="1" outline="0" fieldPosition="0">
        <references count="2">
          <reference field="14" count="1">
            <x v="6"/>
          </reference>
          <reference field="19" count="1" selected="0">
            <x v="2"/>
          </reference>
        </references>
      </pivotArea>
    </format>
    <format dxfId="477">
      <pivotArea dataOnly="0" labelOnly="1" outline="0" fieldPosition="0">
        <references count="2">
          <reference field="14" count="1">
            <x v="7"/>
          </reference>
          <reference field="19" count="1" selected="0">
            <x v="3"/>
          </reference>
        </references>
      </pivotArea>
    </format>
    <format dxfId="476">
      <pivotArea dataOnly="0" labelOnly="1" outline="0" fieldPosition="0">
        <references count="2">
          <reference field="14" count="1">
            <x v="2"/>
          </reference>
          <reference field="19" count="1" selected="0">
            <x v="4"/>
          </reference>
        </references>
      </pivotArea>
    </format>
    <format dxfId="475">
      <pivotArea dataOnly="0" labelOnly="1" outline="0" fieldPosition="0">
        <references count="2">
          <reference field="14" count="1">
            <x v="5"/>
          </reference>
          <reference field="19" count="1" selected="0">
            <x v="5"/>
          </reference>
        </references>
      </pivotArea>
    </format>
    <format dxfId="474">
      <pivotArea dataOnly="0" labelOnly="1" outline="0" fieldPosition="0">
        <references count="2">
          <reference field="14" count="1">
            <x v="4"/>
          </reference>
          <reference field="19" count="1" selected="0">
            <x v="8"/>
          </reference>
        </references>
      </pivotArea>
    </format>
    <format dxfId="473">
      <pivotArea dataOnly="0" labelOnly="1" outline="0" fieldPosition="0">
        <references count="2">
          <reference field="14" count="1">
            <x v="0"/>
          </reference>
          <reference field="19" count="1" selected="0">
            <x v="10"/>
          </reference>
        </references>
      </pivotArea>
    </format>
    <format dxfId="472">
      <pivotArea dataOnly="0" labelOnly="1" outline="0" fieldPosition="0">
        <references count="2">
          <reference field="14" count="1">
            <x v="4"/>
          </reference>
          <reference field="19" count="1" selected="0">
            <x v="11"/>
          </reference>
        </references>
      </pivotArea>
    </format>
    <format dxfId="471">
      <pivotArea dataOnly="0" labelOnly="1" outline="0" fieldPosition="0">
        <references count="2">
          <reference field="14" count="1">
            <x v="1"/>
          </reference>
          <reference field="19" count="1" selected="0">
            <x v="12"/>
          </reference>
        </references>
      </pivotArea>
    </format>
    <format dxfId="470">
      <pivotArea dataOnly="0" labelOnly="1" outline="0" fieldPosition="0">
        <references count="2">
          <reference field="14" count="1">
            <x v="4"/>
          </reference>
          <reference field="19" count="1" selected="0">
            <x v="13"/>
          </reference>
        </references>
      </pivotArea>
    </format>
    <format dxfId="469">
      <pivotArea dataOnly="0" labelOnly="1" outline="0" fieldPosition="0">
        <references count="2">
          <reference field="14" count="1">
            <x v="5"/>
          </reference>
          <reference field="19" count="1" selected="0">
            <x v="14"/>
          </reference>
        </references>
      </pivotArea>
    </format>
    <format dxfId="468">
      <pivotArea dataOnly="0" labelOnly="1" outline="0" fieldPosition="0">
        <references count="2">
          <reference field="14" count="1">
            <x v="1"/>
          </reference>
          <reference field="19" count="1" selected="0">
            <x v="15"/>
          </reference>
        </references>
      </pivotArea>
    </format>
    <format dxfId="467">
      <pivotArea dataOnly="0" labelOnly="1" outline="0" fieldPosition="0">
        <references count="2">
          <reference field="14" count="1">
            <x v="5"/>
          </reference>
          <reference field="19" count="1" selected="0">
            <x v="16"/>
          </reference>
        </references>
      </pivotArea>
    </format>
    <format dxfId="466">
      <pivotArea dataOnly="0" labelOnly="1" outline="0" fieldPosition="0">
        <references count="2">
          <reference field="14" count="1">
            <x v="4"/>
          </reference>
          <reference field="19" count="1" selected="0">
            <x v="17"/>
          </reference>
        </references>
      </pivotArea>
    </format>
    <format dxfId="465">
      <pivotArea dataOnly="0" labelOnly="1" outline="0" fieldPosition="0">
        <references count="2">
          <reference field="14" count="1">
            <x v="3"/>
          </reference>
          <reference field="19" count="1" selected="0">
            <x v="18"/>
          </reference>
        </references>
      </pivotArea>
    </format>
    <format dxfId="464">
      <pivotArea dataOnly="0" labelOnly="1" outline="0" fieldPosition="0">
        <references count="2">
          <reference field="14" count="1">
            <x v="4"/>
          </reference>
          <reference field="19" count="1" selected="0">
            <x v="19"/>
          </reference>
        </references>
      </pivotArea>
    </format>
    <format dxfId="463">
      <pivotArea dataOnly="0" labelOnly="1" outline="0" fieldPosition="0">
        <references count="2">
          <reference field="14" count="1">
            <x v="7"/>
          </reference>
          <reference field="19" count="1" selected="0">
            <x v="20"/>
          </reference>
        </references>
      </pivotArea>
    </format>
    <format dxfId="462">
      <pivotArea dataOnly="0" labelOnly="1" outline="0" fieldPosition="0">
        <references count="2">
          <reference field="14" count="1">
            <x v="1"/>
          </reference>
          <reference field="19" count="1" selected="0">
            <x v="21"/>
          </reference>
        </references>
      </pivotArea>
    </format>
    <format dxfId="461">
      <pivotArea dataOnly="0" labelOnly="1" outline="0" fieldPosition="0">
        <references count="2">
          <reference field="14" count="1">
            <x v="2"/>
          </reference>
          <reference field="19" count="1" selected="0">
            <x v="22"/>
          </reference>
        </references>
      </pivotArea>
    </format>
    <format dxfId="460">
      <pivotArea dataOnly="0" labelOnly="1" outline="0" fieldPosition="0">
        <references count="2">
          <reference field="14" count="1">
            <x v="4"/>
          </reference>
          <reference field="19" count="1" selected="0">
            <x v="23"/>
          </reference>
        </references>
      </pivotArea>
    </format>
    <format dxfId="459">
      <pivotArea dataOnly="0" labelOnly="1" outline="0" fieldPosition="0">
        <references count="2">
          <reference field="14" count="1">
            <x v="5"/>
          </reference>
          <reference field="19" count="1" selected="0">
            <x v="25"/>
          </reference>
        </references>
      </pivotArea>
    </format>
    <format dxfId="458">
      <pivotArea dataOnly="0" labelOnly="1" outline="0" fieldPosition="0">
        <references count="2">
          <reference field="14" count="1">
            <x v="7"/>
          </reference>
          <reference field="19" count="1" selected="0">
            <x v="26"/>
          </reference>
        </references>
      </pivotArea>
    </format>
    <format dxfId="457">
      <pivotArea dataOnly="0" labelOnly="1" outline="0" fieldPosition="0">
        <references count="2">
          <reference field="14" count="1">
            <x v="5"/>
          </reference>
          <reference field="19" count="1" selected="0">
            <x v="29"/>
          </reference>
        </references>
      </pivotArea>
    </format>
    <format dxfId="456">
      <pivotArea dataOnly="0" labelOnly="1" outline="0" fieldPosition="0">
        <references count="2">
          <reference field="14" count="1">
            <x v="2"/>
          </reference>
          <reference field="19" count="1" selected="0">
            <x v="30"/>
          </reference>
        </references>
      </pivotArea>
    </format>
    <format dxfId="455">
      <pivotArea dataOnly="0" labelOnly="1" outline="0" fieldPosition="0">
        <references count="2">
          <reference field="14" count="1">
            <x v="1"/>
          </reference>
          <reference field="19" count="1" selected="0">
            <x v="31"/>
          </reference>
        </references>
      </pivotArea>
    </format>
    <format dxfId="454">
      <pivotArea dataOnly="0" labelOnly="1" outline="0" fieldPosition="0">
        <references count="2">
          <reference field="14" count="1">
            <x v="0"/>
          </reference>
          <reference field="19" count="1" selected="0">
            <x v="32"/>
          </reference>
        </references>
      </pivotArea>
    </format>
    <format dxfId="453">
      <pivotArea dataOnly="0" labelOnly="1" outline="0" fieldPosition="0">
        <references count="2">
          <reference field="14" count="1">
            <x v="1"/>
          </reference>
          <reference field="19" count="1" selected="0">
            <x v="33"/>
          </reference>
        </references>
      </pivotArea>
    </format>
    <format dxfId="452">
      <pivotArea dataOnly="0" labelOnly="1" outline="0" fieldPosition="0">
        <references count="2">
          <reference field="14" count="1">
            <x v="4"/>
          </reference>
          <reference field="19" count="1" selected="0">
            <x v="35"/>
          </reference>
        </references>
      </pivotArea>
    </format>
    <format dxfId="451">
      <pivotArea dataOnly="0" labelOnly="1" outline="0" fieldPosition="0">
        <references count="2">
          <reference field="14" count="1">
            <x v="1"/>
          </reference>
          <reference field="19" count="1" selected="0">
            <x v="36"/>
          </reference>
        </references>
      </pivotArea>
    </format>
    <format dxfId="450">
      <pivotArea dataOnly="0" labelOnly="1" outline="0" fieldPosition="0">
        <references count="2">
          <reference field="14" count="1">
            <x v="0"/>
          </reference>
          <reference field="19" count="1" selected="0">
            <x v="38"/>
          </reference>
        </references>
      </pivotArea>
    </format>
    <format dxfId="449">
      <pivotArea dataOnly="0" labelOnly="1" outline="0" fieldPosition="0">
        <references count="3">
          <reference field="14" count="1" selected="0">
            <x v="1"/>
          </reference>
          <reference field="16" count="1">
            <x v="12"/>
          </reference>
          <reference field="19" count="1" selected="0">
            <x v="0"/>
          </reference>
        </references>
      </pivotArea>
    </format>
    <format dxfId="448">
      <pivotArea dataOnly="0" labelOnly="1" outline="0" fieldPosition="0">
        <references count="3">
          <reference field="14" count="1" selected="0">
            <x v="7"/>
          </reference>
          <reference field="16" count="1">
            <x v="1"/>
          </reference>
          <reference field="19" count="1" selected="0">
            <x v="1"/>
          </reference>
        </references>
      </pivotArea>
    </format>
    <format dxfId="447">
      <pivotArea dataOnly="0" labelOnly="1" outline="0" fieldPosition="0">
        <references count="3">
          <reference field="14" count="1" selected="0">
            <x v="6"/>
          </reference>
          <reference field="16" count="2">
            <x v="16"/>
            <x v="25"/>
          </reference>
          <reference field="19" count="1" selected="0">
            <x v="2"/>
          </reference>
        </references>
      </pivotArea>
    </format>
    <format dxfId="446">
      <pivotArea dataOnly="0" labelOnly="1" outline="0" fieldPosition="0">
        <references count="3">
          <reference field="14" count="1" selected="0">
            <x v="7"/>
          </reference>
          <reference field="16" count="4">
            <x v="5"/>
            <x v="6"/>
            <x v="7"/>
            <x v="38"/>
          </reference>
          <reference field="19" count="1" selected="0">
            <x v="3"/>
          </reference>
        </references>
      </pivotArea>
    </format>
    <format dxfId="445">
      <pivotArea dataOnly="0" labelOnly="1" outline="0" fieldPosition="0">
        <references count="3">
          <reference field="14" count="1" selected="0">
            <x v="2"/>
          </reference>
          <reference field="16" count="1">
            <x v="2"/>
          </reference>
          <reference field="19" count="1" selected="0">
            <x v="4"/>
          </reference>
        </references>
      </pivotArea>
    </format>
    <format dxfId="444">
      <pivotArea dataOnly="0" labelOnly="1" outline="0" fieldPosition="0">
        <references count="3">
          <reference field="14" count="1" selected="0">
            <x v="5"/>
          </reference>
          <reference field="16" count="1">
            <x v="47"/>
          </reference>
          <reference field="19" count="1" selected="0">
            <x v="5"/>
          </reference>
        </references>
      </pivotArea>
    </format>
    <format dxfId="443">
      <pivotArea dataOnly="0" labelOnly="1" outline="0" fieldPosition="0">
        <references count="3">
          <reference field="14" count="1" selected="0">
            <x v="5"/>
          </reference>
          <reference field="16" count="1">
            <x v="46"/>
          </reference>
          <reference field="19" count="1" selected="0">
            <x v="6"/>
          </reference>
        </references>
      </pivotArea>
    </format>
    <format dxfId="442">
      <pivotArea dataOnly="0" labelOnly="1" outline="0" fieldPosition="0">
        <references count="3">
          <reference field="14" count="1" selected="0">
            <x v="5"/>
          </reference>
          <reference field="16" count="1">
            <x v="42"/>
          </reference>
          <reference field="19" count="1" selected="0">
            <x v="7"/>
          </reference>
        </references>
      </pivotArea>
    </format>
    <format dxfId="441">
      <pivotArea dataOnly="0" labelOnly="1" outline="0" fieldPosition="0">
        <references count="3">
          <reference field="14" count="1" selected="0">
            <x v="4"/>
          </reference>
          <reference field="16" count="1">
            <x v="17"/>
          </reference>
          <reference field="19" count="1" selected="0">
            <x v="8"/>
          </reference>
        </references>
      </pivotArea>
    </format>
    <format dxfId="440">
      <pivotArea dataOnly="0" labelOnly="1" outline="0" fieldPosition="0">
        <references count="3">
          <reference field="14" count="1" selected="0">
            <x v="4"/>
          </reference>
          <reference field="16" count="1">
            <x v="52"/>
          </reference>
          <reference field="19" count="1" selected="0">
            <x v="9"/>
          </reference>
        </references>
      </pivotArea>
    </format>
    <format dxfId="439">
      <pivotArea dataOnly="0" labelOnly="1" outline="0" fieldPosition="0">
        <references count="3">
          <reference field="14" count="1" selected="0">
            <x v="0"/>
          </reference>
          <reference field="16" count="1">
            <x v="33"/>
          </reference>
          <reference field="19" count="1" selected="0">
            <x v="10"/>
          </reference>
        </references>
      </pivotArea>
    </format>
    <format dxfId="438">
      <pivotArea dataOnly="0" labelOnly="1" outline="0" fieldPosition="0">
        <references count="3">
          <reference field="14" count="1" selected="0">
            <x v="4"/>
          </reference>
          <reference field="16" count="1">
            <x v="28"/>
          </reference>
          <reference field="19" count="1" selected="0">
            <x v="11"/>
          </reference>
        </references>
      </pivotArea>
    </format>
    <format dxfId="437">
      <pivotArea dataOnly="0" labelOnly="1" outline="0" fieldPosition="0">
        <references count="3">
          <reference field="14" count="1" selected="0">
            <x v="1"/>
          </reference>
          <reference field="16" count="2">
            <x v="4"/>
            <x v="18"/>
          </reference>
          <reference field="19" count="1" selected="0">
            <x v="12"/>
          </reference>
        </references>
      </pivotArea>
    </format>
    <format dxfId="436">
      <pivotArea dataOnly="0" labelOnly="1" outline="0" fieldPosition="0">
        <references count="3">
          <reference field="14" count="1" selected="0">
            <x v="4"/>
          </reference>
          <reference field="16" count="1">
            <x v="22"/>
          </reference>
          <reference field="19" count="1" selected="0">
            <x v="13"/>
          </reference>
        </references>
      </pivotArea>
    </format>
    <format dxfId="435">
      <pivotArea dataOnly="0" labelOnly="1" outline="0" fieldPosition="0">
        <references count="3">
          <reference field="14" count="1" selected="0">
            <x v="5"/>
          </reference>
          <reference field="16" count="1">
            <x v="45"/>
          </reference>
          <reference field="19" count="1" selected="0">
            <x v="14"/>
          </reference>
        </references>
      </pivotArea>
    </format>
    <format dxfId="434">
      <pivotArea dataOnly="0" labelOnly="1" outline="0" fieldPosition="0">
        <references count="3">
          <reference field="14" count="1" selected="0">
            <x v="1"/>
          </reference>
          <reference field="16" count="1">
            <x v="35"/>
          </reference>
          <reference field="19" count="1" selected="0">
            <x v="15"/>
          </reference>
        </references>
      </pivotArea>
    </format>
    <format dxfId="433">
      <pivotArea dataOnly="0" labelOnly="1" outline="0" fieldPosition="0">
        <references count="3">
          <reference field="14" count="1" selected="0">
            <x v="5"/>
          </reference>
          <reference field="16" count="3">
            <x v="3"/>
            <x v="26"/>
            <x v="48"/>
          </reference>
          <reference field="19" count="1" selected="0">
            <x v="16"/>
          </reference>
        </references>
      </pivotArea>
    </format>
    <format dxfId="432">
      <pivotArea dataOnly="0" labelOnly="1" outline="0" fieldPosition="0">
        <references count="3">
          <reference field="14" count="1" selected="0">
            <x v="4"/>
          </reference>
          <reference field="16" count="4">
            <x v="14"/>
            <x v="23"/>
            <x v="24"/>
            <x v="49"/>
          </reference>
          <reference field="19" count="1" selected="0">
            <x v="17"/>
          </reference>
        </references>
      </pivotArea>
    </format>
    <format dxfId="431">
      <pivotArea dataOnly="0" labelOnly="1" outline="0" fieldPosition="0">
        <references count="3">
          <reference field="14" count="1" selected="0">
            <x v="3"/>
          </reference>
          <reference field="16" count="1">
            <x v="53"/>
          </reference>
          <reference field="19" count="1" selected="0">
            <x v="18"/>
          </reference>
        </references>
      </pivotArea>
    </format>
    <format dxfId="430">
      <pivotArea dataOnly="0" labelOnly="1" outline="0" fieldPosition="0">
        <references count="3">
          <reference field="14" count="1" selected="0">
            <x v="4"/>
          </reference>
          <reference field="16" count="1">
            <x v="37"/>
          </reference>
          <reference field="19" count="1" selected="0">
            <x v="19"/>
          </reference>
        </references>
      </pivotArea>
    </format>
    <format dxfId="429">
      <pivotArea dataOnly="0" labelOnly="1" outline="0" fieldPosition="0">
        <references count="3">
          <reference field="14" count="1" selected="0">
            <x v="7"/>
          </reference>
          <reference field="16" count="1">
            <x v="32"/>
          </reference>
          <reference field="19" count="1" selected="0">
            <x v="20"/>
          </reference>
        </references>
      </pivotArea>
    </format>
    <format dxfId="428">
      <pivotArea dataOnly="0" labelOnly="1" outline="0" fieldPosition="0">
        <references count="3">
          <reference field="14" count="1" selected="0">
            <x v="1"/>
          </reference>
          <reference field="16" count="2">
            <x v="0"/>
            <x v="39"/>
          </reference>
          <reference field="19" count="1" selected="0">
            <x v="21"/>
          </reference>
        </references>
      </pivotArea>
    </format>
    <format dxfId="427">
      <pivotArea dataOnly="0" labelOnly="1" outline="0" fieldPosition="0">
        <references count="3">
          <reference field="14" count="1" selected="0">
            <x v="2"/>
          </reference>
          <reference field="16" count="3">
            <x v="15"/>
            <x v="27"/>
            <x v="31"/>
          </reference>
          <reference field="19" count="1" selected="0">
            <x v="22"/>
          </reference>
        </references>
      </pivotArea>
    </format>
    <format dxfId="426">
      <pivotArea dataOnly="0" labelOnly="1" outline="0" fieldPosition="0">
        <references count="3">
          <reference field="14" count="1" selected="0">
            <x v="4"/>
          </reference>
          <reference field="16" count="1">
            <x v="41"/>
          </reference>
          <reference field="19" count="1" selected="0">
            <x v="23"/>
          </reference>
        </references>
      </pivotArea>
    </format>
    <format dxfId="425">
      <pivotArea dataOnly="0" labelOnly="1" outline="0" fieldPosition="0">
        <references count="3">
          <reference field="14" count="1" selected="0">
            <x v="4"/>
          </reference>
          <reference field="16" count="1">
            <x v="43"/>
          </reference>
          <reference field="19" count="1" selected="0">
            <x v="24"/>
          </reference>
        </references>
      </pivotArea>
    </format>
    <format dxfId="424">
      <pivotArea dataOnly="0" labelOnly="1" outline="0" fieldPosition="0">
        <references count="3">
          <reference field="14" count="1" selected="0">
            <x v="5"/>
          </reference>
          <reference field="16" count="2">
            <x v="30"/>
            <x v="36"/>
          </reference>
          <reference field="19" count="1" selected="0">
            <x v="25"/>
          </reference>
        </references>
      </pivotArea>
    </format>
    <format dxfId="423">
      <pivotArea dataOnly="0" labelOnly="1" outline="0" fieldPosition="0">
        <references count="3">
          <reference field="14" count="1" selected="0">
            <x v="7"/>
          </reference>
          <reference field="16" count="3">
            <x v="13"/>
            <x v="29"/>
            <x v="54"/>
          </reference>
          <reference field="19" count="1" selected="0">
            <x v="26"/>
          </reference>
        </references>
      </pivotArea>
    </format>
    <format dxfId="422">
      <pivotArea dataOnly="0" labelOnly="1" outline="0" fieldPosition="0">
        <references count="3">
          <reference field="14" count="1" selected="0">
            <x v="7"/>
          </reference>
          <reference field="16" count="1">
            <x v="44"/>
          </reference>
          <reference field="19" count="1" selected="0">
            <x v="27"/>
          </reference>
        </references>
      </pivotArea>
    </format>
    <format dxfId="421">
      <pivotArea dataOnly="0" labelOnly="1" outline="0" fieldPosition="0">
        <references count="3">
          <reference field="14" count="1" selected="0">
            <x v="7"/>
          </reference>
          <reference field="16" count="1">
            <x v="10"/>
          </reference>
          <reference field="19" count="1" selected="0">
            <x v="28"/>
          </reference>
        </references>
      </pivotArea>
    </format>
    <format dxfId="420">
      <pivotArea dataOnly="0" labelOnly="1" outline="0" fieldPosition="0">
        <references count="3">
          <reference field="14" count="1" selected="0">
            <x v="5"/>
          </reference>
          <reference field="16" count="1">
            <x v="50"/>
          </reference>
          <reference field="19" count="1" selected="0">
            <x v="29"/>
          </reference>
        </references>
      </pivotArea>
    </format>
    <format dxfId="419">
      <pivotArea dataOnly="0" labelOnly="1" outline="0" fieldPosition="0">
        <references count="3">
          <reference field="14" count="1" selected="0">
            <x v="2"/>
          </reference>
          <reference field="16" count="1">
            <x v="8"/>
          </reference>
          <reference field="19" count="1" selected="0">
            <x v="30"/>
          </reference>
        </references>
      </pivotArea>
    </format>
    <format dxfId="418">
      <pivotArea dataOnly="0" labelOnly="1" outline="0" fieldPosition="0">
        <references count="3">
          <reference field="14" count="1" selected="0">
            <x v="1"/>
          </reference>
          <reference field="16" count="1">
            <x v="20"/>
          </reference>
          <reference field="19" count="1" selected="0">
            <x v="31"/>
          </reference>
        </references>
      </pivotArea>
    </format>
    <format dxfId="417">
      <pivotArea dataOnly="0" labelOnly="1" outline="0" fieldPosition="0">
        <references count="3">
          <reference field="14" count="1" selected="0">
            <x v="0"/>
          </reference>
          <reference field="16" count="1">
            <x v="34"/>
          </reference>
          <reference field="19" count="1" selected="0">
            <x v="32"/>
          </reference>
        </references>
      </pivotArea>
    </format>
    <format dxfId="416">
      <pivotArea dataOnly="0" labelOnly="1" outline="0" fieldPosition="0">
        <references count="3">
          <reference field="14" count="1" selected="0">
            <x v="1"/>
          </reference>
          <reference field="16" count="1">
            <x v="40"/>
          </reference>
          <reference field="19" count="1" selected="0">
            <x v="33"/>
          </reference>
        </references>
      </pivotArea>
    </format>
    <format dxfId="415">
      <pivotArea dataOnly="0" labelOnly="1" outline="0" fieldPosition="0">
        <references count="3">
          <reference field="14" count="1" selected="0">
            <x v="1"/>
          </reference>
          <reference field="16" count="1">
            <x v="11"/>
          </reference>
          <reference field="19" count="1" selected="0">
            <x v="34"/>
          </reference>
        </references>
      </pivotArea>
    </format>
    <format dxfId="414">
      <pivotArea dataOnly="0" labelOnly="1" outline="0" fieldPosition="0">
        <references count="3">
          <reference field="14" count="1" selected="0">
            <x v="4"/>
          </reference>
          <reference field="16" count="1">
            <x v="21"/>
          </reference>
          <reference field="19" count="1" selected="0">
            <x v="35"/>
          </reference>
        </references>
      </pivotArea>
    </format>
    <format dxfId="413">
      <pivotArea dataOnly="0" labelOnly="1" outline="0" fieldPosition="0">
        <references count="3">
          <reference field="14" count="1" selected="0">
            <x v="1"/>
          </reference>
          <reference field="16" count="1">
            <x v="9"/>
          </reference>
          <reference field="19" count="1" selected="0">
            <x v="36"/>
          </reference>
        </references>
      </pivotArea>
    </format>
    <format dxfId="412">
      <pivotArea dataOnly="0" labelOnly="1" outline="0" fieldPosition="0">
        <references count="3">
          <reference field="14" count="1" selected="0">
            <x v="1"/>
          </reference>
          <reference field="16" count="1">
            <x v="51"/>
          </reference>
          <reference field="19" count="1" selected="0">
            <x v="37"/>
          </reference>
        </references>
      </pivotArea>
    </format>
    <format dxfId="411">
      <pivotArea dataOnly="0" labelOnly="1" outline="0" fieldPosition="0">
        <references count="3">
          <reference field="14" count="1" selected="0">
            <x v="0"/>
          </reference>
          <reference field="16" count="1">
            <x v="19"/>
          </reference>
          <reference field="19" count="1" selected="0">
            <x v="38"/>
          </reference>
        </references>
      </pivotArea>
    </format>
    <format dxfId="410">
      <pivotArea dataOnly="0" labelOnly="1" outline="0" fieldPosition="0">
        <references count="4">
          <reference field="14" count="1" selected="0">
            <x v="1"/>
          </reference>
          <reference field="16" count="1" selected="0">
            <x v="12"/>
          </reference>
          <reference field="19" count="1" selected="0">
            <x v="0"/>
          </reference>
          <reference field="23" count="1">
            <x v="102"/>
          </reference>
        </references>
      </pivotArea>
    </format>
    <format dxfId="409">
      <pivotArea dataOnly="0" labelOnly="1" outline="0" fieldPosition="0">
        <references count="4">
          <reference field="14" count="1" selected="0">
            <x v="6"/>
          </reference>
          <reference field="16" count="1" selected="0">
            <x v="16"/>
          </reference>
          <reference field="19" count="1" selected="0">
            <x v="2"/>
          </reference>
          <reference field="23" count="5">
            <x v="45"/>
            <x v="57"/>
            <x v="89"/>
            <x v="90"/>
            <x v="98"/>
          </reference>
        </references>
      </pivotArea>
    </format>
    <format dxfId="408">
      <pivotArea dataOnly="0" labelOnly="1" outline="0" fieldPosition="0">
        <references count="4">
          <reference field="14" count="1" selected="0">
            <x v="6"/>
          </reference>
          <reference field="16" count="1" selected="0">
            <x v="25"/>
          </reference>
          <reference field="19" count="1" selected="0">
            <x v="2"/>
          </reference>
          <reference field="23" count="21">
            <x v="17"/>
            <x v="21"/>
            <x v="31"/>
            <x v="32"/>
            <x v="33"/>
            <x v="42"/>
            <x v="43"/>
            <x v="44"/>
            <x v="45"/>
            <x v="46"/>
            <x v="47"/>
            <x v="50"/>
            <x v="56"/>
            <x v="64"/>
            <x v="66"/>
            <x v="71"/>
            <x v="85"/>
            <x v="101"/>
            <x v="105"/>
            <x v="110"/>
            <x v="112"/>
          </reference>
        </references>
      </pivotArea>
    </format>
    <format dxfId="407">
      <pivotArea dataOnly="0" labelOnly="1" outline="0" fieldPosition="0">
        <references count="4">
          <reference field="14" count="1" selected="0">
            <x v="7"/>
          </reference>
          <reference field="16" count="1" selected="0">
            <x v="5"/>
          </reference>
          <reference field="19" count="1" selected="0">
            <x v="3"/>
          </reference>
          <reference field="23" count="6">
            <x v="30"/>
            <x v="33"/>
            <x v="46"/>
            <x v="47"/>
            <x v="107"/>
            <x v="124"/>
          </reference>
        </references>
      </pivotArea>
    </format>
    <format dxfId="406">
      <pivotArea dataOnly="0" labelOnly="1" outline="0" fieldPosition="0">
        <references count="4">
          <reference field="14" count="1" selected="0">
            <x v="7"/>
          </reference>
          <reference field="16" count="1" selected="0">
            <x v="6"/>
          </reference>
          <reference field="19" count="1" selected="0">
            <x v="3"/>
          </reference>
          <reference field="23" count="3">
            <x v="94"/>
            <x v="105"/>
            <x v="108"/>
          </reference>
        </references>
      </pivotArea>
    </format>
    <format dxfId="405">
      <pivotArea dataOnly="0" labelOnly="1" outline="0" fieldPosition="0">
        <references count="4">
          <reference field="14" count="1" selected="0">
            <x v="7"/>
          </reference>
          <reference field="16" count="1" selected="0">
            <x v="7"/>
          </reference>
          <reference field="19" count="1" selected="0">
            <x v="3"/>
          </reference>
          <reference field="23" count="1">
            <x v="105"/>
          </reference>
        </references>
      </pivotArea>
    </format>
    <format dxfId="404">
      <pivotArea dataOnly="0" labelOnly="1" outline="0" fieldPosition="0">
        <references count="4">
          <reference field="14" count="1" selected="0">
            <x v="7"/>
          </reference>
          <reference field="16" count="1" selected="0">
            <x v="38"/>
          </reference>
          <reference field="19" count="1" selected="0">
            <x v="3"/>
          </reference>
          <reference field="23" count="1">
            <x v="106"/>
          </reference>
        </references>
      </pivotArea>
    </format>
    <format dxfId="403">
      <pivotArea dataOnly="0" labelOnly="1" outline="0" fieldPosition="0">
        <references count="4">
          <reference field="14" count="1" selected="0">
            <x v="2"/>
          </reference>
          <reference field="16" count="1" selected="0">
            <x v="2"/>
          </reference>
          <reference field="19" count="1" selected="0">
            <x v="4"/>
          </reference>
          <reference field="23" count="10">
            <x v="22"/>
            <x v="24"/>
            <x v="25"/>
            <x v="38"/>
            <x v="49"/>
            <x v="61"/>
            <x v="94"/>
            <x v="110"/>
            <x v="111"/>
            <x v="114"/>
          </reference>
        </references>
      </pivotArea>
    </format>
    <format dxfId="402">
      <pivotArea dataOnly="0" labelOnly="1" outline="0" fieldPosition="0">
        <references count="4">
          <reference field="14" count="1" selected="0">
            <x v="5"/>
          </reference>
          <reference field="16" count="1" selected="0">
            <x v="47"/>
          </reference>
          <reference field="19" count="1" selected="0">
            <x v="5"/>
          </reference>
          <reference field="23" count="10">
            <x v="27"/>
            <x v="31"/>
            <x v="33"/>
            <x v="43"/>
            <x v="46"/>
            <x v="61"/>
            <x v="69"/>
            <x v="83"/>
            <x v="120"/>
            <x v="124"/>
          </reference>
        </references>
      </pivotArea>
    </format>
    <format dxfId="401">
      <pivotArea dataOnly="0" labelOnly="1" outline="0" fieldPosition="0">
        <references count="4">
          <reference field="14" count="1" selected="0">
            <x v="5"/>
          </reference>
          <reference field="16" count="1" selected="0">
            <x v="46"/>
          </reference>
          <reference field="19" count="1" selected="0">
            <x v="6"/>
          </reference>
          <reference field="23" count="2">
            <x v="30"/>
            <x v="54"/>
          </reference>
        </references>
      </pivotArea>
    </format>
    <format dxfId="400">
      <pivotArea dataOnly="0" labelOnly="1" outline="0" fieldPosition="0">
        <references count="4">
          <reference field="14" count="1" selected="0">
            <x v="5"/>
          </reference>
          <reference field="16" count="1" selected="0">
            <x v="42"/>
          </reference>
          <reference field="19" count="1" selected="0">
            <x v="7"/>
          </reference>
          <reference field="23" count="1">
            <x v="84"/>
          </reference>
        </references>
      </pivotArea>
    </format>
    <format dxfId="399">
      <pivotArea dataOnly="0" labelOnly="1" outline="0" fieldPosition="0">
        <references count="4">
          <reference field="14" count="1" selected="0">
            <x v="4"/>
          </reference>
          <reference field="16" count="1" selected="0">
            <x v="17"/>
          </reference>
          <reference field="19" count="1" selected="0">
            <x v="8"/>
          </reference>
          <reference field="23" count="4">
            <x v="71"/>
            <x v="85"/>
            <x v="87"/>
            <x v="88"/>
          </reference>
        </references>
      </pivotArea>
    </format>
    <format dxfId="398">
      <pivotArea dataOnly="0" labelOnly="1" outline="0" fieldPosition="0">
        <references count="4">
          <reference field="14" count="1" selected="0">
            <x v="4"/>
          </reference>
          <reference field="16" count="1" selected="0">
            <x v="52"/>
          </reference>
          <reference field="19" count="1" selected="0">
            <x v="9"/>
          </reference>
          <reference field="23" count="8">
            <x v="59"/>
            <x v="65"/>
            <x v="71"/>
            <x v="112"/>
            <x v="114"/>
            <x v="125"/>
            <x v="127"/>
            <x v="128"/>
          </reference>
        </references>
      </pivotArea>
    </format>
    <format dxfId="397">
      <pivotArea dataOnly="0" labelOnly="1" outline="0" fieldPosition="0">
        <references count="4">
          <reference field="14" count="1" selected="0">
            <x v="0"/>
          </reference>
          <reference field="16" count="1" selected="0">
            <x v="33"/>
          </reference>
          <reference field="19" count="1" selected="0">
            <x v="10"/>
          </reference>
          <reference field="23" count="3">
            <x v="94"/>
            <x v="102"/>
            <x v="105"/>
          </reference>
        </references>
      </pivotArea>
    </format>
    <format dxfId="396">
      <pivotArea dataOnly="0" labelOnly="1" outline="0" fieldPosition="0">
        <references count="4">
          <reference field="14" count="1" selected="0">
            <x v="4"/>
          </reference>
          <reference field="16" count="1" selected="0">
            <x v="28"/>
          </reference>
          <reference field="19" count="1" selected="0">
            <x v="11"/>
          </reference>
          <reference field="23" count="16">
            <x v="18"/>
            <x v="30"/>
            <x v="33"/>
            <x v="43"/>
            <x v="46"/>
            <x v="48"/>
            <x v="53"/>
            <x v="55"/>
            <x v="57"/>
            <x v="79"/>
            <x v="80"/>
            <x v="112"/>
            <x v="113"/>
            <x v="114"/>
            <x v="115"/>
            <x v="123"/>
          </reference>
        </references>
      </pivotArea>
    </format>
    <format dxfId="395">
      <pivotArea dataOnly="0" labelOnly="1" outline="0" fieldPosition="0">
        <references count="4">
          <reference field="14" count="1" selected="0">
            <x v="1"/>
          </reference>
          <reference field="16" count="1" selected="0">
            <x v="4"/>
          </reference>
          <reference field="19" count="1" selected="0">
            <x v="12"/>
          </reference>
          <reference field="23" count="8">
            <x v="83"/>
            <x v="89"/>
            <x v="90"/>
            <x v="91"/>
            <x v="92"/>
            <x v="94"/>
            <x v="108"/>
            <x v="109"/>
          </reference>
        </references>
      </pivotArea>
    </format>
    <format dxfId="394">
      <pivotArea dataOnly="0" labelOnly="1" outline="0" fieldPosition="0">
        <references count="4">
          <reference field="14" count="1" selected="0">
            <x v="1"/>
          </reference>
          <reference field="16" count="1" selected="0">
            <x v="18"/>
          </reference>
          <reference field="19" count="1" selected="0">
            <x v="12"/>
          </reference>
          <reference field="23" count="3">
            <x v="72"/>
            <x v="97"/>
            <x v="126"/>
          </reference>
        </references>
      </pivotArea>
    </format>
    <format dxfId="393">
      <pivotArea dataOnly="0" labelOnly="1" outline="0" fieldPosition="0">
        <references count="4">
          <reference field="14" count="1" selected="0">
            <x v="4"/>
          </reference>
          <reference field="16" count="1" selected="0">
            <x v="22"/>
          </reference>
          <reference field="19" count="1" selected="0">
            <x v="13"/>
          </reference>
          <reference field="23" count="23">
            <x v="17"/>
            <x v="21"/>
            <x v="23"/>
            <x v="33"/>
            <x v="43"/>
            <x v="46"/>
            <x v="47"/>
            <x v="50"/>
            <x v="57"/>
            <x v="62"/>
            <x v="63"/>
            <x v="65"/>
            <x v="68"/>
            <x v="72"/>
            <x v="73"/>
            <x v="74"/>
            <x v="78"/>
            <x v="89"/>
            <x v="90"/>
            <x v="92"/>
            <x v="94"/>
            <x v="127"/>
            <x v="132"/>
          </reference>
        </references>
      </pivotArea>
    </format>
    <format dxfId="392">
      <pivotArea dataOnly="0" labelOnly="1" outline="0" fieldPosition="0">
        <references count="4">
          <reference field="14" count="1" selected="0">
            <x v="5"/>
          </reference>
          <reference field="16" count="1" selected="0">
            <x v="45"/>
          </reference>
          <reference field="19" count="1" selected="0">
            <x v="14"/>
          </reference>
          <reference field="23" count="3">
            <x v="43"/>
            <x v="46"/>
            <x v="83"/>
          </reference>
        </references>
      </pivotArea>
    </format>
    <format dxfId="391">
      <pivotArea dataOnly="0" labelOnly="1" outline="0" fieldPosition="0">
        <references count="4">
          <reference field="14" count="1" selected="0">
            <x v="1"/>
          </reference>
          <reference field="16" count="1" selected="0">
            <x v="35"/>
          </reference>
          <reference field="19" count="1" selected="0">
            <x v="15"/>
          </reference>
          <reference field="23" count="1">
            <x v="105"/>
          </reference>
        </references>
      </pivotArea>
    </format>
    <format dxfId="390">
      <pivotArea dataOnly="0" labelOnly="1" outline="0" fieldPosition="0">
        <references count="4">
          <reference field="14" count="1" selected="0">
            <x v="5"/>
          </reference>
          <reference field="16" count="1" selected="0">
            <x v="3"/>
          </reference>
          <reference field="19" count="1" selected="0">
            <x v="16"/>
          </reference>
          <reference field="23" count="8">
            <x v="21"/>
            <x v="23"/>
            <x v="30"/>
            <x v="31"/>
            <x v="41"/>
            <x v="50"/>
            <x v="79"/>
            <x v="83"/>
          </reference>
        </references>
      </pivotArea>
    </format>
    <format dxfId="389">
      <pivotArea dataOnly="0" labelOnly="1" outline="0" fieldPosition="0">
        <references count="4">
          <reference field="14" count="1" selected="0">
            <x v="5"/>
          </reference>
          <reference field="16" count="1" selected="0">
            <x v="26"/>
          </reference>
          <reference field="19" count="1" selected="0">
            <x v="16"/>
          </reference>
          <reference field="23" count="6">
            <x v="36"/>
            <x v="37"/>
            <x v="43"/>
            <x v="46"/>
            <x v="123"/>
            <x v="125"/>
          </reference>
        </references>
      </pivotArea>
    </format>
    <format dxfId="388">
      <pivotArea dataOnly="0" labelOnly="1" outline="0" fieldPosition="0">
        <references count="4">
          <reference field="14" count="1" selected="0">
            <x v="5"/>
          </reference>
          <reference field="16" count="1" selected="0">
            <x v="48"/>
          </reference>
          <reference field="19" count="1" selected="0">
            <x v="16"/>
          </reference>
          <reference field="23" count="1">
            <x v="60"/>
          </reference>
        </references>
      </pivotArea>
    </format>
    <format dxfId="387">
      <pivotArea dataOnly="0" labelOnly="1" outline="0" fieldPosition="0">
        <references count="4">
          <reference field="14" count="1" selected="0">
            <x v="4"/>
          </reference>
          <reference field="16" count="1" selected="0">
            <x v="14"/>
          </reference>
          <reference field="19" count="1" selected="0">
            <x v="17"/>
          </reference>
          <reference field="23" count="50">
            <x v="17"/>
            <x v="18"/>
            <x v="19"/>
            <x v="21"/>
            <x v="26"/>
            <x v="27"/>
            <x v="30"/>
            <x v="31"/>
            <x v="32"/>
            <x v="33"/>
            <x v="35"/>
            <x v="41"/>
            <x v="43"/>
            <x v="46"/>
            <x v="47"/>
            <x v="50"/>
            <x v="52"/>
            <x v="54"/>
            <x v="55"/>
            <x v="56"/>
            <x v="58"/>
            <x v="59"/>
            <x v="60"/>
            <x v="62"/>
            <x v="63"/>
            <x v="64"/>
            <x v="65"/>
            <x v="66"/>
            <x v="69"/>
            <x v="75"/>
            <x v="76"/>
            <x v="77"/>
            <x v="78"/>
            <x v="82"/>
            <x v="83"/>
            <x v="86"/>
            <x v="92"/>
            <x v="94"/>
            <x v="95"/>
            <x v="97"/>
            <x v="98"/>
            <x v="101"/>
            <x v="104"/>
            <x v="110"/>
            <x v="111"/>
            <x v="113"/>
            <x v="116"/>
            <x v="119"/>
            <x v="120"/>
            <x v="122"/>
          </reference>
        </references>
      </pivotArea>
    </format>
    <format dxfId="386">
      <pivotArea dataOnly="0" labelOnly="1" outline="0" fieldPosition="0">
        <references count="4">
          <reference field="14" count="1" selected="0">
            <x v="4"/>
          </reference>
          <reference field="16" count="1" selected="0">
            <x v="23"/>
          </reference>
          <reference field="19" count="1" selected="0">
            <x v="17"/>
          </reference>
          <reference field="23" count="1">
            <x v="41"/>
          </reference>
        </references>
      </pivotArea>
    </format>
    <format dxfId="385">
      <pivotArea dataOnly="0" labelOnly="1" outline="0" fieldPosition="0">
        <references count="4">
          <reference field="14" count="1" selected="0">
            <x v="4"/>
          </reference>
          <reference field="16" count="1" selected="0">
            <x v="49"/>
          </reference>
          <reference field="19" count="1" selected="0">
            <x v="17"/>
          </reference>
          <reference field="23" count="17">
            <x v="0"/>
            <x v="1"/>
            <x v="2"/>
            <x v="3"/>
            <x v="4"/>
            <x v="5"/>
            <x v="6"/>
            <x v="7"/>
            <x v="8"/>
            <x v="9"/>
            <x v="10"/>
            <x v="11"/>
            <x v="12"/>
            <x v="13"/>
            <x v="14"/>
            <x v="15"/>
            <x v="16"/>
          </reference>
        </references>
      </pivotArea>
    </format>
    <format dxfId="384">
      <pivotArea dataOnly="0" labelOnly="1" outline="0" fieldPosition="0">
        <references count="4">
          <reference field="14" count="1" selected="0">
            <x v="3"/>
          </reference>
          <reference field="16" count="1" selected="0">
            <x v="53"/>
          </reference>
          <reference field="19" count="1" selected="0">
            <x v="18"/>
          </reference>
          <reference field="23" count="21">
            <x v="26"/>
            <x v="27"/>
            <x v="30"/>
            <x v="31"/>
            <x v="33"/>
            <x v="34"/>
            <x v="38"/>
            <x v="39"/>
            <x v="43"/>
            <x v="46"/>
            <x v="52"/>
            <x v="54"/>
            <x v="61"/>
            <x v="63"/>
            <x v="64"/>
            <x v="67"/>
            <x v="70"/>
            <x v="83"/>
            <x v="97"/>
            <x v="120"/>
            <x v="121"/>
          </reference>
        </references>
      </pivotArea>
    </format>
    <format dxfId="383">
      <pivotArea dataOnly="0" labelOnly="1" outline="0" fieldPosition="0">
        <references count="4">
          <reference field="14" count="1" selected="0">
            <x v="4"/>
          </reference>
          <reference field="16" count="1" selected="0">
            <x v="37"/>
          </reference>
          <reference field="19" count="1" selected="0">
            <x v="19"/>
          </reference>
          <reference field="23" count="1">
            <x v="71"/>
          </reference>
        </references>
      </pivotArea>
    </format>
    <format dxfId="382">
      <pivotArea dataOnly="0" labelOnly="1" outline="0" fieldPosition="0">
        <references count="4">
          <reference field="14" count="1" selected="0">
            <x v="7"/>
          </reference>
          <reference field="16" count="1" selected="0">
            <x v="32"/>
          </reference>
          <reference field="19" count="1" selected="0">
            <x v="20"/>
          </reference>
          <reference field="23" count="12">
            <x v="21"/>
            <x v="28"/>
            <x v="29"/>
            <x v="31"/>
            <x v="33"/>
            <x v="37"/>
            <x v="46"/>
            <x v="47"/>
            <x v="66"/>
            <x v="94"/>
            <x v="110"/>
            <x v="113"/>
          </reference>
        </references>
      </pivotArea>
    </format>
    <format dxfId="381">
      <pivotArea dataOnly="0" labelOnly="1" outline="0" fieldPosition="0">
        <references count="4">
          <reference field="14" count="1" selected="0">
            <x v="1"/>
          </reference>
          <reference field="16" count="1" selected="0">
            <x v="0"/>
          </reference>
          <reference field="19" count="1" selected="0">
            <x v="21"/>
          </reference>
          <reference field="23" count="9">
            <x v="31"/>
            <x v="37"/>
            <x v="43"/>
            <x v="46"/>
            <x v="52"/>
            <x v="71"/>
            <x v="94"/>
            <x v="116"/>
            <x v="124"/>
          </reference>
        </references>
      </pivotArea>
    </format>
    <format dxfId="380">
      <pivotArea dataOnly="0" labelOnly="1" outline="0" fieldPosition="0">
        <references count="4">
          <reference field="14" count="1" selected="0">
            <x v="1"/>
          </reference>
          <reference field="16" count="1" selected="0">
            <x v="39"/>
          </reference>
          <reference field="19" count="1" selected="0">
            <x v="21"/>
          </reference>
          <reference field="23" count="1">
            <x v="105"/>
          </reference>
        </references>
      </pivotArea>
    </format>
    <format dxfId="379">
      <pivotArea dataOnly="0" labelOnly="1" outline="0" fieldPosition="0">
        <references count="4">
          <reference field="14" count="1" selected="0">
            <x v="2"/>
          </reference>
          <reference field="16" count="1" selected="0">
            <x v="15"/>
          </reference>
          <reference field="19" count="1" selected="0">
            <x v="22"/>
          </reference>
          <reference field="23" count="1">
            <x v="104"/>
          </reference>
        </references>
      </pivotArea>
    </format>
    <format dxfId="378">
      <pivotArea dataOnly="0" labelOnly="1" outline="0" fieldPosition="0">
        <references count="4">
          <reference field="14" count="1" selected="0">
            <x v="2"/>
          </reference>
          <reference field="16" count="1" selected="0">
            <x v="31"/>
          </reference>
          <reference field="19" count="1" selected="0">
            <x v="22"/>
          </reference>
          <reference field="23" count="1">
            <x v="35"/>
          </reference>
        </references>
      </pivotArea>
    </format>
    <format dxfId="377">
      <pivotArea dataOnly="0" labelOnly="1" outline="0" fieldPosition="0">
        <references count="4">
          <reference field="14" count="1" selected="0">
            <x v="4"/>
          </reference>
          <reference field="16" count="1" selected="0">
            <x v="41"/>
          </reference>
          <reference field="19" count="1" selected="0">
            <x v="23"/>
          </reference>
          <reference field="23" count="9">
            <x v="96"/>
            <x v="97"/>
            <x v="98"/>
            <x v="102"/>
            <x v="103"/>
            <x v="108"/>
            <x v="126"/>
            <x v="133"/>
            <x v="134"/>
          </reference>
        </references>
      </pivotArea>
    </format>
    <format dxfId="376">
      <pivotArea dataOnly="0" labelOnly="1" outline="0" fieldPosition="0">
        <references count="4">
          <reference field="14" count="1" selected="0">
            <x v="4"/>
          </reference>
          <reference field="16" count="1" selected="0">
            <x v="43"/>
          </reference>
          <reference field="19" count="1" selected="0">
            <x v="24"/>
          </reference>
          <reference field="23" count="4">
            <x v="17"/>
            <x v="20"/>
            <x v="99"/>
            <x v="100"/>
          </reference>
        </references>
      </pivotArea>
    </format>
    <format dxfId="375">
      <pivotArea dataOnly="0" labelOnly="1" outline="0" fieldPosition="0">
        <references count="4">
          <reference field="14" count="1" selected="0">
            <x v="5"/>
          </reference>
          <reference field="16" count="1" selected="0">
            <x v="30"/>
          </reference>
          <reference field="19" count="1" selected="0">
            <x v="25"/>
          </reference>
          <reference field="23" count="16">
            <x v="26"/>
            <x v="27"/>
            <x v="29"/>
            <x v="31"/>
            <x v="33"/>
            <x v="41"/>
            <x v="46"/>
            <x v="61"/>
            <x v="89"/>
            <x v="90"/>
            <x v="97"/>
            <x v="98"/>
            <x v="105"/>
            <x v="129"/>
            <x v="130"/>
            <x v="131"/>
          </reference>
        </references>
      </pivotArea>
    </format>
    <format dxfId="374">
      <pivotArea dataOnly="0" labelOnly="1" outline="0" fieldPosition="0">
        <references count="4">
          <reference field="14" count="1" selected="0">
            <x v="5"/>
          </reference>
          <reference field="16" count="1" selected="0">
            <x v="36"/>
          </reference>
          <reference field="19" count="1" selected="0">
            <x v="25"/>
          </reference>
          <reference field="23" count="1">
            <x v="129"/>
          </reference>
        </references>
      </pivotArea>
    </format>
    <format dxfId="373">
      <pivotArea dataOnly="0" labelOnly="1" outline="0" fieldPosition="0">
        <references count="4">
          <reference field="14" count="1" selected="0">
            <x v="7"/>
          </reference>
          <reference field="16" count="1" selected="0">
            <x v="13"/>
          </reference>
          <reference field="19" count="1" selected="0">
            <x v="26"/>
          </reference>
          <reference field="23" count="2">
            <x v="67"/>
            <x v="105"/>
          </reference>
        </references>
      </pivotArea>
    </format>
    <format dxfId="372">
      <pivotArea dataOnly="0" labelOnly="1" outline="0" fieldPosition="0">
        <references count="4">
          <reference field="14" count="1" selected="0">
            <x v="7"/>
          </reference>
          <reference field="16" count="1" selected="0">
            <x v="54"/>
          </reference>
          <reference field="19" count="1" selected="0">
            <x v="26"/>
          </reference>
          <reference field="23" count="2">
            <x v="60"/>
            <x v="105"/>
          </reference>
        </references>
      </pivotArea>
    </format>
    <format dxfId="371">
      <pivotArea dataOnly="0" labelOnly="1" outline="0" fieldPosition="0">
        <references count="4">
          <reference field="14" count="1" selected="0">
            <x v="7"/>
          </reference>
          <reference field="16" count="1" selected="0">
            <x v="44"/>
          </reference>
          <reference field="19" count="1" selected="0">
            <x v="27"/>
          </reference>
          <reference field="23" count="1">
            <x v="94"/>
          </reference>
        </references>
      </pivotArea>
    </format>
    <format dxfId="370">
      <pivotArea dataOnly="0" labelOnly="1" outline="0" fieldPosition="0">
        <references count="4">
          <reference field="14" count="1" selected="0">
            <x v="7"/>
          </reference>
          <reference field="16" count="1" selected="0">
            <x v="10"/>
          </reference>
          <reference field="19" count="1" selected="0">
            <x v="28"/>
          </reference>
          <reference field="23" count="8">
            <x v="21"/>
            <x v="23"/>
            <x v="62"/>
            <x v="79"/>
            <x v="84"/>
            <x v="93"/>
            <x v="94"/>
            <x v="110"/>
          </reference>
        </references>
      </pivotArea>
    </format>
    <format dxfId="369">
      <pivotArea dataOnly="0" labelOnly="1" outline="0" fieldPosition="0">
        <references count="4">
          <reference field="14" count="1" selected="0">
            <x v="5"/>
          </reference>
          <reference field="16" count="1" selected="0">
            <x v="50"/>
          </reference>
          <reference field="19" count="1" selected="0">
            <x v="29"/>
          </reference>
          <reference field="23" count="8">
            <x v="32"/>
            <x v="35"/>
            <x v="36"/>
            <x v="37"/>
            <x v="71"/>
            <x v="81"/>
            <x v="84"/>
            <x v="117"/>
          </reference>
        </references>
      </pivotArea>
    </format>
    <format dxfId="368">
      <pivotArea dataOnly="0" labelOnly="1" outline="0" fieldPosition="0">
        <references count="4">
          <reference field="14" count="1" selected="0">
            <x v="2"/>
          </reference>
          <reference field="16" count="1" selected="0">
            <x v="8"/>
          </reference>
          <reference field="19" count="1" selected="0">
            <x v="30"/>
          </reference>
          <reference field="23" count="3">
            <x v="94"/>
            <x v="104"/>
            <x v="105"/>
          </reference>
        </references>
      </pivotArea>
    </format>
    <format dxfId="367">
      <pivotArea dataOnly="0" labelOnly="1" outline="0" fieldPosition="0">
        <references count="4">
          <reference field="14" count="1" selected="0">
            <x v="1"/>
          </reference>
          <reference field="16" count="1" selected="0">
            <x v="20"/>
          </reference>
          <reference field="19" count="1" selected="0">
            <x v="31"/>
          </reference>
          <reference field="23" count="6">
            <x v="20"/>
            <x v="21"/>
            <x v="33"/>
            <x v="63"/>
            <x v="90"/>
            <x v="101"/>
          </reference>
        </references>
      </pivotArea>
    </format>
    <format dxfId="366">
      <pivotArea dataOnly="0" labelOnly="1" outline="0" fieldPosition="0">
        <references count="4">
          <reference field="14" count="1" selected="0">
            <x v="0"/>
          </reference>
          <reference field="16" count="1" selected="0">
            <x v="34"/>
          </reference>
          <reference field="19" count="1" selected="0">
            <x v="32"/>
          </reference>
          <reference field="23" count="3">
            <x v="40"/>
            <x v="62"/>
            <x v="94"/>
          </reference>
        </references>
      </pivotArea>
    </format>
    <format dxfId="365">
      <pivotArea dataOnly="0" labelOnly="1" outline="0" fieldPosition="0">
        <references count="4">
          <reference field="14" count="1" selected="0">
            <x v="1"/>
          </reference>
          <reference field="16" count="1" selected="0">
            <x v="40"/>
          </reference>
          <reference field="19" count="1" selected="0">
            <x v="33"/>
          </reference>
          <reference field="23" count="1">
            <x v="102"/>
          </reference>
        </references>
      </pivotArea>
    </format>
    <format dxfId="364">
      <pivotArea dataOnly="0" labelOnly="1" outline="0" fieldPosition="0">
        <references count="4">
          <reference field="14" count="1" selected="0">
            <x v="4"/>
          </reference>
          <reference field="16" count="1" selected="0">
            <x v="21"/>
          </reference>
          <reference field="19" count="1" selected="0">
            <x v="35"/>
          </reference>
          <reference field="23" count="4">
            <x v="42"/>
            <x v="68"/>
            <x v="89"/>
            <x v="90"/>
          </reference>
        </references>
      </pivotArea>
    </format>
    <format dxfId="363">
      <pivotArea dataOnly="0" labelOnly="1" outline="0" fieldPosition="0">
        <references count="4">
          <reference field="14" count="1" selected="0">
            <x v="1"/>
          </reference>
          <reference field="16" count="1" selected="0">
            <x v="9"/>
          </reference>
          <reference field="19" count="1" selected="0">
            <x v="36"/>
          </reference>
          <reference field="23" count="4">
            <x v="89"/>
            <x v="90"/>
            <x v="105"/>
            <x v="108"/>
          </reference>
        </references>
      </pivotArea>
    </format>
    <format dxfId="362">
      <pivotArea dataOnly="0" labelOnly="1" outline="0" fieldPosition="0">
        <references count="4">
          <reference field="14" count="1" selected="0">
            <x v="1"/>
          </reference>
          <reference field="16" count="1" selected="0">
            <x v="51"/>
          </reference>
          <reference field="19" count="1" selected="0">
            <x v="37"/>
          </reference>
          <reference field="23" count="1">
            <x v="102"/>
          </reference>
        </references>
      </pivotArea>
    </format>
    <format dxfId="361">
      <pivotArea dataOnly="0" labelOnly="1" outline="0" fieldPosition="0">
        <references count="4">
          <reference field="14" count="1" selected="0">
            <x v="0"/>
          </reference>
          <reference field="16" count="1" selected="0">
            <x v="19"/>
          </reference>
          <reference field="19" count="1" selected="0">
            <x v="38"/>
          </reference>
          <reference field="23" count="7">
            <x v="22"/>
            <x v="36"/>
            <x v="37"/>
            <x v="46"/>
            <x v="51"/>
            <x v="117"/>
            <x v="118"/>
          </reference>
        </references>
      </pivotArea>
    </format>
    <format dxfId="360">
      <pivotArea dataOnly="0" labelOnly="1" outline="0" fieldPosition="0">
        <references count="5">
          <reference field="14" count="1" selected="0">
            <x v="1"/>
          </reference>
          <reference field="16" count="1" selected="0">
            <x v="12"/>
          </reference>
          <reference field="19" count="1" selected="0">
            <x v="0"/>
          </reference>
          <reference field="23" count="1" selected="0">
            <x v="102"/>
          </reference>
          <reference field="24" count="1">
            <x v="130"/>
          </reference>
        </references>
      </pivotArea>
    </format>
    <format dxfId="359">
      <pivotArea dataOnly="0" labelOnly="1" outline="0" fieldPosition="0">
        <references count="5">
          <reference field="14" count="1" selected="0">
            <x v="7"/>
          </reference>
          <reference field="16" count="1" selected="0">
            <x v="1"/>
          </reference>
          <reference field="19" count="1" selected="0">
            <x v="1"/>
          </reference>
          <reference field="23" count="1" selected="0">
            <x v="102"/>
          </reference>
          <reference field="24" count="1">
            <x v="130"/>
          </reference>
        </references>
      </pivotArea>
    </format>
    <format dxfId="358">
      <pivotArea dataOnly="0" labelOnly="1" outline="0" fieldPosition="0">
        <references count="5">
          <reference field="14" count="1" selected="0">
            <x v="6"/>
          </reference>
          <reference field="16" count="1" selected="0">
            <x v="16"/>
          </reference>
          <reference field="19" count="1" selected="0">
            <x v="2"/>
          </reference>
          <reference field="23" count="1" selected="0">
            <x v="45"/>
          </reference>
          <reference field="24" count="1">
            <x v="83"/>
          </reference>
        </references>
      </pivotArea>
    </format>
    <format dxfId="357">
      <pivotArea dataOnly="0" labelOnly="1" outline="0" fieldPosition="0">
        <references count="5">
          <reference field="14" count="1" selected="0">
            <x v="6"/>
          </reference>
          <reference field="16" count="1" selected="0">
            <x v="16"/>
          </reference>
          <reference field="19" count="1" selected="0">
            <x v="2"/>
          </reference>
          <reference field="23" count="1" selected="0">
            <x v="57"/>
          </reference>
          <reference field="24" count="1">
            <x v="120"/>
          </reference>
        </references>
      </pivotArea>
    </format>
    <format dxfId="356">
      <pivotArea dataOnly="0" labelOnly="1" outline="0" fieldPosition="0">
        <references count="5">
          <reference field="14" count="1" selected="0">
            <x v="6"/>
          </reference>
          <reference field="16" count="1" selected="0">
            <x v="16"/>
          </reference>
          <reference field="19" count="1" selected="0">
            <x v="2"/>
          </reference>
          <reference field="23" count="1" selected="0">
            <x v="89"/>
          </reference>
          <reference field="24" count="1">
            <x v="81"/>
          </reference>
        </references>
      </pivotArea>
    </format>
    <format dxfId="355">
      <pivotArea dataOnly="0" labelOnly="1" outline="0" fieldPosition="0">
        <references count="5">
          <reference field="14" count="1" selected="0">
            <x v="6"/>
          </reference>
          <reference field="16" count="1" selected="0">
            <x v="16"/>
          </reference>
          <reference field="19" count="1" selected="0">
            <x v="2"/>
          </reference>
          <reference field="23" count="1" selected="0">
            <x v="90"/>
          </reference>
          <reference field="24" count="1">
            <x v="134"/>
          </reference>
        </references>
      </pivotArea>
    </format>
    <format dxfId="354">
      <pivotArea dataOnly="0" labelOnly="1" outline="0" fieldPosition="0">
        <references count="5">
          <reference field="14" count="1" selected="0">
            <x v="6"/>
          </reference>
          <reference field="16" count="1" selected="0">
            <x v="16"/>
          </reference>
          <reference field="19" count="1" selected="0">
            <x v="2"/>
          </reference>
          <reference field="23" count="1" selected="0">
            <x v="98"/>
          </reference>
          <reference field="24" count="1">
            <x v="102"/>
          </reference>
        </references>
      </pivotArea>
    </format>
    <format dxfId="353">
      <pivotArea dataOnly="0" labelOnly="1" outline="0" fieldPosition="0">
        <references count="5">
          <reference field="14" count="1" selected="0">
            <x v="6"/>
          </reference>
          <reference field="16" count="1" selected="0">
            <x v="25"/>
          </reference>
          <reference field="19" count="1" selected="0">
            <x v="2"/>
          </reference>
          <reference field="23" count="1" selected="0">
            <x v="17"/>
          </reference>
          <reference field="24" count="1">
            <x v="65"/>
          </reference>
        </references>
      </pivotArea>
    </format>
    <format dxfId="352">
      <pivotArea dataOnly="0" labelOnly="1" outline="0" fieldPosition="0">
        <references count="5">
          <reference field="14" count="1" selected="0">
            <x v="6"/>
          </reference>
          <reference field="16" count="1" selected="0">
            <x v="25"/>
          </reference>
          <reference field="19" count="1" selected="0">
            <x v="2"/>
          </reference>
          <reference field="23" count="1" selected="0">
            <x v="21"/>
          </reference>
          <reference field="24" count="1">
            <x v="87"/>
          </reference>
        </references>
      </pivotArea>
    </format>
    <format dxfId="351">
      <pivotArea dataOnly="0" labelOnly="1" outline="0" fieldPosition="0">
        <references count="5">
          <reference field="14" count="1" selected="0">
            <x v="6"/>
          </reference>
          <reference field="16" count="1" selected="0">
            <x v="25"/>
          </reference>
          <reference field="19" count="1" selected="0">
            <x v="2"/>
          </reference>
          <reference field="23" count="1" selected="0">
            <x v="31"/>
          </reference>
          <reference field="24" count="1">
            <x v="8"/>
          </reference>
        </references>
      </pivotArea>
    </format>
    <format dxfId="350">
      <pivotArea dataOnly="0" labelOnly="1" outline="0" fieldPosition="0">
        <references count="5">
          <reference field="14" count="1" selected="0">
            <x v="6"/>
          </reference>
          <reference field="16" count="1" selected="0">
            <x v="25"/>
          </reference>
          <reference field="19" count="1" selected="0">
            <x v="2"/>
          </reference>
          <reference field="23" count="1" selected="0">
            <x v="32"/>
          </reference>
          <reference field="24" count="1">
            <x v="61"/>
          </reference>
        </references>
      </pivotArea>
    </format>
    <format dxfId="349">
      <pivotArea dataOnly="0" labelOnly="1" outline="0" fieldPosition="0">
        <references count="5">
          <reference field="14" count="1" selected="0">
            <x v="6"/>
          </reference>
          <reference field="16" count="1" selected="0">
            <x v="25"/>
          </reference>
          <reference field="19" count="1" selected="0">
            <x v="2"/>
          </reference>
          <reference field="23" count="1" selected="0">
            <x v="33"/>
          </reference>
          <reference field="24" count="1">
            <x v="76"/>
          </reference>
        </references>
      </pivotArea>
    </format>
    <format dxfId="348">
      <pivotArea dataOnly="0" labelOnly="1" outline="0" fieldPosition="0">
        <references count="5">
          <reference field="14" count="1" selected="0">
            <x v="6"/>
          </reference>
          <reference field="16" count="1" selected="0">
            <x v="25"/>
          </reference>
          <reference field="19" count="1" selected="0">
            <x v="2"/>
          </reference>
          <reference field="23" count="1" selected="0">
            <x v="42"/>
          </reference>
          <reference field="24" count="1">
            <x v="132"/>
          </reference>
        </references>
      </pivotArea>
    </format>
    <format dxfId="347">
      <pivotArea dataOnly="0" labelOnly="1" outline="0" fieldPosition="0">
        <references count="5">
          <reference field="14" count="1" selected="0">
            <x v="6"/>
          </reference>
          <reference field="16" count="1" selected="0">
            <x v="25"/>
          </reference>
          <reference field="19" count="1" selected="0">
            <x v="2"/>
          </reference>
          <reference field="23" count="1" selected="0">
            <x v="43"/>
          </reference>
          <reference field="24" count="1">
            <x v="84"/>
          </reference>
        </references>
      </pivotArea>
    </format>
    <format dxfId="346">
      <pivotArea dataOnly="0" labelOnly="1" outline="0" fieldPosition="0">
        <references count="5">
          <reference field="14" count="1" selected="0">
            <x v="6"/>
          </reference>
          <reference field="16" count="1" selected="0">
            <x v="25"/>
          </reference>
          <reference field="19" count="1" selected="0">
            <x v="2"/>
          </reference>
          <reference field="23" count="1" selected="0">
            <x v="44"/>
          </reference>
          <reference field="24" count="1">
            <x v="67"/>
          </reference>
        </references>
      </pivotArea>
    </format>
    <format dxfId="345">
      <pivotArea dataOnly="0" labelOnly="1" outline="0" fieldPosition="0">
        <references count="5">
          <reference field="14" count="1" selected="0">
            <x v="6"/>
          </reference>
          <reference field="16" count="1" selected="0">
            <x v="25"/>
          </reference>
          <reference field="19" count="1" selected="0">
            <x v="2"/>
          </reference>
          <reference field="23" count="1" selected="0">
            <x v="45"/>
          </reference>
          <reference field="24" count="1">
            <x v="83"/>
          </reference>
        </references>
      </pivotArea>
    </format>
    <format dxfId="344">
      <pivotArea dataOnly="0" labelOnly="1" outline="0" fieldPosition="0">
        <references count="5">
          <reference field="14" count="1" selected="0">
            <x v="6"/>
          </reference>
          <reference field="16" count="1" selected="0">
            <x v="25"/>
          </reference>
          <reference field="19" count="1" selected="0">
            <x v="2"/>
          </reference>
          <reference field="23" count="1" selected="0">
            <x v="46"/>
          </reference>
          <reference field="24" count="1">
            <x v="42"/>
          </reference>
        </references>
      </pivotArea>
    </format>
    <format dxfId="343">
      <pivotArea dataOnly="0" labelOnly="1" outline="0" fieldPosition="0">
        <references count="5">
          <reference field="14" count="1" selected="0">
            <x v="6"/>
          </reference>
          <reference field="16" count="1" selected="0">
            <x v="25"/>
          </reference>
          <reference field="19" count="1" selected="0">
            <x v="2"/>
          </reference>
          <reference field="23" count="1" selected="0">
            <x v="47"/>
          </reference>
          <reference field="24" count="1">
            <x v="91"/>
          </reference>
        </references>
      </pivotArea>
    </format>
    <format dxfId="342">
      <pivotArea dataOnly="0" labelOnly="1" outline="0" fieldPosition="0">
        <references count="5">
          <reference field="14" count="1" selected="0">
            <x v="6"/>
          </reference>
          <reference field="16" count="1" selected="0">
            <x v="25"/>
          </reference>
          <reference field="19" count="1" selected="0">
            <x v="2"/>
          </reference>
          <reference field="23" count="1" selected="0">
            <x v="50"/>
          </reference>
          <reference field="24" count="1">
            <x v="94"/>
          </reference>
        </references>
      </pivotArea>
    </format>
    <format dxfId="341">
      <pivotArea dataOnly="0" labelOnly="1" outline="0" fieldPosition="0">
        <references count="5">
          <reference field="14" count="1" selected="0">
            <x v="6"/>
          </reference>
          <reference field="16" count="1" selected="0">
            <x v="25"/>
          </reference>
          <reference field="19" count="1" selected="0">
            <x v="2"/>
          </reference>
          <reference field="23" count="1" selected="0">
            <x v="56"/>
          </reference>
          <reference field="24" count="1">
            <x v="115"/>
          </reference>
        </references>
      </pivotArea>
    </format>
    <format dxfId="340">
      <pivotArea dataOnly="0" labelOnly="1" outline="0" fieldPosition="0">
        <references count="5">
          <reference field="14" count="1" selected="0">
            <x v="6"/>
          </reference>
          <reference field="16" count="1" selected="0">
            <x v="25"/>
          </reference>
          <reference field="19" count="1" selected="0">
            <x v="2"/>
          </reference>
          <reference field="23" count="1" selected="0">
            <x v="64"/>
          </reference>
          <reference field="24" count="1">
            <x v="109"/>
          </reference>
        </references>
      </pivotArea>
    </format>
    <format dxfId="339">
      <pivotArea dataOnly="0" labelOnly="1" outline="0" fieldPosition="0">
        <references count="5">
          <reference field="14" count="1" selected="0">
            <x v="6"/>
          </reference>
          <reference field="16" count="1" selected="0">
            <x v="25"/>
          </reference>
          <reference field="19" count="1" selected="0">
            <x v="2"/>
          </reference>
          <reference field="23" count="1" selected="0">
            <x v="66"/>
          </reference>
          <reference field="24" count="1">
            <x v="105"/>
          </reference>
        </references>
      </pivotArea>
    </format>
    <format dxfId="338">
      <pivotArea dataOnly="0" labelOnly="1" outline="0" fieldPosition="0">
        <references count="5">
          <reference field="14" count="1" selected="0">
            <x v="6"/>
          </reference>
          <reference field="16" count="1" selected="0">
            <x v="25"/>
          </reference>
          <reference field="19" count="1" selected="0">
            <x v="2"/>
          </reference>
          <reference field="23" count="1" selected="0">
            <x v="71"/>
          </reference>
          <reference field="24" count="1">
            <x v="121"/>
          </reference>
        </references>
      </pivotArea>
    </format>
    <format dxfId="337">
      <pivotArea dataOnly="0" labelOnly="1" outline="0" fieldPosition="0">
        <references count="5">
          <reference field="14" count="1" selected="0">
            <x v="6"/>
          </reference>
          <reference field="16" count="1" selected="0">
            <x v="25"/>
          </reference>
          <reference field="19" count="1" selected="0">
            <x v="2"/>
          </reference>
          <reference field="23" count="1" selected="0">
            <x v="85"/>
          </reference>
          <reference field="24" count="1">
            <x v="26"/>
          </reference>
        </references>
      </pivotArea>
    </format>
    <format dxfId="336">
      <pivotArea dataOnly="0" labelOnly="1" outline="0" fieldPosition="0">
        <references count="5">
          <reference field="14" count="1" selected="0">
            <x v="6"/>
          </reference>
          <reference field="16" count="1" selected="0">
            <x v="25"/>
          </reference>
          <reference field="19" count="1" selected="0">
            <x v="2"/>
          </reference>
          <reference field="23" count="1" selected="0">
            <x v="101"/>
          </reference>
          <reference field="24" count="1">
            <x v="28"/>
          </reference>
        </references>
      </pivotArea>
    </format>
    <format dxfId="335">
      <pivotArea dataOnly="0" labelOnly="1" outline="0" fieldPosition="0">
        <references count="5">
          <reference field="14" count="1" selected="0">
            <x v="6"/>
          </reference>
          <reference field="16" count="1" selected="0">
            <x v="25"/>
          </reference>
          <reference field="19" count="1" selected="0">
            <x v="2"/>
          </reference>
          <reference field="23" count="1" selected="0">
            <x v="105"/>
          </reference>
          <reference field="24" count="1">
            <x v="12"/>
          </reference>
        </references>
      </pivotArea>
    </format>
    <format dxfId="334">
      <pivotArea dataOnly="0" labelOnly="1" outline="0" fieldPosition="0">
        <references count="5">
          <reference field="14" count="1" selected="0">
            <x v="6"/>
          </reference>
          <reference field="16" count="1" selected="0">
            <x v="25"/>
          </reference>
          <reference field="19" count="1" selected="0">
            <x v="2"/>
          </reference>
          <reference field="23" count="1" selected="0">
            <x v="110"/>
          </reference>
          <reference field="24" count="1">
            <x v="69"/>
          </reference>
        </references>
      </pivotArea>
    </format>
    <format dxfId="333">
      <pivotArea dataOnly="0" labelOnly="1" outline="0" fieldPosition="0">
        <references count="5">
          <reference field="14" count="1" selected="0">
            <x v="6"/>
          </reference>
          <reference field="16" count="1" selected="0">
            <x v="25"/>
          </reference>
          <reference field="19" count="1" selected="0">
            <x v="2"/>
          </reference>
          <reference field="23" count="1" selected="0">
            <x v="112"/>
          </reference>
          <reference field="24" count="1">
            <x v="32"/>
          </reference>
        </references>
      </pivotArea>
    </format>
    <format dxfId="332">
      <pivotArea dataOnly="0" labelOnly="1" outline="0" fieldPosition="0">
        <references count="5">
          <reference field="14" count="1" selected="0">
            <x v="7"/>
          </reference>
          <reference field="16" count="1" selected="0">
            <x v="5"/>
          </reference>
          <reference field="19" count="1" selected="0">
            <x v="3"/>
          </reference>
          <reference field="23" count="1" selected="0">
            <x v="30"/>
          </reference>
          <reference field="24" count="1">
            <x v="60"/>
          </reference>
        </references>
      </pivotArea>
    </format>
    <format dxfId="331">
      <pivotArea dataOnly="0" labelOnly="1" outline="0" fieldPosition="0">
        <references count="5">
          <reference field="14" count="1" selected="0">
            <x v="7"/>
          </reference>
          <reference field="16" count="1" selected="0">
            <x v="5"/>
          </reference>
          <reference field="19" count="1" selected="0">
            <x v="3"/>
          </reference>
          <reference field="23" count="1" selected="0">
            <x v="33"/>
          </reference>
          <reference field="24" count="1">
            <x v="76"/>
          </reference>
        </references>
      </pivotArea>
    </format>
    <format dxfId="330">
      <pivotArea dataOnly="0" labelOnly="1" outline="0" fieldPosition="0">
        <references count="5">
          <reference field="14" count="1" selected="0">
            <x v="7"/>
          </reference>
          <reference field="16" count="1" selected="0">
            <x v="5"/>
          </reference>
          <reference field="19" count="1" selected="0">
            <x v="3"/>
          </reference>
          <reference field="23" count="1" selected="0">
            <x v="46"/>
          </reference>
          <reference field="24" count="1">
            <x v="42"/>
          </reference>
        </references>
      </pivotArea>
    </format>
    <format dxfId="329">
      <pivotArea dataOnly="0" labelOnly="1" outline="0" fieldPosition="0">
        <references count="5">
          <reference field="14" count="1" selected="0">
            <x v="7"/>
          </reference>
          <reference field="16" count="1" selected="0">
            <x v="5"/>
          </reference>
          <reference field="19" count="1" selected="0">
            <x v="3"/>
          </reference>
          <reference field="23" count="1" selected="0">
            <x v="47"/>
          </reference>
          <reference field="24" count="1">
            <x v="91"/>
          </reference>
        </references>
      </pivotArea>
    </format>
    <format dxfId="328">
      <pivotArea dataOnly="0" labelOnly="1" outline="0" fieldPosition="0">
        <references count="5">
          <reference field="14" count="1" selected="0">
            <x v="7"/>
          </reference>
          <reference field="16" count="1" selected="0">
            <x v="5"/>
          </reference>
          <reference field="19" count="1" selected="0">
            <x v="3"/>
          </reference>
          <reference field="23" count="1" selected="0">
            <x v="107"/>
          </reference>
          <reference field="24" count="1">
            <x v="10"/>
          </reference>
        </references>
      </pivotArea>
    </format>
    <format dxfId="327">
      <pivotArea dataOnly="0" labelOnly="1" outline="0" fieldPosition="0">
        <references count="5">
          <reference field="14" count="1" selected="0">
            <x v="7"/>
          </reference>
          <reference field="16" count="1" selected="0">
            <x v="5"/>
          </reference>
          <reference field="19" count="1" selected="0">
            <x v="3"/>
          </reference>
          <reference field="23" count="1" selected="0">
            <x v="124"/>
          </reference>
          <reference field="24" count="1">
            <x v="43"/>
          </reference>
        </references>
      </pivotArea>
    </format>
    <format dxfId="326">
      <pivotArea dataOnly="0" labelOnly="1" outline="0" fieldPosition="0">
        <references count="5">
          <reference field="14" count="1" selected="0">
            <x v="7"/>
          </reference>
          <reference field="16" count="1" selected="0">
            <x v="6"/>
          </reference>
          <reference field="19" count="1" selected="0">
            <x v="3"/>
          </reference>
          <reference field="23" count="1" selected="0">
            <x v="94"/>
          </reference>
          <reference field="24" count="1">
            <x v="40"/>
          </reference>
        </references>
      </pivotArea>
    </format>
    <format dxfId="325">
      <pivotArea dataOnly="0" labelOnly="1" outline="0" fieldPosition="0">
        <references count="5">
          <reference field="14" count="1" selected="0">
            <x v="7"/>
          </reference>
          <reference field="16" count="1" selected="0">
            <x v="6"/>
          </reference>
          <reference field="19" count="1" selected="0">
            <x v="3"/>
          </reference>
          <reference field="23" count="1" selected="0">
            <x v="105"/>
          </reference>
          <reference field="24" count="1">
            <x v="12"/>
          </reference>
        </references>
      </pivotArea>
    </format>
    <format dxfId="324">
      <pivotArea dataOnly="0" labelOnly="1" outline="0" fieldPosition="0">
        <references count="5">
          <reference field="14" count="1" selected="0">
            <x v="7"/>
          </reference>
          <reference field="16" count="1" selected="0">
            <x v="6"/>
          </reference>
          <reference field="19" count="1" selected="0">
            <x v="3"/>
          </reference>
          <reference field="23" count="1" selected="0">
            <x v="108"/>
          </reference>
          <reference field="24" count="1">
            <x v="11"/>
          </reference>
        </references>
      </pivotArea>
    </format>
    <format dxfId="323">
      <pivotArea dataOnly="0" labelOnly="1" outline="0" fieldPosition="0">
        <references count="5">
          <reference field="14" count="1" selected="0">
            <x v="7"/>
          </reference>
          <reference field="16" count="1" selected="0">
            <x v="7"/>
          </reference>
          <reference field="19" count="1" selected="0">
            <x v="3"/>
          </reference>
          <reference field="23" count="1" selected="0">
            <x v="105"/>
          </reference>
          <reference field="24" count="1">
            <x v="12"/>
          </reference>
        </references>
      </pivotArea>
    </format>
    <format dxfId="322">
      <pivotArea dataOnly="0" labelOnly="1" outline="0" fieldPosition="0">
        <references count="5">
          <reference field="14" count="1" selected="0">
            <x v="7"/>
          </reference>
          <reference field="16" count="1" selected="0">
            <x v="38"/>
          </reference>
          <reference field="19" count="1" selected="0">
            <x v="3"/>
          </reference>
          <reference field="23" count="1" selected="0">
            <x v="106"/>
          </reference>
          <reference field="24" count="1">
            <x v="13"/>
          </reference>
        </references>
      </pivotArea>
    </format>
    <format dxfId="321">
      <pivotArea dataOnly="0" labelOnly="1" outline="0" fieldPosition="0">
        <references count="5">
          <reference field="14" count="1" selected="0">
            <x v="2"/>
          </reference>
          <reference field="16" count="1" selected="0">
            <x v="2"/>
          </reference>
          <reference field="19" count="1" selected="0">
            <x v="4"/>
          </reference>
          <reference field="23" count="1" selected="0">
            <x v="22"/>
          </reference>
          <reference field="24" count="1">
            <x v="86"/>
          </reference>
        </references>
      </pivotArea>
    </format>
    <format dxfId="320">
      <pivotArea dataOnly="0" labelOnly="1" outline="0" fieldPosition="0">
        <references count="5">
          <reference field="14" count="1" selected="0">
            <x v="2"/>
          </reference>
          <reference field="16" count="1" selected="0">
            <x v="2"/>
          </reference>
          <reference field="19" count="1" selected="0">
            <x v="4"/>
          </reference>
          <reference field="23" count="1" selected="0">
            <x v="24"/>
          </reference>
          <reference field="24" count="1">
            <x v="90"/>
          </reference>
        </references>
      </pivotArea>
    </format>
    <format dxfId="319">
      <pivotArea dataOnly="0" labelOnly="1" outline="0" fieldPosition="0">
        <references count="5">
          <reference field="14" count="1" selected="0">
            <x v="2"/>
          </reference>
          <reference field="16" count="1" selected="0">
            <x v="2"/>
          </reference>
          <reference field="19" count="1" selected="0">
            <x v="4"/>
          </reference>
          <reference field="23" count="1" selected="0">
            <x v="25"/>
          </reference>
          <reference field="24" count="1">
            <x v="78"/>
          </reference>
        </references>
      </pivotArea>
    </format>
    <format dxfId="318">
      <pivotArea dataOnly="0" labelOnly="1" outline="0" fieldPosition="0">
        <references count="5">
          <reference field="14" count="1" selected="0">
            <x v="2"/>
          </reference>
          <reference field="16" count="1" selected="0">
            <x v="2"/>
          </reference>
          <reference field="19" count="1" selected="0">
            <x v="4"/>
          </reference>
          <reference field="23" count="1" selected="0">
            <x v="38"/>
          </reference>
          <reference field="24" count="1">
            <x v="63"/>
          </reference>
        </references>
      </pivotArea>
    </format>
    <format dxfId="317">
      <pivotArea dataOnly="0" labelOnly="1" outline="0" fieldPosition="0">
        <references count="5">
          <reference field="14" count="1" selected="0">
            <x v="2"/>
          </reference>
          <reference field="16" count="1" selected="0">
            <x v="2"/>
          </reference>
          <reference field="19" count="1" selected="0">
            <x v="4"/>
          </reference>
          <reference field="23" count="1" selected="0">
            <x v="49"/>
          </reference>
          <reference field="24" count="1">
            <x v="95"/>
          </reference>
        </references>
      </pivotArea>
    </format>
    <format dxfId="316">
      <pivotArea dataOnly="0" labelOnly="1" outline="0" fieldPosition="0">
        <references count="5">
          <reference field="14" count="1" selected="0">
            <x v="2"/>
          </reference>
          <reference field="16" count="1" selected="0">
            <x v="2"/>
          </reference>
          <reference field="19" count="1" selected="0">
            <x v="4"/>
          </reference>
          <reference field="23" count="1" selected="0">
            <x v="61"/>
          </reference>
          <reference field="24" count="1">
            <x v="6"/>
          </reference>
        </references>
      </pivotArea>
    </format>
    <format dxfId="315">
      <pivotArea dataOnly="0" labelOnly="1" outline="0" fieldPosition="0">
        <references count="5">
          <reference field="14" count="1" selected="0">
            <x v="2"/>
          </reference>
          <reference field="16" count="1" selected="0">
            <x v="2"/>
          </reference>
          <reference field="19" count="1" selected="0">
            <x v="4"/>
          </reference>
          <reference field="23" count="1" selected="0">
            <x v="94"/>
          </reference>
          <reference field="24" count="1">
            <x v="40"/>
          </reference>
        </references>
      </pivotArea>
    </format>
    <format dxfId="314">
      <pivotArea dataOnly="0" labelOnly="1" outline="0" fieldPosition="0">
        <references count="5">
          <reference field="14" count="1" selected="0">
            <x v="2"/>
          </reference>
          <reference field="16" count="1" selected="0">
            <x v="2"/>
          </reference>
          <reference field="19" count="1" selected="0">
            <x v="4"/>
          </reference>
          <reference field="23" count="1" selected="0">
            <x v="110"/>
          </reference>
          <reference field="24" count="1">
            <x v="69"/>
          </reference>
        </references>
      </pivotArea>
    </format>
    <format dxfId="313">
      <pivotArea dataOnly="0" labelOnly="1" outline="0" fieldPosition="0">
        <references count="5">
          <reference field="14" count="1" selected="0">
            <x v="2"/>
          </reference>
          <reference field="16" count="1" selected="0">
            <x v="2"/>
          </reference>
          <reference field="19" count="1" selected="0">
            <x v="4"/>
          </reference>
          <reference field="23" count="1" selected="0">
            <x v="111"/>
          </reference>
          <reference field="24" count="1">
            <x v="70"/>
          </reference>
        </references>
      </pivotArea>
    </format>
    <format dxfId="312">
      <pivotArea dataOnly="0" labelOnly="1" outline="0" fieldPosition="0">
        <references count="5">
          <reference field="14" count="1" selected="0">
            <x v="2"/>
          </reference>
          <reference field="16" count="1" selected="0">
            <x v="2"/>
          </reference>
          <reference field="19" count="1" selected="0">
            <x v="4"/>
          </reference>
          <reference field="23" count="1" selected="0">
            <x v="114"/>
          </reference>
          <reference field="24" count="1">
            <x v="35"/>
          </reference>
        </references>
      </pivotArea>
    </format>
    <format dxfId="311">
      <pivotArea dataOnly="0" labelOnly="1" outline="0" fieldPosition="0">
        <references count="5">
          <reference field="14" count="1" selected="0">
            <x v="5"/>
          </reference>
          <reference field="16" count="1" selected="0">
            <x v="47"/>
          </reference>
          <reference field="19" count="1" selected="0">
            <x v="5"/>
          </reference>
          <reference field="23" count="1" selected="0">
            <x v="27"/>
          </reference>
          <reference field="24" count="1">
            <x v="16"/>
          </reference>
        </references>
      </pivotArea>
    </format>
    <format dxfId="310">
      <pivotArea dataOnly="0" labelOnly="1" outline="0" fieldPosition="0">
        <references count="5">
          <reference field="14" count="1" selected="0">
            <x v="5"/>
          </reference>
          <reference field="16" count="1" selected="0">
            <x v="47"/>
          </reference>
          <reference field="19" count="1" selected="0">
            <x v="5"/>
          </reference>
          <reference field="23" count="1" selected="0">
            <x v="31"/>
          </reference>
          <reference field="24" count="1">
            <x v="8"/>
          </reference>
        </references>
      </pivotArea>
    </format>
    <format dxfId="309">
      <pivotArea dataOnly="0" labelOnly="1" outline="0" fieldPosition="0">
        <references count="5">
          <reference field="14" count="1" selected="0">
            <x v="5"/>
          </reference>
          <reference field="16" count="1" selected="0">
            <x v="47"/>
          </reference>
          <reference field="19" count="1" selected="0">
            <x v="5"/>
          </reference>
          <reference field="23" count="1" selected="0">
            <x v="33"/>
          </reference>
          <reference field="24" count="1">
            <x v="76"/>
          </reference>
        </references>
      </pivotArea>
    </format>
    <format dxfId="308">
      <pivotArea dataOnly="0" labelOnly="1" outline="0" fieldPosition="0">
        <references count="5">
          <reference field="14" count="1" selected="0">
            <x v="5"/>
          </reference>
          <reference field="16" count="1" selected="0">
            <x v="47"/>
          </reference>
          <reference field="19" count="1" selected="0">
            <x v="5"/>
          </reference>
          <reference field="23" count="1" selected="0">
            <x v="43"/>
          </reference>
          <reference field="24" count="1">
            <x v="84"/>
          </reference>
        </references>
      </pivotArea>
    </format>
    <format dxfId="307">
      <pivotArea dataOnly="0" labelOnly="1" outline="0" fieldPosition="0">
        <references count="5">
          <reference field="14" count="1" selected="0">
            <x v="5"/>
          </reference>
          <reference field="16" count="1" selected="0">
            <x v="47"/>
          </reference>
          <reference field="19" count="1" selected="0">
            <x v="5"/>
          </reference>
          <reference field="23" count="1" selected="0">
            <x v="46"/>
          </reference>
          <reference field="24" count="1">
            <x v="42"/>
          </reference>
        </references>
      </pivotArea>
    </format>
    <format dxfId="306">
      <pivotArea dataOnly="0" labelOnly="1" outline="0" fieldPosition="0">
        <references count="5">
          <reference field="14" count="1" selected="0">
            <x v="5"/>
          </reference>
          <reference field="16" count="1" selected="0">
            <x v="47"/>
          </reference>
          <reference field="19" count="1" selected="0">
            <x v="5"/>
          </reference>
          <reference field="23" count="1" selected="0">
            <x v="61"/>
          </reference>
          <reference field="24" count="1">
            <x v="6"/>
          </reference>
        </references>
      </pivotArea>
    </format>
    <format dxfId="305">
      <pivotArea dataOnly="0" labelOnly="1" outline="0" fieldPosition="0">
        <references count="5">
          <reference field="14" count="1" selected="0">
            <x v="5"/>
          </reference>
          <reference field="16" count="1" selected="0">
            <x v="47"/>
          </reference>
          <reference field="19" count="1" selected="0">
            <x v="5"/>
          </reference>
          <reference field="23" count="1" selected="0">
            <x v="69"/>
          </reference>
          <reference field="24" count="1">
            <x v="113"/>
          </reference>
        </references>
      </pivotArea>
    </format>
    <format dxfId="304">
      <pivotArea dataOnly="0" labelOnly="1" outline="0" fieldPosition="0">
        <references count="5">
          <reference field="14" count="1" selected="0">
            <x v="5"/>
          </reference>
          <reference field="16" count="1" selected="0">
            <x v="47"/>
          </reference>
          <reference field="19" count="1" selected="0">
            <x v="5"/>
          </reference>
          <reference field="23" count="1" selected="0">
            <x v="83"/>
          </reference>
          <reference field="24" count="1">
            <x v="51"/>
          </reference>
        </references>
      </pivotArea>
    </format>
    <format dxfId="303">
      <pivotArea dataOnly="0" labelOnly="1" outline="0" fieldPosition="0">
        <references count="5">
          <reference field="14" count="1" selected="0">
            <x v="5"/>
          </reference>
          <reference field="16" count="1" selected="0">
            <x v="47"/>
          </reference>
          <reference field="19" count="1" selected="0">
            <x v="5"/>
          </reference>
          <reference field="23" count="1" selected="0">
            <x v="120"/>
          </reference>
          <reference field="24" count="1">
            <x v="57"/>
          </reference>
        </references>
      </pivotArea>
    </format>
    <format dxfId="302">
      <pivotArea dataOnly="0" labelOnly="1" outline="0" fieldPosition="0">
        <references count="5">
          <reference field="14" count="1" selected="0">
            <x v="5"/>
          </reference>
          <reference field="16" count="1" selected="0">
            <x v="47"/>
          </reference>
          <reference field="19" count="1" selected="0">
            <x v="5"/>
          </reference>
          <reference field="23" count="1" selected="0">
            <x v="124"/>
          </reference>
          <reference field="24" count="1">
            <x v="43"/>
          </reference>
        </references>
      </pivotArea>
    </format>
    <format dxfId="301">
      <pivotArea dataOnly="0" labelOnly="1" outline="0" fieldPosition="0">
        <references count="5">
          <reference field="14" count="1" selected="0">
            <x v="5"/>
          </reference>
          <reference field="16" count="1" selected="0">
            <x v="46"/>
          </reference>
          <reference field="19" count="1" selected="0">
            <x v="6"/>
          </reference>
          <reference field="23" count="1" selected="0">
            <x v="30"/>
          </reference>
          <reference field="24" count="1">
            <x v="60"/>
          </reference>
        </references>
      </pivotArea>
    </format>
    <format dxfId="300">
      <pivotArea dataOnly="0" labelOnly="1" outline="0" fieldPosition="0">
        <references count="5">
          <reference field="14" count="1" selected="0">
            <x v="5"/>
          </reference>
          <reference field="16" count="1" selected="0">
            <x v="46"/>
          </reference>
          <reference field="19" count="1" selected="0">
            <x v="6"/>
          </reference>
          <reference field="23" count="1" selected="0">
            <x v="54"/>
          </reference>
          <reference field="24" count="1">
            <x v="31"/>
          </reference>
        </references>
      </pivotArea>
    </format>
    <format dxfId="299">
      <pivotArea dataOnly="0" labelOnly="1" outline="0" fieldPosition="0">
        <references count="5">
          <reference field="14" count="1" selected="0">
            <x v="5"/>
          </reference>
          <reference field="16" count="1" selected="0">
            <x v="42"/>
          </reference>
          <reference field="19" count="1" selected="0">
            <x v="7"/>
          </reference>
          <reference field="23" count="1" selected="0">
            <x v="84"/>
          </reference>
          <reference field="24" count="1">
            <x v="112"/>
          </reference>
        </references>
      </pivotArea>
    </format>
    <format dxfId="298">
      <pivotArea dataOnly="0" labelOnly="1" outline="0" fieldPosition="0">
        <references count="5">
          <reference field="14" count="1" selected="0">
            <x v="4"/>
          </reference>
          <reference field="16" count="1" selected="0">
            <x v="17"/>
          </reference>
          <reference field="19" count="1" selected="0">
            <x v="8"/>
          </reference>
          <reference field="23" count="1" selected="0">
            <x v="71"/>
          </reference>
          <reference field="24" count="1">
            <x v="121"/>
          </reference>
        </references>
      </pivotArea>
    </format>
    <format dxfId="297">
      <pivotArea dataOnly="0" labelOnly="1" outline="0" fieldPosition="0">
        <references count="5">
          <reference field="14" count="1" selected="0">
            <x v="4"/>
          </reference>
          <reference field="16" count="1" selected="0">
            <x v="17"/>
          </reference>
          <reference field="19" count="1" selected="0">
            <x v="8"/>
          </reference>
          <reference field="23" count="1" selected="0">
            <x v="85"/>
          </reference>
          <reference field="24" count="1">
            <x v="26"/>
          </reference>
        </references>
      </pivotArea>
    </format>
    <format dxfId="296">
      <pivotArea dataOnly="0" labelOnly="1" outline="0" fieldPosition="0">
        <references count="5">
          <reference field="14" count="1" selected="0">
            <x v="4"/>
          </reference>
          <reference field="16" count="1" selected="0">
            <x v="17"/>
          </reference>
          <reference field="19" count="1" selected="0">
            <x v="8"/>
          </reference>
          <reference field="23" count="1" selected="0">
            <x v="87"/>
          </reference>
          <reference field="24" count="1">
            <x v="111"/>
          </reference>
        </references>
      </pivotArea>
    </format>
    <format dxfId="295">
      <pivotArea dataOnly="0" labelOnly="1" outline="0" fieldPosition="0">
        <references count="5">
          <reference field="14" count="1" selected="0">
            <x v="4"/>
          </reference>
          <reference field="16" count="1" selected="0">
            <x v="17"/>
          </reference>
          <reference field="19" count="1" selected="0">
            <x v="8"/>
          </reference>
          <reference field="23" count="1" selected="0">
            <x v="88"/>
          </reference>
          <reference field="24" count="1">
            <x v="103"/>
          </reference>
        </references>
      </pivotArea>
    </format>
    <format dxfId="294">
      <pivotArea dataOnly="0" labelOnly="1" outline="0" fieldPosition="0">
        <references count="5">
          <reference field="14" count="1" selected="0">
            <x v="4"/>
          </reference>
          <reference field="16" count="1" selected="0">
            <x v="52"/>
          </reference>
          <reference field="19" count="1" selected="0">
            <x v="9"/>
          </reference>
          <reference field="23" count="1" selected="0">
            <x v="59"/>
          </reference>
          <reference field="24" count="1">
            <x v="7"/>
          </reference>
        </references>
      </pivotArea>
    </format>
    <format dxfId="293">
      <pivotArea dataOnly="0" labelOnly="1" outline="0" fieldPosition="0">
        <references count="5">
          <reference field="14" count="1" selected="0">
            <x v="4"/>
          </reference>
          <reference field="16" count="1" selected="0">
            <x v="52"/>
          </reference>
          <reference field="19" count="1" selected="0">
            <x v="9"/>
          </reference>
          <reference field="23" count="1" selected="0">
            <x v="65"/>
          </reference>
          <reference field="24" count="1">
            <x v="107"/>
          </reference>
        </references>
      </pivotArea>
    </format>
    <format dxfId="292">
      <pivotArea dataOnly="0" labelOnly="1" outline="0" fieldPosition="0">
        <references count="5">
          <reference field="14" count="1" selected="0">
            <x v="4"/>
          </reference>
          <reference field="16" count="1" selected="0">
            <x v="52"/>
          </reference>
          <reference field="19" count="1" selected="0">
            <x v="9"/>
          </reference>
          <reference field="23" count="1" selected="0">
            <x v="71"/>
          </reference>
          <reference field="24" count="1">
            <x v="121"/>
          </reference>
        </references>
      </pivotArea>
    </format>
    <format dxfId="291">
      <pivotArea dataOnly="0" labelOnly="1" outline="0" fieldPosition="0">
        <references count="5">
          <reference field="14" count="1" selected="0">
            <x v="4"/>
          </reference>
          <reference field="16" count="1" selected="0">
            <x v="52"/>
          </reference>
          <reference field="19" count="1" selected="0">
            <x v="9"/>
          </reference>
          <reference field="23" count="1" selected="0">
            <x v="112"/>
          </reference>
          <reference field="24" count="1">
            <x v="32"/>
          </reference>
        </references>
      </pivotArea>
    </format>
    <format dxfId="290">
      <pivotArea dataOnly="0" labelOnly="1" outline="0" fieldPosition="0">
        <references count="5">
          <reference field="14" count="1" selected="0">
            <x v="4"/>
          </reference>
          <reference field="16" count="1" selected="0">
            <x v="52"/>
          </reference>
          <reference field="19" count="1" selected="0">
            <x v="9"/>
          </reference>
          <reference field="23" count="1" selected="0">
            <x v="114"/>
          </reference>
          <reference field="24" count="1">
            <x v="35"/>
          </reference>
        </references>
      </pivotArea>
    </format>
    <format dxfId="289">
      <pivotArea dataOnly="0" labelOnly="1" outline="0" fieldPosition="0">
        <references count="5">
          <reference field="14" count="1" selected="0">
            <x v="4"/>
          </reference>
          <reference field="16" count="1" selected="0">
            <x v="52"/>
          </reference>
          <reference field="19" count="1" selected="0">
            <x v="9"/>
          </reference>
          <reference field="23" count="1" selected="0">
            <x v="125"/>
          </reference>
          <reference field="24" count="1">
            <x v="74"/>
          </reference>
        </references>
      </pivotArea>
    </format>
    <format dxfId="288">
      <pivotArea dataOnly="0" labelOnly="1" outline="0" fieldPosition="0">
        <references count="5">
          <reference field="14" count="1" selected="0">
            <x v="4"/>
          </reference>
          <reference field="16" count="1" selected="0">
            <x v="52"/>
          </reference>
          <reference field="19" count="1" selected="0">
            <x v="9"/>
          </reference>
          <reference field="23" count="1" selected="0">
            <x v="127"/>
          </reference>
          <reference field="24" count="1">
            <x v="123"/>
          </reference>
        </references>
      </pivotArea>
    </format>
    <format dxfId="287">
      <pivotArea dataOnly="0" labelOnly="1" outline="0" fieldPosition="0">
        <references count="5">
          <reference field="14" count="1" selected="0">
            <x v="4"/>
          </reference>
          <reference field="16" count="1" selected="0">
            <x v="52"/>
          </reference>
          <reference field="19" count="1" selected="0">
            <x v="9"/>
          </reference>
          <reference field="23" count="1" selected="0">
            <x v="128"/>
          </reference>
          <reference field="24" count="1">
            <x v="55"/>
          </reference>
        </references>
      </pivotArea>
    </format>
    <format dxfId="286">
      <pivotArea dataOnly="0" labelOnly="1" outline="0" fieldPosition="0">
        <references count="5">
          <reference field="14" count="1" selected="0">
            <x v="0"/>
          </reference>
          <reference field="16" count="1" selected="0">
            <x v="33"/>
          </reference>
          <reference field="19" count="1" selected="0">
            <x v="10"/>
          </reference>
          <reference field="23" count="1" selected="0">
            <x v="94"/>
          </reference>
          <reference field="24" count="1">
            <x v="40"/>
          </reference>
        </references>
      </pivotArea>
    </format>
    <format dxfId="285">
      <pivotArea dataOnly="0" labelOnly="1" outline="0" fieldPosition="0">
        <references count="5">
          <reference field="14" count="1" selected="0">
            <x v="0"/>
          </reference>
          <reference field="16" count="1" selected="0">
            <x v="33"/>
          </reference>
          <reference field="19" count="1" selected="0">
            <x v="10"/>
          </reference>
          <reference field="23" count="1" selected="0">
            <x v="102"/>
          </reference>
          <reference field="24" count="1">
            <x v="130"/>
          </reference>
        </references>
      </pivotArea>
    </format>
    <format dxfId="284">
      <pivotArea dataOnly="0" labelOnly="1" outline="0" fieldPosition="0">
        <references count="5">
          <reference field="14" count="1" selected="0">
            <x v="0"/>
          </reference>
          <reference field="16" count="1" selected="0">
            <x v="33"/>
          </reference>
          <reference field="19" count="1" selected="0">
            <x v="10"/>
          </reference>
          <reference field="23" count="1" selected="0">
            <x v="105"/>
          </reference>
          <reference field="24" count="1">
            <x v="12"/>
          </reference>
        </references>
      </pivotArea>
    </format>
    <format dxfId="283">
      <pivotArea dataOnly="0" labelOnly="1" outline="0" fieldPosition="0">
        <references count="5">
          <reference field="14" count="1" selected="0">
            <x v="4"/>
          </reference>
          <reference field="16" count="1" selected="0">
            <x v="28"/>
          </reference>
          <reference field="19" count="1" selected="0">
            <x v="11"/>
          </reference>
          <reference field="23" count="1" selected="0">
            <x v="18"/>
          </reference>
          <reference field="24" count="1">
            <x v="66"/>
          </reference>
        </references>
      </pivotArea>
    </format>
    <format dxfId="282">
      <pivotArea dataOnly="0" labelOnly="1" outline="0" fieldPosition="0">
        <references count="5">
          <reference field="14" count="1" selected="0">
            <x v="4"/>
          </reference>
          <reference field="16" count="1" selected="0">
            <x v="28"/>
          </reference>
          <reference field="19" count="1" selected="0">
            <x v="11"/>
          </reference>
          <reference field="23" count="1" selected="0">
            <x v="30"/>
          </reference>
          <reference field="24" count="1">
            <x v="60"/>
          </reference>
        </references>
      </pivotArea>
    </format>
    <format dxfId="281">
      <pivotArea dataOnly="0" labelOnly="1" outline="0" fieldPosition="0">
        <references count="5">
          <reference field="14" count="1" selected="0">
            <x v="4"/>
          </reference>
          <reference field="16" count="1" selected="0">
            <x v="28"/>
          </reference>
          <reference field="19" count="1" selected="0">
            <x v="11"/>
          </reference>
          <reference field="23" count="1" selected="0">
            <x v="33"/>
          </reference>
          <reference field="24" count="1">
            <x v="76"/>
          </reference>
        </references>
      </pivotArea>
    </format>
    <format dxfId="280">
      <pivotArea dataOnly="0" labelOnly="1" outline="0" fieldPosition="0">
        <references count="5">
          <reference field="14" count="1" selected="0">
            <x v="4"/>
          </reference>
          <reference field="16" count="1" selected="0">
            <x v="28"/>
          </reference>
          <reference field="19" count="1" selected="0">
            <x v="11"/>
          </reference>
          <reference field="23" count="1" selected="0">
            <x v="43"/>
          </reference>
          <reference field="24" count="1">
            <x v="84"/>
          </reference>
        </references>
      </pivotArea>
    </format>
    <format dxfId="279">
      <pivotArea dataOnly="0" labelOnly="1" outline="0" fieldPosition="0">
        <references count="5">
          <reference field="14" count="1" selected="0">
            <x v="4"/>
          </reference>
          <reference field="16" count="1" selected="0">
            <x v="28"/>
          </reference>
          <reference field="19" count="1" selected="0">
            <x v="11"/>
          </reference>
          <reference field="23" count="1" selected="0">
            <x v="46"/>
          </reference>
          <reference field="24" count="1">
            <x v="42"/>
          </reference>
        </references>
      </pivotArea>
    </format>
    <format dxfId="278">
      <pivotArea dataOnly="0" labelOnly="1" outline="0" fieldPosition="0">
        <references count="5">
          <reference field="14" count="1" selected="0">
            <x v="4"/>
          </reference>
          <reference field="16" count="1" selected="0">
            <x v="28"/>
          </reference>
          <reference field="19" count="1" selected="0">
            <x v="11"/>
          </reference>
          <reference field="23" count="1" selected="0">
            <x v="48"/>
          </reference>
          <reference field="24" count="1">
            <x v="92"/>
          </reference>
        </references>
      </pivotArea>
    </format>
    <format dxfId="277">
      <pivotArea dataOnly="0" labelOnly="1" outline="0" fieldPosition="0">
        <references count="5">
          <reference field="14" count="1" selected="0">
            <x v="4"/>
          </reference>
          <reference field="16" count="1" selected="0">
            <x v="28"/>
          </reference>
          <reference field="19" count="1" selected="0">
            <x v="11"/>
          </reference>
          <reference field="23" count="1" selected="0">
            <x v="53"/>
          </reference>
          <reference field="24" count="1">
            <x v="44"/>
          </reference>
        </references>
      </pivotArea>
    </format>
    <format dxfId="276">
      <pivotArea dataOnly="0" labelOnly="1" outline="0" fieldPosition="0">
        <references count="5">
          <reference field="14" count="1" selected="0">
            <x v="4"/>
          </reference>
          <reference field="16" count="1" selected="0">
            <x v="28"/>
          </reference>
          <reference field="19" count="1" selected="0">
            <x v="11"/>
          </reference>
          <reference field="23" count="1" selected="0">
            <x v="55"/>
          </reference>
          <reference field="24" count="1">
            <x v="127"/>
          </reference>
        </references>
      </pivotArea>
    </format>
    <format dxfId="275">
      <pivotArea dataOnly="0" labelOnly="1" outline="0" fieldPosition="0">
        <references count="5">
          <reference field="14" count="1" selected="0">
            <x v="4"/>
          </reference>
          <reference field="16" count="1" selected="0">
            <x v="28"/>
          </reference>
          <reference field="19" count="1" selected="0">
            <x v="11"/>
          </reference>
          <reference field="23" count="1" selected="0">
            <x v="57"/>
          </reference>
          <reference field="24" count="1">
            <x v="120"/>
          </reference>
        </references>
      </pivotArea>
    </format>
    <format dxfId="274">
      <pivotArea dataOnly="0" labelOnly="1" outline="0" fieldPosition="0">
        <references count="5">
          <reference field="14" count="1" selected="0">
            <x v="4"/>
          </reference>
          <reference field="16" count="1" selected="0">
            <x v="28"/>
          </reference>
          <reference field="19" count="1" selected="0">
            <x v="11"/>
          </reference>
          <reference field="23" count="1" selected="0">
            <x v="79"/>
          </reference>
          <reference field="24" count="1">
            <x v="52"/>
          </reference>
        </references>
      </pivotArea>
    </format>
    <format dxfId="273">
      <pivotArea dataOnly="0" labelOnly="1" outline="0" fieldPosition="0">
        <references count="5">
          <reference field="14" count="1" selected="0">
            <x v="4"/>
          </reference>
          <reference field="16" count="1" selected="0">
            <x v="28"/>
          </reference>
          <reference field="19" count="1" selected="0">
            <x v="11"/>
          </reference>
          <reference field="23" count="1" selected="0">
            <x v="80"/>
          </reference>
          <reference field="24" count="1">
            <x v="49"/>
          </reference>
        </references>
      </pivotArea>
    </format>
    <format dxfId="272">
      <pivotArea dataOnly="0" labelOnly="1" outline="0" fieldPosition="0">
        <references count="5">
          <reference field="14" count="1" selected="0">
            <x v="4"/>
          </reference>
          <reference field="16" count="1" selected="0">
            <x v="28"/>
          </reference>
          <reference field="19" count="1" selected="0">
            <x v="11"/>
          </reference>
          <reference field="23" count="1" selected="0">
            <x v="112"/>
          </reference>
          <reference field="24" count="1">
            <x v="32"/>
          </reference>
        </references>
      </pivotArea>
    </format>
    <format dxfId="271">
      <pivotArea dataOnly="0" labelOnly="1" outline="0" fieldPosition="0">
        <references count="5">
          <reference field="14" count="1" selected="0">
            <x v="4"/>
          </reference>
          <reference field="16" count="1" selected="0">
            <x v="28"/>
          </reference>
          <reference field="19" count="1" selected="0">
            <x v="11"/>
          </reference>
          <reference field="23" count="1" selected="0">
            <x v="113"/>
          </reference>
          <reference field="24" count="1">
            <x v="77"/>
          </reference>
        </references>
      </pivotArea>
    </format>
    <format dxfId="270">
      <pivotArea dataOnly="0" labelOnly="1" outline="0" fieldPosition="0">
        <references count="5">
          <reference field="14" count="1" selected="0">
            <x v="4"/>
          </reference>
          <reference field="16" count="1" selected="0">
            <x v="28"/>
          </reference>
          <reference field="19" count="1" selected="0">
            <x v="11"/>
          </reference>
          <reference field="23" count="1" selected="0">
            <x v="114"/>
          </reference>
          <reference field="24" count="1">
            <x v="35"/>
          </reference>
        </references>
      </pivotArea>
    </format>
    <format dxfId="269">
      <pivotArea dataOnly="0" labelOnly="1" outline="0" fieldPosition="0">
        <references count="5">
          <reference field="14" count="1" selected="0">
            <x v="4"/>
          </reference>
          <reference field="16" count="1" selected="0">
            <x v="28"/>
          </reference>
          <reference field="19" count="1" selected="0">
            <x v="11"/>
          </reference>
          <reference field="23" count="1" selected="0">
            <x v="115"/>
          </reference>
          <reference field="24" count="1">
            <x v="15"/>
          </reference>
        </references>
      </pivotArea>
    </format>
    <format dxfId="268">
      <pivotArea dataOnly="0" labelOnly="1" outline="0" fieldPosition="0">
        <references count="5">
          <reference field="14" count="1" selected="0">
            <x v="4"/>
          </reference>
          <reference field="16" count="1" selected="0">
            <x v="28"/>
          </reference>
          <reference field="19" count="1" selected="0">
            <x v="11"/>
          </reference>
          <reference field="23" count="1" selected="0">
            <x v="123"/>
          </reference>
          <reference field="24" count="1">
            <x v="33"/>
          </reference>
        </references>
      </pivotArea>
    </format>
    <format dxfId="267">
      <pivotArea dataOnly="0" labelOnly="1" outline="0" fieldPosition="0">
        <references count="5">
          <reference field="14" count="1" selected="0">
            <x v="1"/>
          </reference>
          <reference field="16" count="1" selected="0">
            <x v="4"/>
          </reference>
          <reference field="19" count="1" selected="0">
            <x v="12"/>
          </reference>
          <reference field="23" count="1" selected="0">
            <x v="83"/>
          </reference>
          <reference field="24" count="1">
            <x v="51"/>
          </reference>
        </references>
      </pivotArea>
    </format>
    <format dxfId="266">
      <pivotArea dataOnly="0" labelOnly="1" outline="0" fieldPosition="0">
        <references count="5">
          <reference field="14" count="1" selected="0">
            <x v="1"/>
          </reference>
          <reference field="16" count="1" selected="0">
            <x v="4"/>
          </reference>
          <reference field="19" count="1" selected="0">
            <x v="12"/>
          </reference>
          <reference field="23" count="1" selected="0">
            <x v="89"/>
          </reference>
          <reference field="24" count="1">
            <x v="81"/>
          </reference>
        </references>
      </pivotArea>
    </format>
    <format dxfId="265">
      <pivotArea dataOnly="0" labelOnly="1" outline="0" fieldPosition="0">
        <references count="5">
          <reference field="14" count="1" selected="0">
            <x v="1"/>
          </reference>
          <reference field="16" count="1" selected="0">
            <x v="4"/>
          </reference>
          <reference field="19" count="1" selected="0">
            <x v="12"/>
          </reference>
          <reference field="23" count="1" selected="0">
            <x v="90"/>
          </reference>
          <reference field="24" count="1">
            <x v="134"/>
          </reference>
        </references>
      </pivotArea>
    </format>
    <format dxfId="264">
      <pivotArea dataOnly="0" labelOnly="1" outline="0" fieldPosition="0">
        <references count="5">
          <reference field="14" count="1" selected="0">
            <x v="1"/>
          </reference>
          <reference field="16" count="1" selected="0">
            <x v="4"/>
          </reference>
          <reference field="19" count="1" selected="0">
            <x v="12"/>
          </reference>
          <reference field="23" count="1" selected="0">
            <x v="91"/>
          </reference>
          <reference field="24" count="1">
            <x v="133"/>
          </reference>
        </references>
      </pivotArea>
    </format>
    <format dxfId="263">
      <pivotArea dataOnly="0" labelOnly="1" outline="0" fieldPosition="0">
        <references count="5">
          <reference field="14" count="1" selected="0">
            <x v="1"/>
          </reference>
          <reference field="16" count="1" selected="0">
            <x v="4"/>
          </reference>
          <reference field="19" count="1" selected="0">
            <x v="12"/>
          </reference>
          <reference field="23" count="1" selected="0">
            <x v="92"/>
          </reference>
          <reference field="24" count="1">
            <x v="80"/>
          </reference>
        </references>
      </pivotArea>
    </format>
    <format dxfId="262">
      <pivotArea dataOnly="0" labelOnly="1" outline="0" fieldPosition="0">
        <references count="5">
          <reference field="14" count="1" selected="0">
            <x v="1"/>
          </reference>
          <reference field="16" count="1" selected="0">
            <x v="4"/>
          </reference>
          <reference field="19" count="1" selected="0">
            <x v="12"/>
          </reference>
          <reference field="23" count="1" selected="0">
            <x v="94"/>
          </reference>
          <reference field="24" count="1">
            <x v="40"/>
          </reference>
        </references>
      </pivotArea>
    </format>
    <format dxfId="261">
      <pivotArea dataOnly="0" labelOnly="1" outline="0" fieldPosition="0">
        <references count="5">
          <reference field="14" count="1" selected="0">
            <x v="1"/>
          </reference>
          <reference field="16" count="1" selected="0">
            <x v="4"/>
          </reference>
          <reference field="19" count="1" selected="0">
            <x v="12"/>
          </reference>
          <reference field="23" count="1" selected="0">
            <x v="108"/>
          </reference>
          <reference field="24" count="1">
            <x v="11"/>
          </reference>
        </references>
      </pivotArea>
    </format>
    <format dxfId="260">
      <pivotArea dataOnly="0" labelOnly="1" outline="0" fieldPosition="0">
        <references count="5">
          <reference field="14" count="1" selected="0">
            <x v="1"/>
          </reference>
          <reference field="16" count="1" selected="0">
            <x v="4"/>
          </reference>
          <reference field="19" count="1" selected="0">
            <x v="12"/>
          </reference>
          <reference field="23" count="1" selected="0">
            <x v="109"/>
          </reference>
          <reference field="24" count="1">
            <x v="9"/>
          </reference>
        </references>
      </pivotArea>
    </format>
    <format dxfId="259">
      <pivotArea dataOnly="0" labelOnly="1" outline="0" fieldPosition="0">
        <references count="5">
          <reference field="14" count="1" selected="0">
            <x v="1"/>
          </reference>
          <reference field="16" count="1" selected="0">
            <x v="18"/>
          </reference>
          <reference field="19" count="1" selected="0">
            <x v="12"/>
          </reference>
          <reference field="23" count="1" selected="0">
            <x v="72"/>
          </reference>
          <reference field="24" count="1">
            <x v="117"/>
          </reference>
        </references>
      </pivotArea>
    </format>
    <format dxfId="258">
      <pivotArea dataOnly="0" labelOnly="1" outline="0" fieldPosition="0">
        <references count="5">
          <reference field="14" count="1" selected="0">
            <x v="1"/>
          </reference>
          <reference field="16" count="1" selected="0">
            <x v="18"/>
          </reference>
          <reference field="19" count="1" selected="0">
            <x v="12"/>
          </reference>
          <reference field="23" count="1" selected="0">
            <x v="97"/>
          </reference>
          <reference field="24" count="1">
            <x v="47"/>
          </reference>
        </references>
      </pivotArea>
    </format>
    <format dxfId="257">
      <pivotArea dataOnly="0" labelOnly="1" outline="0" fieldPosition="0">
        <references count="5">
          <reference field="14" count="1" selected="0">
            <x v="1"/>
          </reference>
          <reference field="16" count="1" selected="0">
            <x v="18"/>
          </reference>
          <reference field="19" count="1" selected="0">
            <x v="12"/>
          </reference>
          <reference field="23" count="1" selected="0">
            <x v="126"/>
          </reference>
          <reference field="24" count="1">
            <x v="128"/>
          </reference>
        </references>
      </pivotArea>
    </format>
    <format dxfId="256">
      <pivotArea dataOnly="0" labelOnly="1" outline="0" fieldPosition="0">
        <references count="5">
          <reference field="14" count="1" selected="0">
            <x v="4"/>
          </reference>
          <reference field="16" count="1" selected="0">
            <x v="22"/>
          </reference>
          <reference field="19" count="1" selected="0">
            <x v="13"/>
          </reference>
          <reference field="23" count="1" selected="0">
            <x v="17"/>
          </reference>
          <reference field="24" count="1">
            <x v="65"/>
          </reference>
        </references>
      </pivotArea>
    </format>
    <format dxfId="255">
      <pivotArea dataOnly="0" labelOnly="1" outline="0" fieldPosition="0">
        <references count="5">
          <reference field="14" count="1" selected="0">
            <x v="4"/>
          </reference>
          <reference field="16" count="1" selected="0">
            <x v="22"/>
          </reference>
          <reference field="19" count="1" selected="0">
            <x v="13"/>
          </reference>
          <reference field="23" count="1" selected="0">
            <x v="21"/>
          </reference>
          <reference field="24" count="1">
            <x v="87"/>
          </reference>
        </references>
      </pivotArea>
    </format>
    <format dxfId="254">
      <pivotArea dataOnly="0" labelOnly="1" outline="0" fieldPosition="0">
        <references count="5">
          <reference field="14" count="1" selected="0">
            <x v="4"/>
          </reference>
          <reference field="16" count="1" selected="0">
            <x v="22"/>
          </reference>
          <reference field="19" count="1" selected="0">
            <x v="13"/>
          </reference>
          <reference field="23" count="1" selected="0">
            <x v="23"/>
          </reference>
          <reference field="24" count="1">
            <x v="131"/>
          </reference>
        </references>
      </pivotArea>
    </format>
    <format dxfId="253">
      <pivotArea dataOnly="0" labelOnly="1" outline="0" fieldPosition="0">
        <references count="5">
          <reference field="14" count="1" selected="0">
            <x v="4"/>
          </reference>
          <reference field="16" count="1" selected="0">
            <x v="22"/>
          </reference>
          <reference field="19" count="1" selected="0">
            <x v="13"/>
          </reference>
          <reference field="23" count="1" selected="0">
            <x v="33"/>
          </reference>
          <reference field="24" count="1">
            <x v="76"/>
          </reference>
        </references>
      </pivotArea>
    </format>
    <format dxfId="252">
      <pivotArea dataOnly="0" labelOnly="1" outline="0" fieldPosition="0">
        <references count="5">
          <reference field="14" count="1" selected="0">
            <x v="4"/>
          </reference>
          <reference field="16" count="1" selected="0">
            <x v="22"/>
          </reference>
          <reference field="19" count="1" selected="0">
            <x v="13"/>
          </reference>
          <reference field="23" count="1" selected="0">
            <x v="43"/>
          </reference>
          <reference field="24" count="1">
            <x v="84"/>
          </reference>
        </references>
      </pivotArea>
    </format>
    <format dxfId="251">
      <pivotArea dataOnly="0" labelOnly="1" outline="0" fieldPosition="0">
        <references count="5">
          <reference field="14" count="1" selected="0">
            <x v="4"/>
          </reference>
          <reference field="16" count="1" selected="0">
            <x v="22"/>
          </reference>
          <reference field="19" count="1" selected="0">
            <x v="13"/>
          </reference>
          <reference field="23" count="1" selected="0">
            <x v="46"/>
          </reference>
          <reference field="24" count="1">
            <x v="42"/>
          </reference>
        </references>
      </pivotArea>
    </format>
    <format dxfId="250">
      <pivotArea dataOnly="0" labelOnly="1" outline="0" fieldPosition="0">
        <references count="5">
          <reference field="14" count="1" selected="0">
            <x v="4"/>
          </reference>
          <reference field="16" count="1" selected="0">
            <x v="22"/>
          </reference>
          <reference field="19" count="1" selected="0">
            <x v="13"/>
          </reference>
          <reference field="23" count="1" selected="0">
            <x v="47"/>
          </reference>
          <reference field="24" count="1">
            <x v="91"/>
          </reference>
        </references>
      </pivotArea>
    </format>
    <format dxfId="249">
      <pivotArea dataOnly="0" labelOnly="1" outline="0" fieldPosition="0">
        <references count="5">
          <reference field="14" count="1" selected="0">
            <x v="4"/>
          </reference>
          <reference field="16" count="1" selected="0">
            <x v="22"/>
          </reference>
          <reference field="19" count="1" selected="0">
            <x v="13"/>
          </reference>
          <reference field="23" count="1" selected="0">
            <x v="50"/>
          </reference>
          <reference field="24" count="1">
            <x v="94"/>
          </reference>
        </references>
      </pivotArea>
    </format>
    <format dxfId="248">
      <pivotArea dataOnly="0" labelOnly="1" outline="0" fieldPosition="0">
        <references count="5">
          <reference field="14" count="1" selected="0">
            <x v="4"/>
          </reference>
          <reference field="16" count="1" selected="0">
            <x v="22"/>
          </reference>
          <reference field="19" count="1" selected="0">
            <x v="13"/>
          </reference>
          <reference field="23" count="1" selected="0">
            <x v="57"/>
          </reference>
          <reference field="24" count="1">
            <x v="120"/>
          </reference>
        </references>
      </pivotArea>
    </format>
    <format dxfId="247">
      <pivotArea dataOnly="0" labelOnly="1" outline="0" fieldPosition="0">
        <references count="5">
          <reference field="14" count="1" selected="0">
            <x v="4"/>
          </reference>
          <reference field="16" count="1" selected="0">
            <x v="22"/>
          </reference>
          <reference field="19" count="1" selected="0">
            <x v="13"/>
          </reference>
          <reference field="23" count="1" selected="0">
            <x v="62"/>
          </reference>
          <reference field="24" count="1">
            <x v="73"/>
          </reference>
        </references>
      </pivotArea>
    </format>
    <format dxfId="246">
      <pivotArea dataOnly="0" labelOnly="1" outline="0" fieldPosition="0">
        <references count="5">
          <reference field="14" count="1" selected="0">
            <x v="4"/>
          </reference>
          <reference field="16" count="1" selected="0">
            <x v="22"/>
          </reference>
          <reference field="19" count="1" selected="0">
            <x v="13"/>
          </reference>
          <reference field="23" count="1" selected="0">
            <x v="63"/>
          </reference>
          <reference field="24" count="1">
            <x v="119"/>
          </reference>
        </references>
      </pivotArea>
    </format>
    <format dxfId="245">
      <pivotArea dataOnly="0" labelOnly="1" outline="0" fieldPosition="0">
        <references count="5">
          <reference field="14" count="1" selected="0">
            <x v="4"/>
          </reference>
          <reference field="16" count="1" selected="0">
            <x v="22"/>
          </reference>
          <reference field="19" count="1" selected="0">
            <x v="13"/>
          </reference>
          <reference field="23" count="1" selected="0">
            <x v="65"/>
          </reference>
          <reference field="24" count="1">
            <x v="107"/>
          </reference>
        </references>
      </pivotArea>
    </format>
    <format dxfId="244">
      <pivotArea dataOnly="0" labelOnly="1" outline="0" fieldPosition="0">
        <references count="5">
          <reference field="14" count="1" selected="0">
            <x v="4"/>
          </reference>
          <reference field="16" count="1" selected="0">
            <x v="22"/>
          </reference>
          <reference field="19" count="1" selected="0">
            <x v="13"/>
          </reference>
          <reference field="23" count="1" selected="0">
            <x v="68"/>
          </reference>
          <reference field="24" count="1">
            <x v="104"/>
          </reference>
        </references>
      </pivotArea>
    </format>
    <format dxfId="243">
      <pivotArea dataOnly="0" labelOnly="1" outline="0" fieldPosition="0">
        <references count="5">
          <reference field="14" count="1" selected="0">
            <x v="4"/>
          </reference>
          <reference field="16" count="1" selected="0">
            <x v="22"/>
          </reference>
          <reference field="19" count="1" selected="0">
            <x v="13"/>
          </reference>
          <reference field="23" count="1" selected="0">
            <x v="72"/>
          </reference>
          <reference field="24" count="1">
            <x v="117"/>
          </reference>
        </references>
      </pivotArea>
    </format>
    <format dxfId="242">
      <pivotArea dataOnly="0" labelOnly="1" outline="0" fieldPosition="0">
        <references count="5">
          <reference field="14" count="1" selected="0">
            <x v="4"/>
          </reference>
          <reference field="16" count="1" selected="0">
            <x v="22"/>
          </reference>
          <reference field="19" count="1" selected="0">
            <x v="13"/>
          </reference>
          <reference field="23" count="1" selected="0">
            <x v="73"/>
          </reference>
          <reference field="24" count="1">
            <x v="106"/>
          </reference>
        </references>
      </pivotArea>
    </format>
    <format dxfId="241">
      <pivotArea dataOnly="0" labelOnly="1" outline="0" fieldPosition="0">
        <references count="5">
          <reference field="14" count="1" selected="0">
            <x v="4"/>
          </reference>
          <reference field="16" count="1" selected="0">
            <x v="22"/>
          </reference>
          <reference field="19" count="1" selected="0">
            <x v="13"/>
          </reference>
          <reference field="23" count="1" selected="0">
            <x v="74"/>
          </reference>
          <reference field="24" count="1">
            <x v="114"/>
          </reference>
        </references>
      </pivotArea>
    </format>
    <format dxfId="240">
      <pivotArea dataOnly="0" labelOnly="1" outline="0" fieldPosition="0">
        <references count="5">
          <reference field="14" count="1" selected="0">
            <x v="4"/>
          </reference>
          <reference field="16" count="1" selected="0">
            <x v="22"/>
          </reference>
          <reference field="19" count="1" selected="0">
            <x v="13"/>
          </reference>
          <reference field="23" count="1" selected="0">
            <x v="78"/>
          </reference>
          <reference field="24" count="1">
            <x v="20"/>
          </reference>
        </references>
      </pivotArea>
    </format>
    <format dxfId="239">
      <pivotArea dataOnly="0" labelOnly="1" outline="0" fieldPosition="0">
        <references count="5">
          <reference field="14" count="1" selected="0">
            <x v="4"/>
          </reference>
          <reference field="16" count="1" selected="0">
            <x v="22"/>
          </reference>
          <reference field="19" count="1" selected="0">
            <x v="13"/>
          </reference>
          <reference field="23" count="1" selected="0">
            <x v="89"/>
          </reference>
          <reference field="24" count="1">
            <x v="81"/>
          </reference>
        </references>
      </pivotArea>
    </format>
    <format dxfId="238">
      <pivotArea dataOnly="0" labelOnly="1" outline="0" fieldPosition="0">
        <references count="5">
          <reference field="14" count="1" selected="0">
            <x v="4"/>
          </reference>
          <reference field="16" count="1" selected="0">
            <x v="22"/>
          </reference>
          <reference field="19" count="1" selected="0">
            <x v="13"/>
          </reference>
          <reference field="23" count="1" selected="0">
            <x v="90"/>
          </reference>
          <reference field="24" count="1">
            <x v="134"/>
          </reference>
        </references>
      </pivotArea>
    </format>
    <format dxfId="237">
      <pivotArea dataOnly="0" labelOnly="1" outline="0" fieldPosition="0">
        <references count="5">
          <reference field="14" count="1" selected="0">
            <x v="4"/>
          </reference>
          <reference field="16" count="1" selected="0">
            <x v="22"/>
          </reference>
          <reference field="19" count="1" selected="0">
            <x v="13"/>
          </reference>
          <reference field="23" count="1" selected="0">
            <x v="92"/>
          </reference>
          <reference field="24" count="1">
            <x v="80"/>
          </reference>
        </references>
      </pivotArea>
    </format>
    <format dxfId="236">
      <pivotArea dataOnly="0" labelOnly="1" outline="0" fieldPosition="0">
        <references count="5">
          <reference field="14" count="1" selected="0">
            <x v="4"/>
          </reference>
          <reference field="16" count="1" selected="0">
            <x v="22"/>
          </reference>
          <reference field="19" count="1" selected="0">
            <x v="13"/>
          </reference>
          <reference field="23" count="1" selected="0">
            <x v="94"/>
          </reference>
          <reference field="24" count="1">
            <x v="40"/>
          </reference>
        </references>
      </pivotArea>
    </format>
    <format dxfId="235">
      <pivotArea dataOnly="0" labelOnly="1" outline="0" fieldPosition="0">
        <references count="5">
          <reference field="14" count="1" selected="0">
            <x v="4"/>
          </reference>
          <reference field="16" count="1" selected="0">
            <x v="22"/>
          </reference>
          <reference field="19" count="1" selected="0">
            <x v="13"/>
          </reference>
          <reference field="23" count="1" selected="0">
            <x v="127"/>
          </reference>
          <reference field="24" count="1">
            <x v="123"/>
          </reference>
        </references>
      </pivotArea>
    </format>
    <format dxfId="234">
      <pivotArea dataOnly="0" labelOnly="1" outline="0" fieldPosition="0">
        <references count="5">
          <reference field="14" count="1" selected="0">
            <x v="4"/>
          </reference>
          <reference field="16" count="1" selected="0">
            <x v="22"/>
          </reference>
          <reference field="19" count="1" selected="0">
            <x v="13"/>
          </reference>
          <reference field="23" count="1" selected="0">
            <x v="132"/>
          </reference>
          <reference field="24" count="1">
            <x v="30"/>
          </reference>
        </references>
      </pivotArea>
    </format>
    <format dxfId="233">
      <pivotArea dataOnly="0" labelOnly="1" outline="0" fieldPosition="0">
        <references count="5">
          <reference field="14" count="1" selected="0">
            <x v="5"/>
          </reference>
          <reference field="16" count="1" selected="0">
            <x v="45"/>
          </reference>
          <reference field="19" count="1" selected="0">
            <x v="14"/>
          </reference>
          <reference field="23" count="1" selected="0">
            <x v="43"/>
          </reference>
          <reference field="24" count="1">
            <x v="84"/>
          </reference>
        </references>
      </pivotArea>
    </format>
    <format dxfId="232">
      <pivotArea dataOnly="0" labelOnly="1" outline="0" fieldPosition="0">
        <references count="5">
          <reference field="14" count="1" selected="0">
            <x v="5"/>
          </reference>
          <reference field="16" count="1" selected="0">
            <x v="45"/>
          </reference>
          <reference field="19" count="1" selected="0">
            <x v="14"/>
          </reference>
          <reference field="23" count="1" selected="0">
            <x v="46"/>
          </reference>
          <reference field="24" count="1">
            <x v="42"/>
          </reference>
        </references>
      </pivotArea>
    </format>
    <format dxfId="231">
      <pivotArea dataOnly="0" labelOnly="1" outline="0" fieldPosition="0">
        <references count="5">
          <reference field="14" count="1" selected="0">
            <x v="5"/>
          </reference>
          <reference field="16" count="1" selected="0">
            <x v="45"/>
          </reference>
          <reference field="19" count="1" selected="0">
            <x v="14"/>
          </reference>
          <reference field="23" count="1" selected="0">
            <x v="83"/>
          </reference>
          <reference field="24" count="1">
            <x v="51"/>
          </reference>
        </references>
      </pivotArea>
    </format>
    <format dxfId="230">
      <pivotArea dataOnly="0" labelOnly="1" outline="0" fieldPosition="0">
        <references count="5">
          <reference field="14" count="1" selected="0">
            <x v="1"/>
          </reference>
          <reference field="16" count="1" selected="0">
            <x v="35"/>
          </reference>
          <reference field="19" count="1" selected="0">
            <x v="15"/>
          </reference>
          <reference field="23" count="1" selected="0">
            <x v="105"/>
          </reference>
          <reference field="24" count="1">
            <x v="12"/>
          </reference>
        </references>
      </pivotArea>
    </format>
    <format dxfId="229">
      <pivotArea dataOnly="0" labelOnly="1" outline="0" fieldPosition="0">
        <references count="5">
          <reference field="14" count="1" selected="0">
            <x v="5"/>
          </reference>
          <reference field="16" count="1" selected="0">
            <x v="3"/>
          </reference>
          <reference field="19" count="1" selected="0">
            <x v="16"/>
          </reference>
          <reference field="23" count="1" selected="0">
            <x v="21"/>
          </reference>
          <reference field="24" count="1">
            <x v="87"/>
          </reference>
        </references>
      </pivotArea>
    </format>
    <format dxfId="228">
      <pivotArea dataOnly="0" labelOnly="1" outline="0" fieldPosition="0">
        <references count="5">
          <reference field="14" count="1" selected="0">
            <x v="5"/>
          </reference>
          <reference field="16" count="1" selected="0">
            <x v="3"/>
          </reference>
          <reference field="19" count="1" selected="0">
            <x v="16"/>
          </reference>
          <reference field="23" count="1" selected="0">
            <x v="23"/>
          </reference>
          <reference field="24" count="1">
            <x v="131"/>
          </reference>
        </references>
      </pivotArea>
    </format>
    <format dxfId="227">
      <pivotArea dataOnly="0" labelOnly="1" outline="0" fieldPosition="0">
        <references count="5">
          <reference field="14" count="1" selected="0">
            <x v="5"/>
          </reference>
          <reference field="16" count="1" selected="0">
            <x v="3"/>
          </reference>
          <reference field="19" count="1" selected="0">
            <x v="16"/>
          </reference>
          <reference field="23" count="1" selected="0">
            <x v="30"/>
          </reference>
          <reference field="24" count="1">
            <x v="60"/>
          </reference>
        </references>
      </pivotArea>
    </format>
    <format dxfId="226">
      <pivotArea dataOnly="0" labelOnly="1" outline="0" fieldPosition="0">
        <references count="5">
          <reference field="14" count="1" selected="0">
            <x v="5"/>
          </reference>
          <reference field="16" count="1" selected="0">
            <x v="3"/>
          </reference>
          <reference field="19" count="1" selected="0">
            <x v="16"/>
          </reference>
          <reference field="23" count="1" selected="0">
            <x v="31"/>
          </reference>
          <reference field="24" count="1">
            <x v="8"/>
          </reference>
        </references>
      </pivotArea>
    </format>
    <format dxfId="225">
      <pivotArea dataOnly="0" labelOnly="1" outline="0" fieldPosition="0">
        <references count="5">
          <reference field="14" count="1" selected="0">
            <x v="5"/>
          </reference>
          <reference field="16" count="1" selected="0">
            <x v="3"/>
          </reference>
          <reference field="19" count="1" selected="0">
            <x v="16"/>
          </reference>
          <reference field="23" count="1" selected="0">
            <x v="41"/>
          </reference>
          <reference field="24" count="1">
            <x v="17"/>
          </reference>
        </references>
      </pivotArea>
    </format>
    <format dxfId="224">
      <pivotArea dataOnly="0" labelOnly="1" outline="0" fieldPosition="0">
        <references count="5">
          <reference field="14" count="1" selected="0">
            <x v="5"/>
          </reference>
          <reference field="16" count="1" selected="0">
            <x v="3"/>
          </reference>
          <reference field="19" count="1" selected="0">
            <x v="16"/>
          </reference>
          <reference field="23" count="1" selected="0">
            <x v="50"/>
          </reference>
          <reference field="24" count="1">
            <x v="94"/>
          </reference>
        </references>
      </pivotArea>
    </format>
    <format dxfId="223">
      <pivotArea dataOnly="0" labelOnly="1" outline="0" fieldPosition="0">
        <references count="5">
          <reference field="14" count="1" selected="0">
            <x v="5"/>
          </reference>
          <reference field="16" count="1" selected="0">
            <x v="3"/>
          </reference>
          <reference field="19" count="1" selected="0">
            <x v="16"/>
          </reference>
          <reference field="23" count="1" selected="0">
            <x v="79"/>
          </reference>
          <reference field="24" count="1">
            <x v="52"/>
          </reference>
        </references>
      </pivotArea>
    </format>
    <format dxfId="222">
      <pivotArea dataOnly="0" labelOnly="1" outline="0" fieldPosition="0">
        <references count="5">
          <reference field="14" count="1" selected="0">
            <x v="5"/>
          </reference>
          <reference field="16" count="1" selected="0">
            <x v="3"/>
          </reference>
          <reference field="19" count="1" selected="0">
            <x v="16"/>
          </reference>
          <reference field="23" count="1" selected="0">
            <x v="83"/>
          </reference>
          <reference field="24" count="1">
            <x v="51"/>
          </reference>
        </references>
      </pivotArea>
    </format>
    <format dxfId="221">
      <pivotArea dataOnly="0" labelOnly="1" outline="0" fieldPosition="0">
        <references count="5">
          <reference field="14" count="1" selected="0">
            <x v="5"/>
          </reference>
          <reference field="16" count="1" selected="0">
            <x v="26"/>
          </reference>
          <reference field="19" count="1" selected="0">
            <x v="16"/>
          </reference>
          <reference field="23" count="1" selected="0">
            <x v="36"/>
          </reference>
          <reference field="24" count="1">
            <x v="68"/>
          </reference>
        </references>
      </pivotArea>
    </format>
    <format dxfId="220">
      <pivotArea dataOnly="0" labelOnly="1" outline="0" fieldPosition="0">
        <references count="5">
          <reference field="14" count="1" selected="0">
            <x v="5"/>
          </reference>
          <reference field="16" count="1" selected="0">
            <x v="26"/>
          </reference>
          <reference field="19" count="1" selected="0">
            <x v="16"/>
          </reference>
          <reference field="23" count="1" selected="0">
            <x v="37"/>
          </reference>
          <reference field="24" count="1">
            <x v="64"/>
          </reference>
        </references>
      </pivotArea>
    </format>
    <format dxfId="219">
      <pivotArea dataOnly="0" labelOnly="1" outline="0" fieldPosition="0">
        <references count="5">
          <reference field="14" count="1" selected="0">
            <x v="5"/>
          </reference>
          <reference field="16" count="1" selected="0">
            <x v="26"/>
          </reference>
          <reference field="19" count="1" selected="0">
            <x v="16"/>
          </reference>
          <reference field="23" count="1" selected="0">
            <x v="43"/>
          </reference>
          <reference field="24" count="1">
            <x v="84"/>
          </reference>
        </references>
      </pivotArea>
    </format>
    <format dxfId="218">
      <pivotArea dataOnly="0" labelOnly="1" outline="0" fieldPosition="0">
        <references count="5">
          <reference field="14" count="1" selected="0">
            <x v="5"/>
          </reference>
          <reference field="16" count="1" selected="0">
            <x v="26"/>
          </reference>
          <reference field="19" count="1" selected="0">
            <x v="16"/>
          </reference>
          <reference field="23" count="1" selected="0">
            <x v="46"/>
          </reference>
          <reference field="24" count="1">
            <x v="42"/>
          </reference>
        </references>
      </pivotArea>
    </format>
    <format dxfId="217">
      <pivotArea dataOnly="0" labelOnly="1" outline="0" fieldPosition="0">
        <references count="5">
          <reference field="14" count="1" selected="0">
            <x v="5"/>
          </reference>
          <reference field="16" count="1" selected="0">
            <x v="26"/>
          </reference>
          <reference field="19" count="1" selected="0">
            <x v="16"/>
          </reference>
          <reference field="23" count="1" selected="0">
            <x v="123"/>
          </reference>
          <reference field="24" count="1">
            <x v="33"/>
          </reference>
        </references>
      </pivotArea>
    </format>
    <format dxfId="216">
      <pivotArea dataOnly="0" labelOnly="1" outline="0" fieldPosition="0">
        <references count="5">
          <reference field="14" count="1" selected="0">
            <x v="5"/>
          </reference>
          <reference field="16" count="1" selected="0">
            <x v="26"/>
          </reference>
          <reference field="19" count="1" selected="0">
            <x v="16"/>
          </reference>
          <reference field="23" count="1" selected="0">
            <x v="125"/>
          </reference>
          <reference field="24" count="1">
            <x v="74"/>
          </reference>
        </references>
      </pivotArea>
    </format>
    <format dxfId="215">
      <pivotArea dataOnly="0" labelOnly="1" outline="0" fieldPosition="0">
        <references count="5">
          <reference field="14" count="1" selected="0">
            <x v="5"/>
          </reference>
          <reference field="16" count="1" selected="0">
            <x v="48"/>
          </reference>
          <reference field="19" count="1" selected="0">
            <x v="16"/>
          </reference>
          <reference field="23" count="1" selected="0">
            <x v="60"/>
          </reference>
          <reference field="24" count="1">
            <x v="5"/>
          </reference>
        </references>
      </pivotArea>
    </format>
    <format dxfId="214">
      <pivotArea dataOnly="0" labelOnly="1" outline="0" fieldPosition="0">
        <references count="5">
          <reference field="14" count="1" selected="0">
            <x v="4"/>
          </reference>
          <reference field="16" count="1" selected="0">
            <x v="14"/>
          </reference>
          <reference field="19" count="1" selected="0">
            <x v="17"/>
          </reference>
          <reference field="23" count="1" selected="0">
            <x v="17"/>
          </reference>
          <reference field="24" count="1">
            <x v="65"/>
          </reference>
        </references>
      </pivotArea>
    </format>
    <format dxfId="213">
      <pivotArea dataOnly="0" labelOnly="1" outline="0" fieldPosition="0">
        <references count="5">
          <reference field="14" count="1" selected="0">
            <x v="4"/>
          </reference>
          <reference field="16" count="1" selected="0">
            <x v="14"/>
          </reference>
          <reference field="19" count="1" selected="0">
            <x v="17"/>
          </reference>
          <reference field="23" count="1" selected="0">
            <x v="18"/>
          </reference>
          <reference field="24" count="1">
            <x v="66"/>
          </reference>
        </references>
      </pivotArea>
    </format>
    <format dxfId="212">
      <pivotArea dataOnly="0" labelOnly="1" outline="0" fieldPosition="0">
        <references count="5">
          <reference field="14" count="1" selected="0">
            <x v="4"/>
          </reference>
          <reference field="16" count="1" selected="0">
            <x v="14"/>
          </reference>
          <reference field="19" count="1" selected="0">
            <x v="17"/>
          </reference>
          <reference field="23" count="1" selected="0">
            <x v="19"/>
          </reference>
          <reference field="24" count="1">
            <x v="59"/>
          </reference>
        </references>
      </pivotArea>
    </format>
    <format dxfId="211">
      <pivotArea dataOnly="0" labelOnly="1" outline="0" fieldPosition="0">
        <references count="5">
          <reference field="14" count="1" selected="0">
            <x v="4"/>
          </reference>
          <reference field="16" count="1" selected="0">
            <x v="14"/>
          </reference>
          <reference field="19" count="1" selected="0">
            <x v="17"/>
          </reference>
          <reference field="23" count="1" selected="0">
            <x v="21"/>
          </reference>
          <reference field="24" count="1">
            <x v="87"/>
          </reference>
        </references>
      </pivotArea>
    </format>
    <format dxfId="210">
      <pivotArea dataOnly="0" labelOnly="1" outline="0" fieldPosition="0">
        <references count="5">
          <reference field="14" count="1" selected="0">
            <x v="4"/>
          </reference>
          <reference field="16" count="1" selected="0">
            <x v="14"/>
          </reference>
          <reference field="19" count="1" selected="0">
            <x v="17"/>
          </reference>
          <reference field="23" count="1" selected="0">
            <x v="26"/>
          </reference>
          <reference field="24" count="1">
            <x v="88"/>
          </reference>
        </references>
      </pivotArea>
    </format>
    <format dxfId="209">
      <pivotArea dataOnly="0" labelOnly="1" outline="0" fieldPosition="0">
        <references count="5">
          <reference field="14" count="1" selected="0">
            <x v="4"/>
          </reference>
          <reference field="16" count="1" selected="0">
            <x v="14"/>
          </reference>
          <reference field="19" count="1" selected="0">
            <x v="17"/>
          </reference>
          <reference field="23" count="1" selected="0">
            <x v="27"/>
          </reference>
          <reference field="24" count="1">
            <x v="16"/>
          </reference>
        </references>
      </pivotArea>
    </format>
    <format dxfId="208">
      <pivotArea dataOnly="0" labelOnly="1" outline="0" fieldPosition="0">
        <references count="5">
          <reference field="14" count="1" selected="0">
            <x v="4"/>
          </reference>
          <reference field="16" count="1" selected="0">
            <x v="14"/>
          </reference>
          <reference field="19" count="1" selected="0">
            <x v="17"/>
          </reference>
          <reference field="23" count="1" selected="0">
            <x v="30"/>
          </reference>
          <reference field="24" count="1">
            <x v="60"/>
          </reference>
        </references>
      </pivotArea>
    </format>
    <format dxfId="207">
      <pivotArea dataOnly="0" labelOnly="1" outline="0" fieldPosition="0">
        <references count="5">
          <reference field="14" count="1" selected="0">
            <x v="4"/>
          </reference>
          <reference field="16" count="1" selected="0">
            <x v="14"/>
          </reference>
          <reference field="19" count="1" selected="0">
            <x v="17"/>
          </reference>
          <reference field="23" count="1" selected="0">
            <x v="31"/>
          </reference>
          <reference field="24" count="1">
            <x v="8"/>
          </reference>
        </references>
      </pivotArea>
    </format>
    <format dxfId="206">
      <pivotArea dataOnly="0" labelOnly="1" outline="0" fieldPosition="0">
        <references count="5">
          <reference field="14" count="1" selected="0">
            <x v="4"/>
          </reference>
          <reference field="16" count="1" selected="0">
            <x v="14"/>
          </reference>
          <reference field="19" count="1" selected="0">
            <x v="17"/>
          </reference>
          <reference field="23" count="1" selected="0">
            <x v="32"/>
          </reference>
          <reference field="24" count="1">
            <x v="61"/>
          </reference>
        </references>
      </pivotArea>
    </format>
    <format dxfId="205">
      <pivotArea dataOnly="0" labelOnly="1" outline="0" fieldPosition="0">
        <references count="5">
          <reference field="14" count="1" selected="0">
            <x v="4"/>
          </reference>
          <reference field="16" count="1" selected="0">
            <x v="14"/>
          </reference>
          <reference field="19" count="1" selected="0">
            <x v="17"/>
          </reference>
          <reference field="23" count="1" selected="0">
            <x v="33"/>
          </reference>
          <reference field="24" count="1">
            <x v="76"/>
          </reference>
        </references>
      </pivotArea>
    </format>
    <format dxfId="204">
      <pivotArea dataOnly="0" labelOnly="1" outline="0" fieldPosition="0">
        <references count="5">
          <reference field="14" count="1" selected="0">
            <x v="4"/>
          </reference>
          <reference field="16" count="1" selected="0">
            <x v="14"/>
          </reference>
          <reference field="19" count="1" selected="0">
            <x v="17"/>
          </reference>
          <reference field="23" count="1" selected="0">
            <x v="35"/>
          </reference>
          <reference field="24" count="1">
            <x v="37"/>
          </reference>
        </references>
      </pivotArea>
    </format>
    <format dxfId="203">
      <pivotArea dataOnly="0" labelOnly="1" outline="0" fieldPosition="0">
        <references count="5">
          <reference field="14" count="1" selected="0">
            <x v="4"/>
          </reference>
          <reference field="16" count="1" selected="0">
            <x v="14"/>
          </reference>
          <reference field="19" count="1" selected="0">
            <x v="17"/>
          </reference>
          <reference field="23" count="1" selected="0">
            <x v="41"/>
          </reference>
          <reference field="24" count="1">
            <x v="17"/>
          </reference>
        </references>
      </pivotArea>
    </format>
    <format dxfId="202">
      <pivotArea dataOnly="0" labelOnly="1" outline="0" fieldPosition="0">
        <references count="5">
          <reference field="14" count="1" selected="0">
            <x v="4"/>
          </reference>
          <reference field="16" count="1" selected="0">
            <x v="14"/>
          </reference>
          <reference field="19" count="1" selected="0">
            <x v="17"/>
          </reference>
          <reference field="23" count="1" selected="0">
            <x v="43"/>
          </reference>
          <reference field="24" count="1">
            <x v="84"/>
          </reference>
        </references>
      </pivotArea>
    </format>
    <format dxfId="201">
      <pivotArea dataOnly="0" labelOnly="1" outline="0" fieldPosition="0">
        <references count="5">
          <reference field="14" count="1" selected="0">
            <x v="4"/>
          </reference>
          <reference field="16" count="1" selected="0">
            <x v="14"/>
          </reference>
          <reference field="19" count="1" selected="0">
            <x v="17"/>
          </reference>
          <reference field="23" count="1" selected="0">
            <x v="46"/>
          </reference>
          <reference field="24" count="1">
            <x v="42"/>
          </reference>
        </references>
      </pivotArea>
    </format>
    <format dxfId="200">
      <pivotArea dataOnly="0" labelOnly="1" outline="0" fieldPosition="0">
        <references count="5">
          <reference field="14" count="1" selected="0">
            <x v="4"/>
          </reference>
          <reference field="16" count="1" selected="0">
            <x v="14"/>
          </reference>
          <reference field="19" count="1" selected="0">
            <x v="17"/>
          </reference>
          <reference field="23" count="1" selected="0">
            <x v="47"/>
          </reference>
          <reference field="24" count="1">
            <x v="91"/>
          </reference>
        </references>
      </pivotArea>
    </format>
    <format dxfId="199">
      <pivotArea dataOnly="0" labelOnly="1" outline="0" fieldPosition="0">
        <references count="5">
          <reference field="14" count="1" selected="0">
            <x v="4"/>
          </reference>
          <reference field="16" count="1" selected="0">
            <x v="14"/>
          </reference>
          <reference field="19" count="1" selected="0">
            <x v="17"/>
          </reference>
          <reference field="23" count="1" selected="0">
            <x v="50"/>
          </reference>
          <reference field="24" count="1">
            <x v="94"/>
          </reference>
        </references>
      </pivotArea>
    </format>
    <format dxfId="198">
      <pivotArea dataOnly="0" labelOnly="1" outline="0" fieldPosition="0">
        <references count="5">
          <reference field="14" count="1" selected="0">
            <x v="4"/>
          </reference>
          <reference field="16" count="1" selected="0">
            <x v="14"/>
          </reference>
          <reference field="19" count="1" selected="0">
            <x v="17"/>
          </reference>
          <reference field="23" count="1" selected="0">
            <x v="52"/>
          </reference>
          <reference field="24" count="1">
            <x v="96"/>
          </reference>
        </references>
      </pivotArea>
    </format>
    <format dxfId="197">
      <pivotArea dataOnly="0" labelOnly="1" outline="0" fieldPosition="0">
        <references count="5">
          <reference field="14" count="1" selected="0">
            <x v="4"/>
          </reference>
          <reference field="16" count="1" selected="0">
            <x v="14"/>
          </reference>
          <reference field="19" count="1" selected="0">
            <x v="17"/>
          </reference>
          <reference field="23" count="1" selected="0">
            <x v="54"/>
          </reference>
          <reference field="24" count="1">
            <x v="31"/>
          </reference>
        </references>
      </pivotArea>
    </format>
    <format dxfId="196">
      <pivotArea dataOnly="0" labelOnly="1" outline="0" fieldPosition="0">
        <references count="5">
          <reference field="14" count="1" selected="0">
            <x v="4"/>
          </reference>
          <reference field="16" count="1" selected="0">
            <x v="14"/>
          </reference>
          <reference field="19" count="1" selected="0">
            <x v="17"/>
          </reference>
          <reference field="23" count="1" selected="0">
            <x v="55"/>
          </reference>
          <reference field="24" count="1">
            <x v="127"/>
          </reference>
        </references>
      </pivotArea>
    </format>
    <format dxfId="195">
      <pivotArea dataOnly="0" labelOnly="1" outline="0" fieldPosition="0">
        <references count="5">
          <reference field="14" count="1" selected="0">
            <x v="4"/>
          </reference>
          <reference field="16" count="1" selected="0">
            <x v="14"/>
          </reference>
          <reference field="19" count="1" selected="0">
            <x v="17"/>
          </reference>
          <reference field="23" count="1" selected="0">
            <x v="56"/>
          </reference>
          <reference field="24" count="1">
            <x v="115"/>
          </reference>
        </references>
      </pivotArea>
    </format>
    <format dxfId="194">
      <pivotArea dataOnly="0" labelOnly="1" outline="0" fieldPosition="0">
        <references count="5">
          <reference field="14" count="1" selected="0">
            <x v="4"/>
          </reference>
          <reference field="16" count="1" selected="0">
            <x v="14"/>
          </reference>
          <reference field="19" count="1" selected="0">
            <x v="17"/>
          </reference>
          <reference field="23" count="1" selected="0">
            <x v="58"/>
          </reference>
          <reference field="24" count="1">
            <x v="4"/>
          </reference>
        </references>
      </pivotArea>
    </format>
    <format dxfId="193">
      <pivotArea dataOnly="0" labelOnly="1" outline="0" fieldPosition="0">
        <references count="5">
          <reference field="14" count="1" selected="0">
            <x v="4"/>
          </reference>
          <reference field="16" count="1" selected="0">
            <x v="14"/>
          </reference>
          <reference field="19" count="1" selected="0">
            <x v="17"/>
          </reference>
          <reference field="23" count="1" selected="0">
            <x v="59"/>
          </reference>
          <reference field="24" count="1">
            <x v="7"/>
          </reference>
        </references>
      </pivotArea>
    </format>
    <format dxfId="192">
      <pivotArea dataOnly="0" labelOnly="1" outline="0" fieldPosition="0">
        <references count="5">
          <reference field="14" count="1" selected="0">
            <x v="4"/>
          </reference>
          <reference field="16" count="1" selected="0">
            <x v="14"/>
          </reference>
          <reference field="19" count="1" selected="0">
            <x v="17"/>
          </reference>
          <reference field="23" count="1" selected="0">
            <x v="60"/>
          </reference>
          <reference field="24" count="1">
            <x v="5"/>
          </reference>
        </references>
      </pivotArea>
    </format>
    <format dxfId="191">
      <pivotArea dataOnly="0" labelOnly="1" outline="0" fieldPosition="0">
        <references count="5">
          <reference field="14" count="1" selected="0">
            <x v="4"/>
          </reference>
          <reference field="16" count="1" selected="0">
            <x v="14"/>
          </reference>
          <reference field="19" count="1" selected="0">
            <x v="17"/>
          </reference>
          <reference field="23" count="1" selected="0">
            <x v="62"/>
          </reference>
          <reference field="24" count="1">
            <x v="73"/>
          </reference>
        </references>
      </pivotArea>
    </format>
    <format dxfId="190">
      <pivotArea dataOnly="0" labelOnly="1" outline="0" fieldPosition="0">
        <references count="5">
          <reference field="14" count="1" selected="0">
            <x v="4"/>
          </reference>
          <reference field="16" count="1" selected="0">
            <x v="14"/>
          </reference>
          <reference field="19" count="1" selected="0">
            <x v="17"/>
          </reference>
          <reference field="23" count="1" selected="0">
            <x v="63"/>
          </reference>
          <reference field="24" count="1">
            <x v="119"/>
          </reference>
        </references>
      </pivotArea>
    </format>
    <format dxfId="189">
      <pivotArea dataOnly="0" labelOnly="1" outline="0" fieldPosition="0">
        <references count="5">
          <reference field="14" count="1" selected="0">
            <x v="4"/>
          </reference>
          <reference field="16" count="1" selected="0">
            <x v="14"/>
          </reference>
          <reference field="19" count="1" selected="0">
            <x v="17"/>
          </reference>
          <reference field="23" count="1" selected="0">
            <x v="64"/>
          </reference>
          <reference field="24" count="1">
            <x v="109"/>
          </reference>
        </references>
      </pivotArea>
    </format>
    <format dxfId="188">
      <pivotArea dataOnly="0" labelOnly="1" outline="0" fieldPosition="0">
        <references count="5">
          <reference field="14" count="1" selected="0">
            <x v="4"/>
          </reference>
          <reference field="16" count="1" selected="0">
            <x v="14"/>
          </reference>
          <reference field="19" count="1" selected="0">
            <x v="17"/>
          </reference>
          <reference field="23" count="1" selected="0">
            <x v="65"/>
          </reference>
          <reference field="24" count="1">
            <x v="107"/>
          </reference>
        </references>
      </pivotArea>
    </format>
    <format dxfId="187">
      <pivotArea dataOnly="0" labelOnly="1" outline="0" fieldPosition="0">
        <references count="5">
          <reference field="14" count="1" selected="0">
            <x v="4"/>
          </reference>
          <reference field="16" count="1" selected="0">
            <x v="14"/>
          </reference>
          <reference field="19" count="1" selected="0">
            <x v="17"/>
          </reference>
          <reference field="23" count="1" selected="0">
            <x v="66"/>
          </reference>
          <reference field="24" count="1">
            <x v="105"/>
          </reference>
        </references>
      </pivotArea>
    </format>
    <format dxfId="186">
      <pivotArea dataOnly="0" labelOnly="1" outline="0" fieldPosition="0">
        <references count="5">
          <reference field="14" count="1" selected="0">
            <x v="4"/>
          </reference>
          <reference field="16" count="1" selected="0">
            <x v="14"/>
          </reference>
          <reference field="19" count="1" selected="0">
            <x v="17"/>
          </reference>
          <reference field="23" count="1" selected="0">
            <x v="69"/>
          </reference>
          <reference field="24" count="1">
            <x v="113"/>
          </reference>
        </references>
      </pivotArea>
    </format>
    <format dxfId="185">
      <pivotArea dataOnly="0" labelOnly="1" outline="0" fieldPosition="0">
        <references count="5">
          <reference field="14" count="1" selected="0">
            <x v="4"/>
          </reference>
          <reference field="16" count="1" selected="0">
            <x v="14"/>
          </reference>
          <reference field="19" count="1" selected="0">
            <x v="17"/>
          </reference>
          <reference field="23" count="1" selected="0">
            <x v="75"/>
          </reference>
          <reference field="24" count="1">
            <x v="101"/>
          </reference>
        </references>
      </pivotArea>
    </format>
    <format dxfId="184">
      <pivotArea dataOnly="0" labelOnly="1" outline="0" fieldPosition="0">
        <references count="5">
          <reference field="14" count="1" selected="0">
            <x v="4"/>
          </reference>
          <reference field="16" count="1" selected="0">
            <x v="14"/>
          </reference>
          <reference field="19" count="1" selected="0">
            <x v="17"/>
          </reference>
          <reference field="23" count="1" selected="0">
            <x v="76"/>
          </reference>
          <reference field="24" count="1">
            <x v="100"/>
          </reference>
        </references>
      </pivotArea>
    </format>
    <format dxfId="183">
      <pivotArea dataOnly="0" labelOnly="1" outline="0" fieldPosition="0">
        <references count="5">
          <reference field="14" count="1" selected="0">
            <x v="4"/>
          </reference>
          <reference field="16" count="1" selected="0">
            <x v="14"/>
          </reference>
          <reference field="19" count="1" selected="0">
            <x v="17"/>
          </reference>
          <reference field="23" count="1" selected="0">
            <x v="77"/>
          </reference>
          <reference field="24" count="1">
            <x v="18"/>
          </reference>
        </references>
      </pivotArea>
    </format>
    <format dxfId="182">
      <pivotArea dataOnly="0" labelOnly="1" outline="0" fieldPosition="0">
        <references count="5">
          <reference field="14" count="1" selected="0">
            <x v="4"/>
          </reference>
          <reference field="16" count="1" selected="0">
            <x v="14"/>
          </reference>
          <reference field="19" count="1" selected="0">
            <x v="17"/>
          </reference>
          <reference field="23" count="1" selected="0">
            <x v="78"/>
          </reference>
          <reference field="24" count="1">
            <x v="20"/>
          </reference>
        </references>
      </pivotArea>
    </format>
    <format dxfId="181">
      <pivotArea dataOnly="0" labelOnly="1" outline="0" fieldPosition="0">
        <references count="5">
          <reference field="14" count="1" selected="0">
            <x v="4"/>
          </reference>
          <reference field="16" count="1" selected="0">
            <x v="14"/>
          </reference>
          <reference field="19" count="1" selected="0">
            <x v="17"/>
          </reference>
          <reference field="23" count="1" selected="0">
            <x v="82"/>
          </reference>
          <reference field="24" count="1">
            <x v="98"/>
          </reference>
        </references>
      </pivotArea>
    </format>
    <format dxfId="180">
      <pivotArea dataOnly="0" labelOnly="1" outline="0" fieldPosition="0">
        <references count="5">
          <reference field="14" count="1" selected="0">
            <x v="4"/>
          </reference>
          <reference field="16" count="1" selected="0">
            <x v="14"/>
          </reference>
          <reference field="19" count="1" selected="0">
            <x v="17"/>
          </reference>
          <reference field="23" count="1" selected="0">
            <x v="83"/>
          </reference>
          <reference field="24" count="1">
            <x v="51"/>
          </reference>
        </references>
      </pivotArea>
    </format>
    <format dxfId="179">
      <pivotArea dataOnly="0" labelOnly="1" outline="0" fieldPosition="0">
        <references count="5">
          <reference field="14" count="1" selected="0">
            <x v="4"/>
          </reference>
          <reference field="16" count="1" selected="0">
            <x v="14"/>
          </reference>
          <reference field="19" count="1" selected="0">
            <x v="17"/>
          </reference>
          <reference field="23" count="1" selected="0">
            <x v="86"/>
          </reference>
          <reference field="24" count="1">
            <x v="108"/>
          </reference>
        </references>
      </pivotArea>
    </format>
    <format dxfId="178">
      <pivotArea dataOnly="0" labelOnly="1" outline="0" fieldPosition="0">
        <references count="5">
          <reference field="14" count="1" selected="0">
            <x v="4"/>
          </reference>
          <reference field="16" count="1" selected="0">
            <x v="14"/>
          </reference>
          <reference field="19" count="1" selected="0">
            <x v="17"/>
          </reference>
          <reference field="23" count="1" selected="0">
            <x v="92"/>
          </reference>
          <reference field="24" count="1">
            <x v="80"/>
          </reference>
        </references>
      </pivotArea>
    </format>
    <format dxfId="177">
      <pivotArea dataOnly="0" labelOnly="1" outline="0" fieldPosition="0">
        <references count="5">
          <reference field="14" count="1" selected="0">
            <x v="4"/>
          </reference>
          <reference field="16" count="1" selected="0">
            <x v="14"/>
          </reference>
          <reference field="19" count="1" selected="0">
            <x v="17"/>
          </reference>
          <reference field="23" count="1" selected="0">
            <x v="94"/>
          </reference>
          <reference field="24" count="1">
            <x v="40"/>
          </reference>
        </references>
      </pivotArea>
    </format>
    <format dxfId="176">
      <pivotArea dataOnly="0" labelOnly="1" outline="0" fieldPosition="0">
        <references count="5">
          <reference field="14" count="1" selected="0">
            <x v="4"/>
          </reference>
          <reference field="16" count="1" selected="0">
            <x v="14"/>
          </reference>
          <reference field="19" count="1" selected="0">
            <x v="17"/>
          </reference>
          <reference field="23" count="1" selected="0">
            <x v="95"/>
          </reference>
          <reference field="24" count="1">
            <x v="118"/>
          </reference>
        </references>
      </pivotArea>
    </format>
    <format dxfId="175">
      <pivotArea dataOnly="0" labelOnly="1" outline="0" fieldPosition="0">
        <references count="5">
          <reference field="14" count="1" selected="0">
            <x v="4"/>
          </reference>
          <reference field="16" count="1" selected="0">
            <x v="14"/>
          </reference>
          <reference field="19" count="1" selected="0">
            <x v="17"/>
          </reference>
          <reference field="23" count="1" selected="0">
            <x v="97"/>
          </reference>
          <reference field="24" count="1">
            <x v="47"/>
          </reference>
        </references>
      </pivotArea>
    </format>
    <format dxfId="174">
      <pivotArea dataOnly="0" labelOnly="1" outline="0" fieldPosition="0">
        <references count="5">
          <reference field="14" count="1" selected="0">
            <x v="4"/>
          </reference>
          <reference field="16" count="1" selected="0">
            <x v="14"/>
          </reference>
          <reference field="19" count="1" selected="0">
            <x v="17"/>
          </reference>
          <reference field="23" count="1" selected="0">
            <x v="98"/>
          </reference>
          <reference field="24" count="1">
            <x v="102"/>
          </reference>
        </references>
      </pivotArea>
    </format>
    <format dxfId="173">
      <pivotArea dataOnly="0" labelOnly="1" outline="0" fieldPosition="0">
        <references count="5">
          <reference field="14" count="1" selected="0">
            <x v="4"/>
          </reference>
          <reference field="16" count="1" selected="0">
            <x v="14"/>
          </reference>
          <reference field="19" count="1" selected="0">
            <x v="17"/>
          </reference>
          <reference field="23" count="1" selected="0">
            <x v="101"/>
          </reference>
          <reference field="24" count="1">
            <x v="28"/>
          </reference>
        </references>
      </pivotArea>
    </format>
    <format dxfId="172">
      <pivotArea dataOnly="0" labelOnly="1" outline="0" fieldPosition="0">
        <references count="5">
          <reference field="14" count="1" selected="0">
            <x v="4"/>
          </reference>
          <reference field="16" count="1" selected="0">
            <x v="14"/>
          </reference>
          <reference field="19" count="1" selected="0">
            <x v="17"/>
          </reference>
          <reference field="23" count="1" selected="0">
            <x v="104"/>
          </reference>
          <reference field="24" count="1">
            <x v="124"/>
          </reference>
        </references>
      </pivotArea>
    </format>
    <format dxfId="171">
      <pivotArea dataOnly="0" labelOnly="1" outline="0" fieldPosition="0">
        <references count="5">
          <reference field="14" count="1" selected="0">
            <x v="4"/>
          </reference>
          <reference field="16" count="1" selected="0">
            <x v="14"/>
          </reference>
          <reference field="19" count="1" selected="0">
            <x v="17"/>
          </reference>
          <reference field="23" count="1" selected="0">
            <x v="110"/>
          </reference>
          <reference field="24" count="1">
            <x v="69"/>
          </reference>
        </references>
      </pivotArea>
    </format>
    <format dxfId="170">
      <pivotArea dataOnly="0" labelOnly="1" outline="0" fieldPosition="0">
        <references count="5">
          <reference field="14" count="1" selected="0">
            <x v="4"/>
          </reference>
          <reference field="16" count="1" selected="0">
            <x v="14"/>
          </reference>
          <reference field="19" count="1" selected="0">
            <x v="17"/>
          </reference>
          <reference field="23" count="1" selected="0">
            <x v="111"/>
          </reference>
          <reference field="24" count="1">
            <x v="70"/>
          </reference>
        </references>
      </pivotArea>
    </format>
    <format dxfId="169">
      <pivotArea dataOnly="0" labelOnly="1" outline="0" fieldPosition="0">
        <references count="5">
          <reference field="14" count="1" selected="0">
            <x v="4"/>
          </reference>
          <reference field="16" count="1" selected="0">
            <x v="14"/>
          </reference>
          <reference field="19" count="1" selected="0">
            <x v="17"/>
          </reference>
          <reference field="23" count="1" selected="0">
            <x v="113"/>
          </reference>
          <reference field="24" count="1">
            <x v="77"/>
          </reference>
        </references>
      </pivotArea>
    </format>
    <format dxfId="168">
      <pivotArea dataOnly="0" labelOnly="1" outline="0" fieldPosition="0">
        <references count="5">
          <reference field="14" count="1" selected="0">
            <x v="4"/>
          </reference>
          <reference field="16" count="1" selected="0">
            <x v="14"/>
          </reference>
          <reference field="19" count="1" selected="0">
            <x v="17"/>
          </reference>
          <reference field="23" count="1" selected="0">
            <x v="116"/>
          </reference>
          <reference field="24" count="1">
            <x v="72"/>
          </reference>
        </references>
      </pivotArea>
    </format>
    <format dxfId="167">
      <pivotArea dataOnly="0" labelOnly="1" outline="0" fieldPosition="0">
        <references count="5">
          <reference field="14" count="1" selected="0">
            <x v="4"/>
          </reference>
          <reference field="16" count="1" selected="0">
            <x v="14"/>
          </reference>
          <reference field="19" count="1" selected="0">
            <x v="17"/>
          </reference>
          <reference field="23" count="1" selected="0">
            <x v="119"/>
          </reference>
          <reference field="24" count="1">
            <x v="75"/>
          </reference>
        </references>
      </pivotArea>
    </format>
    <format dxfId="166">
      <pivotArea dataOnly="0" labelOnly="1" outline="0" fieldPosition="0">
        <references count="5">
          <reference field="14" count="1" selected="0">
            <x v="4"/>
          </reference>
          <reference field="16" count="1" selected="0">
            <x v="14"/>
          </reference>
          <reference field="19" count="1" selected="0">
            <x v="17"/>
          </reference>
          <reference field="23" count="1" selected="0">
            <x v="120"/>
          </reference>
          <reference field="24" count="1">
            <x v="57"/>
          </reference>
        </references>
      </pivotArea>
    </format>
    <format dxfId="165">
      <pivotArea dataOnly="0" labelOnly="1" outline="0" fieldPosition="0">
        <references count="5">
          <reference field="14" count="1" selected="0">
            <x v="4"/>
          </reference>
          <reference field="16" count="1" selected="0">
            <x v="14"/>
          </reference>
          <reference field="19" count="1" selected="0">
            <x v="17"/>
          </reference>
          <reference field="23" count="1" selected="0">
            <x v="122"/>
          </reference>
          <reference field="24" count="1">
            <x v="122"/>
          </reference>
        </references>
      </pivotArea>
    </format>
    <format dxfId="164">
      <pivotArea dataOnly="0" labelOnly="1" outline="0" fieldPosition="0">
        <references count="5">
          <reference field="14" count="1" selected="0">
            <x v="4"/>
          </reference>
          <reference field="16" count="1" selected="0">
            <x v="23"/>
          </reference>
          <reference field="19" count="1" selected="0">
            <x v="17"/>
          </reference>
          <reference field="23" count="1" selected="0">
            <x v="41"/>
          </reference>
          <reference field="24" count="1">
            <x v="17"/>
          </reference>
        </references>
      </pivotArea>
    </format>
    <format dxfId="163">
      <pivotArea dataOnly="0" labelOnly="1" outline="0" fieldPosition="0">
        <references count="5">
          <reference field="14" count="1" selected="0">
            <x v="4"/>
          </reference>
          <reference field="16" count="1" selected="0">
            <x v="24"/>
          </reference>
          <reference field="19" count="1" selected="0">
            <x v="17"/>
          </reference>
          <reference field="23" count="1" selected="0">
            <x v="41"/>
          </reference>
          <reference field="24" count="1">
            <x v="17"/>
          </reference>
        </references>
      </pivotArea>
    </format>
    <format dxfId="162">
      <pivotArea dataOnly="0" labelOnly="1" outline="0" fieldPosition="0">
        <references count="5">
          <reference field="14" count="1" selected="0">
            <x v="4"/>
          </reference>
          <reference field="16" count="1" selected="0">
            <x v="49"/>
          </reference>
          <reference field="19" count="1" selected="0">
            <x v="17"/>
          </reference>
          <reference field="23" count="1" selected="0">
            <x v="0"/>
          </reference>
          <reference field="24" count="1">
            <x v="25"/>
          </reference>
        </references>
      </pivotArea>
    </format>
    <format dxfId="161">
      <pivotArea dataOnly="0" labelOnly="1" outline="0" fieldPosition="0">
        <references count="5">
          <reference field="14" count="1" selected="0">
            <x v="4"/>
          </reference>
          <reference field="16" count="1" selected="0">
            <x v="49"/>
          </reference>
          <reference field="19" count="1" selected="0">
            <x v="17"/>
          </reference>
          <reference field="23" count="1" selected="0">
            <x v="1"/>
          </reference>
          <reference field="24" count="1">
            <x v="125"/>
          </reference>
        </references>
      </pivotArea>
    </format>
    <format dxfId="160">
      <pivotArea dataOnly="0" labelOnly="1" outline="0" fieldPosition="0">
        <references count="5">
          <reference field="14" count="1" selected="0">
            <x v="4"/>
          </reference>
          <reference field="16" count="1" selected="0">
            <x v="49"/>
          </reference>
          <reference field="19" count="1" selected="0">
            <x v="17"/>
          </reference>
          <reference field="23" count="1" selected="0">
            <x v="2"/>
          </reference>
          <reference field="24" count="1">
            <x v="126"/>
          </reference>
        </references>
      </pivotArea>
    </format>
    <format dxfId="159">
      <pivotArea dataOnly="0" labelOnly="1" outline="0" fieldPosition="0">
        <references count="5">
          <reference field="14" count="1" selected="0">
            <x v="4"/>
          </reference>
          <reference field="16" count="1" selected="0">
            <x v="49"/>
          </reference>
          <reference field="19" count="1" selected="0">
            <x v="17"/>
          </reference>
          <reference field="23" count="1" selected="0">
            <x v="3"/>
          </reference>
          <reference field="24" count="1">
            <x v="99"/>
          </reference>
        </references>
      </pivotArea>
    </format>
    <format dxfId="158">
      <pivotArea dataOnly="0" labelOnly="1" outline="0" fieldPosition="0">
        <references count="5">
          <reference field="14" count="1" selected="0">
            <x v="4"/>
          </reference>
          <reference field="16" count="1" selected="0">
            <x v="49"/>
          </reference>
          <reference field="19" count="1" selected="0">
            <x v="17"/>
          </reference>
          <reference field="23" count="1" selected="0">
            <x v="4"/>
          </reference>
          <reference field="24" count="1">
            <x v="85"/>
          </reference>
        </references>
      </pivotArea>
    </format>
    <format dxfId="157">
      <pivotArea dataOnly="0" labelOnly="1" outline="0" fieldPosition="0">
        <references count="5">
          <reference field="14" count="1" selected="0">
            <x v="4"/>
          </reference>
          <reference field="16" count="1" selected="0">
            <x v="49"/>
          </reference>
          <reference field="19" count="1" selected="0">
            <x v="17"/>
          </reference>
          <reference field="23" count="1" selected="0">
            <x v="5"/>
          </reference>
          <reference field="24" count="1">
            <x v="41"/>
          </reference>
        </references>
      </pivotArea>
    </format>
    <format dxfId="156">
      <pivotArea dataOnly="0" labelOnly="1" outline="0" fieldPosition="0">
        <references count="5">
          <reference field="14" count="1" selected="0">
            <x v="4"/>
          </reference>
          <reference field="16" count="1" selected="0">
            <x v="49"/>
          </reference>
          <reference field="19" count="1" selected="0">
            <x v="17"/>
          </reference>
          <reference field="23" count="1" selected="0">
            <x v="6"/>
          </reference>
          <reference field="24" count="1">
            <x v="45"/>
          </reference>
        </references>
      </pivotArea>
    </format>
    <format dxfId="155">
      <pivotArea dataOnly="0" labelOnly="1" outline="0" fieldPosition="0">
        <references count="5">
          <reference field="14" count="1" selected="0">
            <x v="4"/>
          </reference>
          <reference field="16" count="1" selected="0">
            <x v="49"/>
          </reference>
          <reference field="19" count="1" selected="0">
            <x v="17"/>
          </reference>
          <reference field="23" count="1" selected="0">
            <x v="7"/>
          </reference>
          <reference field="24" count="1">
            <x v="19"/>
          </reference>
        </references>
      </pivotArea>
    </format>
    <format dxfId="154">
      <pivotArea dataOnly="0" labelOnly="1" outline="0" fieldPosition="0">
        <references count="5">
          <reference field="14" count="1" selected="0">
            <x v="4"/>
          </reference>
          <reference field="16" count="1" selected="0">
            <x v="49"/>
          </reference>
          <reference field="19" count="1" selected="0">
            <x v="17"/>
          </reference>
          <reference field="23" count="1" selected="0">
            <x v="8"/>
          </reference>
          <reference field="24" count="1">
            <x v="23"/>
          </reference>
        </references>
      </pivotArea>
    </format>
    <format dxfId="153">
      <pivotArea dataOnly="0" labelOnly="1" outline="0" fieldPosition="0">
        <references count="5">
          <reference field="14" count="1" selected="0">
            <x v="4"/>
          </reference>
          <reference field="16" count="1" selected="0">
            <x v="49"/>
          </reference>
          <reference field="19" count="1" selected="0">
            <x v="17"/>
          </reference>
          <reference field="23" count="1" selected="0">
            <x v="9"/>
          </reference>
          <reference field="24" count="1">
            <x v="24"/>
          </reference>
        </references>
      </pivotArea>
    </format>
    <format dxfId="152">
      <pivotArea dataOnly="0" labelOnly="1" outline="0" fieldPosition="0">
        <references count="5">
          <reference field="14" count="1" selected="0">
            <x v="4"/>
          </reference>
          <reference field="16" count="1" selected="0">
            <x v="49"/>
          </reference>
          <reference field="19" count="1" selected="0">
            <x v="17"/>
          </reference>
          <reference field="23" count="1" selected="0">
            <x v="10"/>
          </reference>
          <reference field="24" count="1">
            <x v="2"/>
          </reference>
        </references>
      </pivotArea>
    </format>
    <format dxfId="151">
      <pivotArea dataOnly="0" labelOnly="1" outline="0" fieldPosition="0">
        <references count="5">
          <reference field="14" count="1" selected="0">
            <x v="4"/>
          </reference>
          <reference field="16" count="1" selected="0">
            <x v="49"/>
          </reference>
          <reference field="19" count="1" selected="0">
            <x v="17"/>
          </reference>
          <reference field="23" count="1" selected="0">
            <x v="11"/>
          </reference>
          <reference field="24" count="1">
            <x v="1"/>
          </reference>
        </references>
      </pivotArea>
    </format>
    <format dxfId="150">
      <pivotArea dataOnly="0" labelOnly="1" outline="0" fieldPosition="0">
        <references count="5">
          <reference field="14" count="1" selected="0">
            <x v="4"/>
          </reference>
          <reference field="16" count="1" selected="0">
            <x v="49"/>
          </reference>
          <reference field="19" count="1" selected="0">
            <x v="17"/>
          </reference>
          <reference field="23" count="1" selected="0">
            <x v="12"/>
          </reference>
          <reference field="24" count="1">
            <x v="3"/>
          </reference>
        </references>
      </pivotArea>
    </format>
    <format dxfId="149">
      <pivotArea dataOnly="0" labelOnly="1" outline="0" fieldPosition="0">
        <references count="5">
          <reference field="14" count="1" selected="0">
            <x v="4"/>
          </reference>
          <reference field="16" count="1" selected="0">
            <x v="49"/>
          </reference>
          <reference field="19" count="1" selected="0">
            <x v="17"/>
          </reference>
          <reference field="23" count="1" selected="0">
            <x v="13"/>
          </reference>
          <reference field="24" count="1">
            <x v="48"/>
          </reference>
        </references>
      </pivotArea>
    </format>
    <format dxfId="148">
      <pivotArea dataOnly="0" labelOnly="1" outline="0" fieldPosition="0">
        <references count="5">
          <reference field="14" count="1" selected="0">
            <x v="4"/>
          </reference>
          <reference field="16" count="1" selected="0">
            <x v="49"/>
          </reference>
          <reference field="19" count="1" selected="0">
            <x v="17"/>
          </reference>
          <reference field="23" count="1" selected="0">
            <x v="14"/>
          </reference>
          <reference field="24" count="1">
            <x v="71"/>
          </reference>
        </references>
      </pivotArea>
    </format>
    <format dxfId="147">
      <pivotArea dataOnly="0" labelOnly="1" outline="0" fieldPosition="0">
        <references count="5">
          <reference field="14" count="1" selected="0">
            <x v="4"/>
          </reference>
          <reference field="16" count="1" selected="0">
            <x v="49"/>
          </reference>
          <reference field="19" count="1" selected="0">
            <x v="17"/>
          </reference>
          <reference field="23" count="1" selected="0">
            <x v="15"/>
          </reference>
          <reference field="24" count="1">
            <x v="46"/>
          </reference>
        </references>
      </pivotArea>
    </format>
    <format dxfId="146">
      <pivotArea dataOnly="0" labelOnly="1" outline="0" fieldPosition="0">
        <references count="5">
          <reference field="14" count="1" selected="0">
            <x v="4"/>
          </reference>
          <reference field="16" count="1" selected="0">
            <x v="49"/>
          </reference>
          <reference field="19" count="1" selected="0">
            <x v="17"/>
          </reference>
          <reference field="23" count="1" selected="0">
            <x v="16"/>
          </reference>
          <reference field="24" count="1">
            <x v="36"/>
          </reference>
        </references>
      </pivotArea>
    </format>
    <format dxfId="145">
      <pivotArea dataOnly="0" labelOnly="1" outline="0" fieldPosition="0">
        <references count="5">
          <reference field="14" count="1" selected="0">
            <x v="3"/>
          </reference>
          <reference field="16" count="1" selected="0">
            <x v="53"/>
          </reference>
          <reference field="19" count="1" selected="0">
            <x v="18"/>
          </reference>
          <reference field="23" count="1" selected="0">
            <x v="26"/>
          </reference>
          <reference field="24" count="1">
            <x v="88"/>
          </reference>
        </references>
      </pivotArea>
    </format>
    <format dxfId="144">
      <pivotArea dataOnly="0" labelOnly="1" outline="0" fieldPosition="0">
        <references count="5">
          <reference field="14" count="1" selected="0">
            <x v="3"/>
          </reference>
          <reference field="16" count="1" selected="0">
            <x v="53"/>
          </reference>
          <reference field="19" count="1" selected="0">
            <x v="18"/>
          </reference>
          <reference field="23" count="1" selected="0">
            <x v="27"/>
          </reference>
          <reference field="24" count="1">
            <x v="16"/>
          </reference>
        </references>
      </pivotArea>
    </format>
    <format dxfId="143">
      <pivotArea dataOnly="0" labelOnly="1" outline="0" fieldPosition="0">
        <references count="5">
          <reference field="14" count="1" selected="0">
            <x v="3"/>
          </reference>
          <reference field="16" count="1" selected="0">
            <x v="53"/>
          </reference>
          <reference field="19" count="1" selected="0">
            <x v="18"/>
          </reference>
          <reference field="23" count="1" selected="0">
            <x v="30"/>
          </reference>
          <reference field="24" count="1">
            <x v="60"/>
          </reference>
        </references>
      </pivotArea>
    </format>
    <format dxfId="142">
      <pivotArea dataOnly="0" labelOnly="1" outline="0" fieldPosition="0">
        <references count="5">
          <reference field="14" count="1" selected="0">
            <x v="3"/>
          </reference>
          <reference field="16" count="1" selected="0">
            <x v="53"/>
          </reference>
          <reference field="19" count="1" selected="0">
            <x v="18"/>
          </reference>
          <reference field="23" count="1" selected="0">
            <x v="31"/>
          </reference>
          <reference field="24" count="1">
            <x v="8"/>
          </reference>
        </references>
      </pivotArea>
    </format>
    <format dxfId="141">
      <pivotArea dataOnly="0" labelOnly="1" outline="0" fieldPosition="0">
        <references count="5">
          <reference field="14" count="1" selected="0">
            <x v="3"/>
          </reference>
          <reference field="16" count="1" selected="0">
            <x v="53"/>
          </reference>
          <reference field="19" count="1" selected="0">
            <x v="18"/>
          </reference>
          <reference field="23" count="1" selected="0">
            <x v="33"/>
          </reference>
          <reference field="24" count="1">
            <x v="76"/>
          </reference>
        </references>
      </pivotArea>
    </format>
    <format dxfId="140">
      <pivotArea dataOnly="0" labelOnly="1" outline="0" fieldPosition="0">
        <references count="5">
          <reference field="14" count="1" selected="0">
            <x v="3"/>
          </reference>
          <reference field="16" count="1" selected="0">
            <x v="53"/>
          </reference>
          <reference field="19" count="1" selected="0">
            <x v="18"/>
          </reference>
          <reference field="23" count="1" selected="0">
            <x v="34"/>
          </reference>
          <reference field="24" count="1">
            <x v="89"/>
          </reference>
        </references>
      </pivotArea>
    </format>
    <format dxfId="139">
      <pivotArea dataOnly="0" labelOnly="1" outline="0" fieldPosition="0">
        <references count="5">
          <reference field="14" count="1" selected="0">
            <x v="3"/>
          </reference>
          <reference field="16" count="1" selected="0">
            <x v="53"/>
          </reference>
          <reference field="19" count="1" selected="0">
            <x v="18"/>
          </reference>
          <reference field="23" count="1" selected="0">
            <x v="38"/>
          </reference>
          <reference field="24" count="1">
            <x v="63"/>
          </reference>
        </references>
      </pivotArea>
    </format>
    <format dxfId="138">
      <pivotArea dataOnly="0" labelOnly="1" outline="0" fieldPosition="0">
        <references count="5">
          <reference field="14" count="1" selected="0">
            <x v="3"/>
          </reference>
          <reference field="16" count="1" selected="0">
            <x v="53"/>
          </reference>
          <reference field="19" count="1" selected="0">
            <x v="18"/>
          </reference>
          <reference field="23" count="1" selected="0">
            <x v="39"/>
          </reference>
          <reference field="24" count="1">
            <x v="38"/>
          </reference>
        </references>
      </pivotArea>
    </format>
    <format dxfId="137">
      <pivotArea dataOnly="0" labelOnly="1" outline="0" fieldPosition="0">
        <references count="5">
          <reference field="14" count="1" selected="0">
            <x v="3"/>
          </reference>
          <reference field="16" count="1" selected="0">
            <x v="53"/>
          </reference>
          <reference field="19" count="1" selected="0">
            <x v="18"/>
          </reference>
          <reference field="23" count="1" selected="0">
            <x v="43"/>
          </reference>
          <reference field="24" count="1">
            <x v="84"/>
          </reference>
        </references>
      </pivotArea>
    </format>
    <format dxfId="136">
      <pivotArea dataOnly="0" labelOnly="1" outline="0" fieldPosition="0">
        <references count="5">
          <reference field="14" count="1" selected="0">
            <x v="3"/>
          </reference>
          <reference field="16" count="1" selected="0">
            <x v="53"/>
          </reference>
          <reference field="19" count="1" selected="0">
            <x v="18"/>
          </reference>
          <reference field="23" count="1" selected="0">
            <x v="46"/>
          </reference>
          <reference field="24" count="1">
            <x v="42"/>
          </reference>
        </references>
      </pivotArea>
    </format>
    <format dxfId="135">
      <pivotArea dataOnly="0" labelOnly="1" outline="0" fieldPosition="0">
        <references count="5">
          <reference field="14" count="1" selected="0">
            <x v="3"/>
          </reference>
          <reference field="16" count="1" selected="0">
            <x v="53"/>
          </reference>
          <reference field="19" count="1" selected="0">
            <x v="18"/>
          </reference>
          <reference field="23" count="1" selected="0">
            <x v="52"/>
          </reference>
          <reference field="24" count="1">
            <x v="96"/>
          </reference>
        </references>
      </pivotArea>
    </format>
    <format dxfId="134">
      <pivotArea dataOnly="0" labelOnly="1" outline="0" fieldPosition="0">
        <references count="5">
          <reference field="14" count="1" selected="0">
            <x v="3"/>
          </reference>
          <reference field="16" count="1" selected="0">
            <x v="53"/>
          </reference>
          <reference field="19" count="1" selected="0">
            <x v="18"/>
          </reference>
          <reference field="23" count="1" selected="0">
            <x v="54"/>
          </reference>
          <reference field="24" count="1">
            <x v="31"/>
          </reference>
        </references>
      </pivotArea>
    </format>
    <format dxfId="133">
      <pivotArea dataOnly="0" labelOnly="1" outline="0" fieldPosition="0">
        <references count="5">
          <reference field="14" count="1" selected="0">
            <x v="3"/>
          </reference>
          <reference field="16" count="1" selected="0">
            <x v="53"/>
          </reference>
          <reference field="19" count="1" selected="0">
            <x v="18"/>
          </reference>
          <reference field="23" count="1" selected="0">
            <x v="61"/>
          </reference>
          <reference field="24" count="1">
            <x v="6"/>
          </reference>
        </references>
      </pivotArea>
    </format>
    <format dxfId="132">
      <pivotArea dataOnly="0" labelOnly="1" outline="0" fieldPosition="0">
        <references count="5">
          <reference field="14" count="1" selected="0">
            <x v="3"/>
          </reference>
          <reference field="16" count="1" selected="0">
            <x v="53"/>
          </reference>
          <reference field="19" count="1" selected="0">
            <x v="18"/>
          </reference>
          <reference field="23" count="1" selected="0">
            <x v="63"/>
          </reference>
          <reference field="24" count="1">
            <x v="119"/>
          </reference>
        </references>
      </pivotArea>
    </format>
    <format dxfId="131">
      <pivotArea dataOnly="0" labelOnly="1" outline="0" fieldPosition="0">
        <references count="5">
          <reference field="14" count="1" selected="0">
            <x v="3"/>
          </reference>
          <reference field="16" count="1" selected="0">
            <x v="53"/>
          </reference>
          <reference field="19" count="1" selected="0">
            <x v="18"/>
          </reference>
          <reference field="23" count="1" selected="0">
            <x v="64"/>
          </reference>
          <reference field="24" count="1">
            <x v="109"/>
          </reference>
        </references>
      </pivotArea>
    </format>
    <format dxfId="130">
      <pivotArea dataOnly="0" labelOnly="1" outline="0" fieldPosition="0">
        <references count="5">
          <reference field="14" count="1" selected="0">
            <x v="3"/>
          </reference>
          <reference field="16" count="1" selected="0">
            <x v="53"/>
          </reference>
          <reference field="19" count="1" selected="0">
            <x v="18"/>
          </reference>
          <reference field="23" count="1" selected="0">
            <x v="67"/>
          </reference>
          <reference field="24" count="1">
            <x v="110"/>
          </reference>
        </references>
      </pivotArea>
    </format>
    <format dxfId="129">
      <pivotArea dataOnly="0" labelOnly="1" outline="0" fieldPosition="0">
        <references count="5">
          <reference field="14" count="1" selected="0">
            <x v="3"/>
          </reference>
          <reference field="16" count="1" selected="0">
            <x v="53"/>
          </reference>
          <reference field="19" count="1" selected="0">
            <x v="18"/>
          </reference>
          <reference field="23" count="1" selected="0">
            <x v="70"/>
          </reference>
          <reference field="24" count="1">
            <x v="116"/>
          </reference>
        </references>
      </pivotArea>
    </format>
    <format dxfId="128">
      <pivotArea dataOnly="0" labelOnly="1" outline="0" fieldPosition="0">
        <references count="5">
          <reference field="14" count="1" selected="0">
            <x v="3"/>
          </reference>
          <reference field="16" count="1" selected="0">
            <x v="53"/>
          </reference>
          <reference field="19" count="1" selected="0">
            <x v="18"/>
          </reference>
          <reference field="23" count="1" selected="0">
            <x v="83"/>
          </reference>
          <reference field="24" count="1">
            <x v="51"/>
          </reference>
        </references>
      </pivotArea>
    </format>
    <format dxfId="127">
      <pivotArea dataOnly="0" labelOnly="1" outline="0" fieldPosition="0">
        <references count="5">
          <reference field="14" count="1" selected="0">
            <x v="3"/>
          </reference>
          <reference field="16" count="1" selected="0">
            <x v="53"/>
          </reference>
          <reference field="19" count="1" selected="0">
            <x v="18"/>
          </reference>
          <reference field="23" count="1" selected="0">
            <x v="97"/>
          </reference>
          <reference field="24" count="1">
            <x v="47"/>
          </reference>
        </references>
      </pivotArea>
    </format>
    <format dxfId="126">
      <pivotArea dataOnly="0" labelOnly="1" outline="0" fieldPosition="0">
        <references count="5">
          <reference field="14" count="1" selected="0">
            <x v="3"/>
          </reference>
          <reference field="16" count="1" selected="0">
            <x v="53"/>
          </reference>
          <reference field="19" count="1" selected="0">
            <x v="18"/>
          </reference>
          <reference field="23" count="1" selected="0">
            <x v="120"/>
          </reference>
          <reference field="24" count="1">
            <x v="57"/>
          </reference>
        </references>
      </pivotArea>
    </format>
    <format dxfId="125">
      <pivotArea dataOnly="0" labelOnly="1" outline="0" fieldPosition="0">
        <references count="5">
          <reference field="14" count="1" selected="0">
            <x v="3"/>
          </reference>
          <reference field="16" count="1" selected="0">
            <x v="53"/>
          </reference>
          <reference field="19" count="1" selected="0">
            <x v="18"/>
          </reference>
          <reference field="23" count="1" selected="0">
            <x v="121"/>
          </reference>
          <reference field="24" count="1">
            <x v="58"/>
          </reference>
        </references>
      </pivotArea>
    </format>
    <format dxfId="124">
      <pivotArea dataOnly="0" labelOnly="1" outline="0" fieldPosition="0">
        <references count="5">
          <reference field="14" count="1" selected="0">
            <x v="4"/>
          </reference>
          <reference field="16" count="1" selected="0">
            <x v="37"/>
          </reference>
          <reference field="19" count="1" selected="0">
            <x v="19"/>
          </reference>
          <reference field="23" count="1" selected="0">
            <x v="71"/>
          </reference>
          <reference field="24" count="1">
            <x v="121"/>
          </reference>
        </references>
      </pivotArea>
    </format>
    <format dxfId="123">
      <pivotArea dataOnly="0" labelOnly="1" outline="0" fieldPosition="0">
        <references count="5">
          <reference field="14" count="1" selected="0">
            <x v="7"/>
          </reference>
          <reference field="16" count="1" selected="0">
            <x v="32"/>
          </reference>
          <reference field="19" count="1" selected="0">
            <x v="20"/>
          </reference>
          <reference field="23" count="1" selected="0">
            <x v="21"/>
          </reference>
          <reference field="24" count="1">
            <x v="87"/>
          </reference>
        </references>
      </pivotArea>
    </format>
    <format dxfId="122">
      <pivotArea dataOnly="0" labelOnly="1" outline="0" fieldPosition="0">
        <references count="5">
          <reference field="14" count="1" selected="0">
            <x v="7"/>
          </reference>
          <reference field="16" count="1" selected="0">
            <x v="32"/>
          </reference>
          <reference field="19" count="1" selected="0">
            <x v="20"/>
          </reference>
          <reference field="23" count="1" selected="0">
            <x v="28"/>
          </reference>
          <reference field="24" count="1">
            <x v="14"/>
          </reference>
        </references>
      </pivotArea>
    </format>
    <format dxfId="121">
      <pivotArea dataOnly="0" labelOnly="1" outline="0" fieldPosition="0">
        <references count="5">
          <reference field="14" count="1" selected="0">
            <x v="7"/>
          </reference>
          <reference field="16" count="1" selected="0">
            <x v="32"/>
          </reference>
          <reference field="19" count="1" selected="0">
            <x v="20"/>
          </reference>
          <reference field="23" count="1" selected="0">
            <x v="29"/>
          </reference>
          <reference field="24" count="1">
            <x v="56"/>
          </reference>
        </references>
      </pivotArea>
    </format>
    <format dxfId="120">
      <pivotArea dataOnly="0" labelOnly="1" outline="0" fieldPosition="0">
        <references count="5">
          <reference field="14" count="1" selected="0">
            <x v="7"/>
          </reference>
          <reference field="16" count="1" selected="0">
            <x v="32"/>
          </reference>
          <reference field="19" count="1" selected="0">
            <x v="20"/>
          </reference>
          <reference field="23" count="1" selected="0">
            <x v="31"/>
          </reference>
          <reference field="24" count="1">
            <x v="8"/>
          </reference>
        </references>
      </pivotArea>
    </format>
    <format dxfId="119">
      <pivotArea dataOnly="0" labelOnly="1" outline="0" fieldPosition="0">
        <references count="5">
          <reference field="14" count="1" selected="0">
            <x v="7"/>
          </reference>
          <reference field="16" count="1" selected="0">
            <x v="32"/>
          </reference>
          <reference field="19" count="1" selected="0">
            <x v="20"/>
          </reference>
          <reference field="23" count="1" selected="0">
            <x v="33"/>
          </reference>
          <reference field="24" count="1">
            <x v="76"/>
          </reference>
        </references>
      </pivotArea>
    </format>
    <format dxfId="118">
      <pivotArea dataOnly="0" labelOnly="1" outline="0" fieldPosition="0">
        <references count="5">
          <reference field="14" count="1" selected="0">
            <x v="7"/>
          </reference>
          <reference field="16" count="1" selected="0">
            <x v="32"/>
          </reference>
          <reference field="19" count="1" selected="0">
            <x v="20"/>
          </reference>
          <reference field="23" count="1" selected="0">
            <x v="37"/>
          </reference>
          <reference field="24" count="1">
            <x v="64"/>
          </reference>
        </references>
      </pivotArea>
    </format>
    <format dxfId="117">
      <pivotArea dataOnly="0" labelOnly="1" outline="0" fieldPosition="0">
        <references count="5">
          <reference field="14" count="1" selected="0">
            <x v="7"/>
          </reference>
          <reference field="16" count="1" selected="0">
            <x v="32"/>
          </reference>
          <reference field="19" count="1" selected="0">
            <x v="20"/>
          </reference>
          <reference field="23" count="1" selected="0">
            <x v="46"/>
          </reference>
          <reference field="24" count="1">
            <x v="42"/>
          </reference>
        </references>
      </pivotArea>
    </format>
    <format dxfId="116">
      <pivotArea dataOnly="0" labelOnly="1" outline="0" fieldPosition="0">
        <references count="5">
          <reference field="14" count="1" selected="0">
            <x v="7"/>
          </reference>
          <reference field="16" count="1" selected="0">
            <x v="32"/>
          </reference>
          <reference field="19" count="1" selected="0">
            <x v="20"/>
          </reference>
          <reference field="23" count="1" selected="0">
            <x v="47"/>
          </reference>
          <reference field="24" count="1">
            <x v="91"/>
          </reference>
        </references>
      </pivotArea>
    </format>
    <format dxfId="115">
      <pivotArea dataOnly="0" labelOnly="1" outline="0" fieldPosition="0">
        <references count="5">
          <reference field="14" count="1" selected="0">
            <x v="7"/>
          </reference>
          <reference field="16" count="1" selected="0">
            <x v="32"/>
          </reference>
          <reference field="19" count="1" selected="0">
            <x v="20"/>
          </reference>
          <reference field="23" count="1" selected="0">
            <x v="66"/>
          </reference>
          <reference field="24" count="1">
            <x v="105"/>
          </reference>
        </references>
      </pivotArea>
    </format>
    <format dxfId="114">
      <pivotArea dataOnly="0" labelOnly="1" outline="0" fieldPosition="0">
        <references count="5">
          <reference field="14" count="1" selected="0">
            <x v="7"/>
          </reference>
          <reference field="16" count="1" selected="0">
            <x v="32"/>
          </reference>
          <reference field="19" count="1" selected="0">
            <x v="20"/>
          </reference>
          <reference field="23" count="1" selected="0">
            <x v="94"/>
          </reference>
          <reference field="24" count="1">
            <x v="40"/>
          </reference>
        </references>
      </pivotArea>
    </format>
    <format dxfId="113">
      <pivotArea dataOnly="0" labelOnly="1" outline="0" fieldPosition="0">
        <references count="5">
          <reference field="14" count="1" selected="0">
            <x v="7"/>
          </reference>
          <reference field="16" count="1" selected="0">
            <x v="32"/>
          </reference>
          <reference field="19" count="1" selected="0">
            <x v="20"/>
          </reference>
          <reference field="23" count="1" selected="0">
            <x v="110"/>
          </reference>
          <reference field="24" count="1">
            <x v="69"/>
          </reference>
        </references>
      </pivotArea>
    </format>
    <format dxfId="112">
      <pivotArea dataOnly="0" labelOnly="1" outline="0" fieldPosition="0">
        <references count="5">
          <reference field="14" count="1" selected="0">
            <x v="7"/>
          </reference>
          <reference field="16" count="1" selected="0">
            <x v="32"/>
          </reference>
          <reference field="19" count="1" selected="0">
            <x v="20"/>
          </reference>
          <reference field="23" count="1" selected="0">
            <x v="113"/>
          </reference>
          <reference field="24" count="1">
            <x v="77"/>
          </reference>
        </references>
      </pivotArea>
    </format>
    <format dxfId="111">
      <pivotArea dataOnly="0" labelOnly="1" outline="0" fieldPosition="0">
        <references count="5">
          <reference field="14" count="1" selected="0">
            <x v="1"/>
          </reference>
          <reference field="16" count="1" selected="0">
            <x v="0"/>
          </reference>
          <reference field="19" count="1" selected="0">
            <x v="21"/>
          </reference>
          <reference field="23" count="1" selected="0">
            <x v="31"/>
          </reference>
          <reference field="24" count="1">
            <x v="8"/>
          </reference>
        </references>
      </pivotArea>
    </format>
    <format dxfId="110">
      <pivotArea dataOnly="0" labelOnly="1" outline="0" fieldPosition="0">
        <references count="5">
          <reference field="14" count="1" selected="0">
            <x v="1"/>
          </reference>
          <reference field="16" count="1" selected="0">
            <x v="0"/>
          </reference>
          <reference field="19" count="1" selected="0">
            <x v="21"/>
          </reference>
          <reference field="23" count="1" selected="0">
            <x v="37"/>
          </reference>
          <reference field="24" count="1">
            <x v="64"/>
          </reference>
        </references>
      </pivotArea>
    </format>
    <format dxfId="109">
      <pivotArea dataOnly="0" labelOnly="1" outline="0" fieldPosition="0">
        <references count="5">
          <reference field="14" count="1" selected="0">
            <x v="1"/>
          </reference>
          <reference field="16" count="1" selected="0">
            <x v="0"/>
          </reference>
          <reference field="19" count="1" selected="0">
            <x v="21"/>
          </reference>
          <reference field="23" count="1" selected="0">
            <x v="43"/>
          </reference>
          <reference field="24" count="1">
            <x v="84"/>
          </reference>
        </references>
      </pivotArea>
    </format>
    <format dxfId="108">
      <pivotArea dataOnly="0" labelOnly="1" outline="0" fieldPosition="0">
        <references count="5">
          <reference field="14" count="1" selected="0">
            <x v="1"/>
          </reference>
          <reference field="16" count="1" selected="0">
            <x v="0"/>
          </reference>
          <reference field="19" count="1" selected="0">
            <x v="21"/>
          </reference>
          <reference field="23" count="1" selected="0">
            <x v="46"/>
          </reference>
          <reference field="24" count="1">
            <x v="42"/>
          </reference>
        </references>
      </pivotArea>
    </format>
    <format dxfId="107">
      <pivotArea dataOnly="0" labelOnly="1" outline="0" fieldPosition="0">
        <references count="5">
          <reference field="14" count="1" selected="0">
            <x v="1"/>
          </reference>
          <reference field="16" count="1" selected="0">
            <x v="0"/>
          </reference>
          <reference field="19" count="1" selected="0">
            <x v="21"/>
          </reference>
          <reference field="23" count="1" selected="0">
            <x v="52"/>
          </reference>
          <reference field="24" count="1">
            <x v="96"/>
          </reference>
        </references>
      </pivotArea>
    </format>
    <format dxfId="106">
      <pivotArea dataOnly="0" labelOnly="1" outline="0" fieldPosition="0">
        <references count="5">
          <reference field="14" count="1" selected="0">
            <x v="1"/>
          </reference>
          <reference field="16" count="1" selected="0">
            <x v="0"/>
          </reference>
          <reference field="19" count="1" selected="0">
            <x v="21"/>
          </reference>
          <reference field="23" count="1" selected="0">
            <x v="71"/>
          </reference>
          <reference field="24" count="1">
            <x v="121"/>
          </reference>
        </references>
      </pivotArea>
    </format>
    <format dxfId="105">
      <pivotArea dataOnly="0" labelOnly="1" outline="0" fieldPosition="0">
        <references count="5">
          <reference field="14" count="1" selected="0">
            <x v="1"/>
          </reference>
          <reference field="16" count="1" selected="0">
            <x v="0"/>
          </reference>
          <reference field="19" count="1" selected="0">
            <x v="21"/>
          </reference>
          <reference field="23" count="1" selected="0">
            <x v="94"/>
          </reference>
          <reference field="24" count="1">
            <x v="40"/>
          </reference>
        </references>
      </pivotArea>
    </format>
    <format dxfId="104">
      <pivotArea dataOnly="0" labelOnly="1" outline="0" fieldPosition="0">
        <references count="5">
          <reference field="14" count="1" selected="0">
            <x v="1"/>
          </reference>
          <reference field="16" count="1" selected="0">
            <x v="0"/>
          </reference>
          <reference field="19" count="1" selected="0">
            <x v="21"/>
          </reference>
          <reference field="23" count="1" selected="0">
            <x v="116"/>
          </reference>
          <reference field="24" count="1">
            <x v="72"/>
          </reference>
        </references>
      </pivotArea>
    </format>
    <format dxfId="103">
      <pivotArea dataOnly="0" labelOnly="1" outline="0" fieldPosition="0">
        <references count="5">
          <reference field="14" count="1" selected="0">
            <x v="1"/>
          </reference>
          <reference field="16" count="1" selected="0">
            <x v="0"/>
          </reference>
          <reference field="19" count="1" selected="0">
            <x v="21"/>
          </reference>
          <reference field="23" count="1" selected="0">
            <x v="124"/>
          </reference>
          <reference field="24" count="1">
            <x v="43"/>
          </reference>
        </references>
      </pivotArea>
    </format>
    <format dxfId="102">
      <pivotArea dataOnly="0" labelOnly="1" outline="0" fieldPosition="0">
        <references count="5">
          <reference field="14" count="1" selected="0">
            <x v="1"/>
          </reference>
          <reference field="16" count="1" selected="0">
            <x v="39"/>
          </reference>
          <reference field="19" count="1" selected="0">
            <x v="21"/>
          </reference>
          <reference field="23" count="1" selected="0">
            <x v="105"/>
          </reference>
          <reference field="24" count="1">
            <x v="12"/>
          </reference>
        </references>
      </pivotArea>
    </format>
    <format dxfId="101">
      <pivotArea dataOnly="0" labelOnly="1" outline="0" fieldPosition="0">
        <references count="5">
          <reference field="14" count="1" selected="0">
            <x v="2"/>
          </reference>
          <reference field="16" count="1" selected="0">
            <x v="15"/>
          </reference>
          <reference field="19" count="1" selected="0">
            <x v="22"/>
          </reference>
          <reference field="23" count="1" selected="0">
            <x v="104"/>
          </reference>
          <reference field="24" count="1">
            <x v="124"/>
          </reference>
        </references>
      </pivotArea>
    </format>
    <format dxfId="100">
      <pivotArea dataOnly="0" labelOnly="1" outline="0" fieldPosition="0">
        <references count="5">
          <reference field="14" count="1" selected="0">
            <x v="2"/>
          </reference>
          <reference field="16" count="1" selected="0">
            <x v="27"/>
          </reference>
          <reference field="19" count="1" selected="0">
            <x v="22"/>
          </reference>
          <reference field="23" count="1" selected="0">
            <x v="104"/>
          </reference>
          <reference field="24" count="1">
            <x v="124"/>
          </reference>
        </references>
      </pivotArea>
    </format>
    <format dxfId="99">
      <pivotArea dataOnly="0" labelOnly="1" outline="0" fieldPosition="0">
        <references count="5">
          <reference field="14" count="1" selected="0">
            <x v="2"/>
          </reference>
          <reference field="16" count="1" selected="0">
            <x v="31"/>
          </reference>
          <reference field="19" count="1" selected="0">
            <x v="22"/>
          </reference>
          <reference field="23" count="1" selected="0">
            <x v="35"/>
          </reference>
          <reference field="24" count="1">
            <x v="37"/>
          </reference>
        </references>
      </pivotArea>
    </format>
    <format dxfId="98">
      <pivotArea dataOnly="0" labelOnly="1" outline="0" fieldPosition="0">
        <references count="5">
          <reference field="14" count="1" selected="0">
            <x v="4"/>
          </reference>
          <reference field="16" count="1" selected="0">
            <x v="41"/>
          </reference>
          <reference field="19" count="1" selected="0">
            <x v="23"/>
          </reference>
          <reference field="23" count="1" selected="0">
            <x v="96"/>
          </reference>
          <reference field="24" count="1">
            <x v="97"/>
          </reference>
        </references>
      </pivotArea>
    </format>
    <format dxfId="97">
      <pivotArea dataOnly="0" labelOnly="1" outline="0" fieldPosition="0">
        <references count="5">
          <reference field="14" count="1" selected="0">
            <x v="4"/>
          </reference>
          <reference field="16" count="1" selected="0">
            <x v="41"/>
          </reference>
          <reference field="19" count="1" selected="0">
            <x v="23"/>
          </reference>
          <reference field="23" count="1" selected="0">
            <x v="97"/>
          </reference>
          <reference field="24" count="1">
            <x v="47"/>
          </reference>
        </references>
      </pivotArea>
    </format>
    <format dxfId="96">
      <pivotArea dataOnly="0" labelOnly="1" outline="0" fieldPosition="0">
        <references count="5">
          <reference field="14" count="1" selected="0">
            <x v="4"/>
          </reference>
          <reference field="16" count="1" selected="0">
            <x v="41"/>
          </reference>
          <reference field="19" count="1" selected="0">
            <x v="23"/>
          </reference>
          <reference field="23" count="1" selected="0">
            <x v="98"/>
          </reference>
          <reference field="24" count="1">
            <x v="102"/>
          </reference>
        </references>
      </pivotArea>
    </format>
    <format dxfId="95">
      <pivotArea dataOnly="0" labelOnly="1" outline="0" fieldPosition="0">
        <references count="5">
          <reference field="14" count="1" selected="0">
            <x v="4"/>
          </reference>
          <reference field="16" count="1" selected="0">
            <x v="41"/>
          </reference>
          <reference field="19" count="1" selected="0">
            <x v="23"/>
          </reference>
          <reference field="23" count="1" selected="0">
            <x v="102"/>
          </reference>
          <reference field="24" count="1">
            <x v="130"/>
          </reference>
        </references>
      </pivotArea>
    </format>
    <format dxfId="94">
      <pivotArea dataOnly="0" labelOnly="1" outline="0" fieldPosition="0">
        <references count="5">
          <reference field="14" count="1" selected="0">
            <x v="4"/>
          </reference>
          <reference field="16" count="1" selected="0">
            <x v="41"/>
          </reference>
          <reference field="19" count="1" selected="0">
            <x v="23"/>
          </reference>
          <reference field="23" count="1" selected="0">
            <x v="103"/>
          </reference>
          <reference field="24" count="1">
            <x v="129"/>
          </reference>
        </references>
      </pivotArea>
    </format>
    <format dxfId="93">
      <pivotArea dataOnly="0" labelOnly="1" outline="0" fieldPosition="0">
        <references count="5">
          <reference field="14" count="1" selected="0">
            <x v="4"/>
          </reference>
          <reference field="16" count="1" selected="0">
            <x v="41"/>
          </reference>
          <reference field="19" count="1" selected="0">
            <x v="23"/>
          </reference>
          <reference field="23" count="1" selected="0">
            <x v="108"/>
          </reference>
          <reference field="24" count="1">
            <x v="11"/>
          </reference>
        </references>
      </pivotArea>
    </format>
    <format dxfId="92">
      <pivotArea dataOnly="0" labelOnly="1" outline="0" fieldPosition="0">
        <references count="5">
          <reference field="14" count="1" selected="0">
            <x v="4"/>
          </reference>
          <reference field="16" count="1" selected="0">
            <x v="41"/>
          </reference>
          <reference field="19" count="1" selected="0">
            <x v="23"/>
          </reference>
          <reference field="23" count="1" selected="0">
            <x v="126"/>
          </reference>
          <reference field="24" count="1">
            <x v="128"/>
          </reference>
        </references>
      </pivotArea>
    </format>
    <format dxfId="91">
      <pivotArea dataOnly="0" labelOnly="1" outline="0" fieldPosition="0">
        <references count="5">
          <reference field="14" count="1" selected="0">
            <x v="4"/>
          </reference>
          <reference field="16" count="1" selected="0">
            <x v="41"/>
          </reference>
          <reference field="19" count="1" selected="0">
            <x v="23"/>
          </reference>
          <reference field="23" count="1" selected="0">
            <x v="133"/>
          </reference>
          <reference field="24" count="1">
            <x v="0"/>
          </reference>
        </references>
      </pivotArea>
    </format>
    <format dxfId="90">
      <pivotArea dataOnly="0" labelOnly="1" outline="0" fieldPosition="0">
        <references count="5">
          <reference field="14" count="1" selected="0">
            <x v="4"/>
          </reference>
          <reference field="16" count="1" selected="0">
            <x v="41"/>
          </reference>
          <reference field="19" count="1" selected="0">
            <x v="23"/>
          </reference>
          <reference field="23" count="1" selected="0">
            <x v="134"/>
          </reference>
          <reference field="24" count="1">
            <x v="54"/>
          </reference>
        </references>
      </pivotArea>
    </format>
    <format dxfId="89">
      <pivotArea dataOnly="0" labelOnly="1" outline="0" fieldPosition="0">
        <references count="5">
          <reference field="14" count="1" selected="0">
            <x v="4"/>
          </reference>
          <reference field="16" count="1" selected="0">
            <x v="43"/>
          </reference>
          <reference field="19" count="1" selected="0">
            <x v="24"/>
          </reference>
          <reference field="23" count="1" selected="0">
            <x v="17"/>
          </reference>
          <reference field="24" count="1">
            <x v="65"/>
          </reference>
        </references>
      </pivotArea>
    </format>
    <format dxfId="88">
      <pivotArea dataOnly="0" labelOnly="1" outline="0" fieldPosition="0">
        <references count="5">
          <reference field="14" count="1" selected="0">
            <x v="4"/>
          </reference>
          <reference field="16" count="1" selected="0">
            <x v="43"/>
          </reference>
          <reference field="19" count="1" selected="0">
            <x v="24"/>
          </reference>
          <reference field="23" count="1" selected="0">
            <x v="20"/>
          </reference>
          <reference field="24" count="1">
            <x v="62"/>
          </reference>
        </references>
      </pivotArea>
    </format>
    <format dxfId="87">
      <pivotArea dataOnly="0" labelOnly="1" outline="0" fieldPosition="0">
        <references count="5">
          <reference field="14" count="1" selected="0">
            <x v="4"/>
          </reference>
          <reference field="16" count="1" selected="0">
            <x v="43"/>
          </reference>
          <reference field="19" count="1" selected="0">
            <x v="24"/>
          </reference>
          <reference field="23" count="1" selected="0">
            <x v="99"/>
          </reference>
          <reference field="24" count="1">
            <x v="27"/>
          </reference>
        </references>
      </pivotArea>
    </format>
    <format dxfId="86">
      <pivotArea dataOnly="0" labelOnly="1" outline="0" fieldPosition="0">
        <references count="5">
          <reference field="14" count="1" selected="0">
            <x v="4"/>
          </reference>
          <reference field="16" count="1" selected="0">
            <x v="43"/>
          </reference>
          <reference field="19" count="1" selected="0">
            <x v="24"/>
          </reference>
          <reference field="23" count="1" selected="0">
            <x v="100"/>
          </reference>
          <reference field="24" count="1">
            <x v="82"/>
          </reference>
        </references>
      </pivotArea>
    </format>
    <format dxfId="85">
      <pivotArea dataOnly="0" labelOnly="1" outline="0" fieldPosition="0">
        <references count="5">
          <reference field="14" count="1" selected="0">
            <x v="5"/>
          </reference>
          <reference field="16" count="1" selected="0">
            <x v="30"/>
          </reference>
          <reference field="19" count="1" selected="0">
            <x v="25"/>
          </reference>
          <reference field="23" count="1" selected="0">
            <x v="26"/>
          </reference>
          <reference field="24" count="1">
            <x v="88"/>
          </reference>
        </references>
      </pivotArea>
    </format>
    <format dxfId="84">
      <pivotArea dataOnly="0" labelOnly="1" outline="0" fieldPosition="0">
        <references count="5">
          <reference field="14" count="1" selected="0">
            <x v="5"/>
          </reference>
          <reference field="16" count="1" selected="0">
            <x v="30"/>
          </reference>
          <reference field="19" count="1" selected="0">
            <x v="25"/>
          </reference>
          <reference field="23" count="1" selected="0">
            <x v="27"/>
          </reference>
          <reference field="24" count="1">
            <x v="16"/>
          </reference>
        </references>
      </pivotArea>
    </format>
    <format dxfId="83">
      <pivotArea dataOnly="0" labelOnly="1" outline="0" fieldPosition="0">
        <references count="5">
          <reference field="14" count="1" selected="0">
            <x v="5"/>
          </reference>
          <reference field="16" count="1" selected="0">
            <x v="30"/>
          </reference>
          <reference field="19" count="1" selected="0">
            <x v="25"/>
          </reference>
          <reference field="23" count="1" selected="0">
            <x v="29"/>
          </reference>
          <reference field="24" count="1">
            <x v="56"/>
          </reference>
        </references>
      </pivotArea>
    </format>
    <format dxfId="82">
      <pivotArea dataOnly="0" labelOnly="1" outline="0" fieldPosition="0">
        <references count="5">
          <reference field="14" count="1" selected="0">
            <x v="5"/>
          </reference>
          <reference field="16" count="1" selected="0">
            <x v="30"/>
          </reference>
          <reference field="19" count="1" selected="0">
            <x v="25"/>
          </reference>
          <reference field="23" count="1" selected="0">
            <x v="31"/>
          </reference>
          <reference field="24" count="1">
            <x v="8"/>
          </reference>
        </references>
      </pivotArea>
    </format>
    <format dxfId="81">
      <pivotArea dataOnly="0" labelOnly="1" outline="0" fieldPosition="0">
        <references count="5">
          <reference field="14" count="1" selected="0">
            <x v="5"/>
          </reference>
          <reference field="16" count="1" selected="0">
            <x v="30"/>
          </reference>
          <reference field="19" count="1" selected="0">
            <x v="25"/>
          </reference>
          <reference field="23" count="1" selected="0">
            <x v="33"/>
          </reference>
          <reference field="24" count="1">
            <x v="76"/>
          </reference>
        </references>
      </pivotArea>
    </format>
    <format dxfId="80">
      <pivotArea dataOnly="0" labelOnly="1" outline="0" fieldPosition="0">
        <references count="5">
          <reference field="14" count="1" selected="0">
            <x v="5"/>
          </reference>
          <reference field="16" count="1" selected="0">
            <x v="30"/>
          </reference>
          <reference field="19" count="1" selected="0">
            <x v="25"/>
          </reference>
          <reference field="23" count="1" selected="0">
            <x v="41"/>
          </reference>
          <reference field="24" count="1">
            <x v="17"/>
          </reference>
        </references>
      </pivotArea>
    </format>
    <format dxfId="79">
      <pivotArea dataOnly="0" labelOnly="1" outline="0" fieldPosition="0">
        <references count="5">
          <reference field="14" count="1" selected="0">
            <x v="5"/>
          </reference>
          <reference field="16" count="1" selected="0">
            <x v="30"/>
          </reference>
          <reference field="19" count="1" selected="0">
            <x v="25"/>
          </reference>
          <reference field="23" count="1" selected="0">
            <x v="46"/>
          </reference>
          <reference field="24" count="1">
            <x v="42"/>
          </reference>
        </references>
      </pivotArea>
    </format>
    <format dxfId="78">
      <pivotArea dataOnly="0" labelOnly="1" outline="0" fieldPosition="0">
        <references count="5">
          <reference field="14" count="1" selected="0">
            <x v="5"/>
          </reference>
          <reference field="16" count="1" selected="0">
            <x v="30"/>
          </reference>
          <reference field="19" count="1" selected="0">
            <x v="25"/>
          </reference>
          <reference field="23" count="1" selected="0">
            <x v="61"/>
          </reference>
          <reference field="24" count="1">
            <x v="6"/>
          </reference>
        </references>
      </pivotArea>
    </format>
    <format dxfId="77">
      <pivotArea dataOnly="0" labelOnly="1" outline="0" fieldPosition="0">
        <references count="5">
          <reference field="14" count="1" selected="0">
            <x v="5"/>
          </reference>
          <reference field="16" count="1" selected="0">
            <x v="30"/>
          </reference>
          <reference field="19" count="1" selected="0">
            <x v="25"/>
          </reference>
          <reference field="23" count="1" selected="0">
            <x v="89"/>
          </reference>
          <reference field="24" count="1">
            <x v="81"/>
          </reference>
        </references>
      </pivotArea>
    </format>
    <format dxfId="76">
      <pivotArea dataOnly="0" labelOnly="1" outline="0" fieldPosition="0">
        <references count="5">
          <reference field="14" count="1" selected="0">
            <x v="5"/>
          </reference>
          <reference field="16" count="1" selected="0">
            <x v="30"/>
          </reference>
          <reference field="19" count="1" selected="0">
            <x v="25"/>
          </reference>
          <reference field="23" count="1" selected="0">
            <x v="90"/>
          </reference>
          <reference field="24" count="1">
            <x v="134"/>
          </reference>
        </references>
      </pivotArea>
    </format>
    <format dxfId="75">
      <pivotArea dataOnly="0" labelOnly="1" outline="0" fieldPosition="0">
        <references count="5">
          <reference field="14" count="1" selected="0">
            <x v="5"/>
          </reference>
          <reference field="16" count="1" selected="0">
            <x v="30"/>
          </reference>
          <reference field="19" count="1" selected="0">
            <x v="25"/>
          </reference>
          <reference field="23" count="1" selected="0">
            <x v="97"/>
          </reference>
          <reference field="24" count="1">
            <x v="47"/>
          </reference>
        </references>
      </pivotArea>
    </format>
    <format dxfId="74">
      <pivotArea dataOnly="0" labelOnly="1" outline="0" fieldPosition="0">
        <references count="5">
          <reference field="14" count="1" selected="0">
            <x v="5"/>
          </reference>
          <reference field="16" count="1" selected="0">
            <x v="30"/>
          </reference>
          <reference field="19" count="1" selected="0">
            <x v="25"/>
          </reference>
          <reference field="23" count="1" selected="0">
            <x v="98"/>
          </reference>
          <reference field="24" count="1">
            <x v="102"/>
          </reference>
        </references>
      </pivotArea>
    </format>
    <format dxfId="73">
      <pivotArea dataOnly="0" labelOnly="1" outline="0" fieldPosition="0">
        <references count="5">
          <reference field="14" count="1" selected="0">
            <x v="5"/>
          </reference>
          <reference field="16" count="1" selected="0">
            <x v="30"/>
          </reference>
          <reference field="19" count="1" selected="0">
            <x v="25"/>
          </reference>
          <reference field="23" count="1" selected="0">
            <x v="105"/>
          </reference>
          <reference field="24" count="1">
            <x v="12"/>
          </reference>
        </references>
      </pivotArea>
    </format>
    <format dxfId="72">
      <pivotArea dataOnly="0" labelOnly="1" outline="0" fieldPosition="0">
        <references count="5">
          <reference field="14" count="1" selected="0">
            <x v="5"/>
          </reference>
          <reference field="16" count="1" selected="0">
            <x v="30"/>
          </reference>
          <reference field="19" count="1" selected="0">
            <x v="25"/>
          </reference>
          <reference field="23" count="1" selected="0">
            <x v="129"/>
          </reference>
          <reference field="24" count="1">
            <x v="29"/>
          </reference>
        </references>
      </pivotArea>
    </format>
    <format dxfId="71">
      <pivotArea dataOnly="0" labelOnly="1" outline="0" fieldPosition="0">
        <references count="5">
          <reference field="14" count="1" selected="0">
            <x v="5"/>
          </reference>
          <reference field="16" count="1" selected="0">
            <x v="30"/>
          </reference>
          <reference field="19" count="1" selected="0">
            <x v="25"/>
          </reference>
          <reference field="23" count="1" selected="0">
            <x v="130"/>
          </reference>
          <reference field="24" count="1">
            <x v="21"/>
          </reference>
        </references>
      </pivotArea>
    </format>
    <format dxfId="70">
      <pivotArea dataOnly="0" labelOnly="1" outline="0" fieldPosition="0">
        <references count="5">
          <reference field="14" count="1" selected="0">
            <x v="5"/>
          </reference>
          <reference field="16" count="1" selected="0">
            <x v="30"/>
          </reference>
          <reference field="19" count="1" selected="0">
            <x v="25"/>
          </reference>
          <reference field="23" count="1" selected="0">
            <x v="131"/>
          </reference>
          <reference field="24" count="1">
            <x v="22"/>
          </reference>
        </references>
      </pivotArea>
    </format>
    <format dxfId="69">
      <pivotArea dataOnly="0" labelOnly="1" outline="0" fieldPosition="0">
        <references count="5">
          <reference field="14" count="1" selected="0">
            <x v="5"/>
          </reference>
          <reference field="16" count="1" selected="0">
            <x v="36"/>
          </reference>
          <reference field="19" count="1" selected="0">
            <x v="25"/>
          </reference>
          <reference field="23" count="1" selected="0">
            <x v="129"/>
          </reference>
          <reference field="24" count="1">
            <x v="29"/>
          </reference>
        </references>
      </pivotArea>
    </format>
    <format dxfId="68">
      <pivotArea dataOnly="0" labelOnly="1" outline="0" fieldPosition="0">
        <references count="5">
          <reference field="14" count="1" selected="0">
            <x v="7"/>
          </reference>
          <reference field="16" count="1" selected="0">
            <x v="13"/>
          </reference>
          <reference field="19" count="1" selected="0">
            <x v="26"/>
          </reference>
          <reference field="23" count="1" selected="0">
            <x v="67"/>
          </reference>
          <reference field="24" count="1">
            <x v="110"/>
          </reference>
        </references>
      </pivotArea>
    </format>
    <format dxfId="67">
      <pivotArea dataOnly="0" labelOnly="1" outline="0" fieldPosition="0">
        <references count="5">
          <reference field="14" count="1" selected="0">
            <x v="7"/>
          </reference>
          <reference field="16" count="1" selected="0">
            <x v="13"/>
          </reference>
          <reference field="19" count="1" selected="0">
            <x v="26"/>
          </reference>
          <reference field="23" count="1" selected="0">
            <x v="105"/>
          </reference>
          <reference field="24" count="1">
            <x v="12"/>
          </reference>
        </references>
      </pivotArea>
    </format>
    <format dxfId="66">
      <pivotArea dataOnly="0" labelOnly="1" outline="0" fieldPosition="0">
        <references count="5">
          <reference field="14" count="1" selected="0">
            <x v="7"/>
          </reference>
          <reference field="16" count="1" selected="0">
            <x v="29"/>
          </reference>
          <reference field="19" count="1" selected="0">
            <x v="26"/>
          </reference>
          <reference field="23" count="1" selected="0">
            <x v="105"/>
          </reference>
          <reference field="24" count="1">
            <x v="12"/>
          </reference>
        </references>
      </pivotArea>
    </format>
    <format dxfId="65">
      <pivotArea dataOnly="0" labelOnly="1" outline="0" fieldPosition="0">
        <references count="5">
          <reference field="14" count="1" selected="0">
            <x v="7"/>
          </reference>
          <reference field="16" count="1" selected="0">
            <x v="54"/>
          </reference>
          <reference field="19" count="1" selected="0">
            <x v="26"/>
          </reference>
          <reference field="23" count="1" selected="0">
            <x v="60"/>
          </reference>
          <reference field="24" count="1">
            <x v="5"/>
          </reference>
        </references>
      </pivotArea>
    </format>
    <format dxfId="64">
      <pivotArea dataOnly="0" labelOnly="1" outline="0" fieldPosition="0">
        <references count="5">
          <reference field="14" count="1" selected="0">
            <x v="7"/>
          </reference>
          <reference field="16" count="1" selected="0">
            <x v="54"/>
          </reference>
          <reference field="19" count="1" selected="0">
            <x v="26"/>
          </reference>
          <reference field="23" count="1" selected="0">
            <x v="105"/>
          </reference>
          <reference field="24" count="1">
            <x v="12"/>
          </reference>
        </references>
      </pivotArea>
    </format>
    <format dxfId="63">
      <pivotArea dataOnly="0" labelOnly="1" outline="0" fieldPosition="0">
        <references count="5">
          <reference field="14" count="1" selected="0">
            <x v="7"/>
          </reference>
          <reference field="16" count="1" selected="0">
            <x v="44"/>
          </reference>
          <reference field="19" count="1" selected="0">
            <x v="27"/>
          </reference>
          <reference field="23" count="1" selected="0">
            <x v="94"/>
          </reference>
          <reference field="24" count="1">
            <x v="40"/>
          </reference>
        </references>
      </pivotArea>
    </format>
    <format dxfId="62">
      <pivotArea dataOnly="0" labelOnly="1" outline="0" fieldPosition="0">
        <references count="5">
          <reference field="14" count="1" selected="0">
            <x v="7"/>
          </reference>
          <reference field="16" count="1" selected="0">
            <x v="10"/>
          </reference>
          <reference field="19" count="1" selected="0">
            <x v="28"/>
          </reference>
          <reference field="23" count="1" selected="0">
            <x v="21"/>
          </reference>
          <reference field="24" count="1">
            <x v="87"/>
          </reference>
        </references>
      </pivotArea>
    </format>
    <format dxfId="61">
      <pivotArea dataOnly="0" labelOnly="1" outline="0" fieldPosition="0">
        <references count="5">
          <reference field="14" count="1" selected="0">
            <x v="7"/>
          </reference>
          <reference field="16" count="1" selected="0">
            <x v="10"/>
          </reference>
          <reference field="19" count="1" selected="0">
            <x v="28"/>
          </reference>
          <reference field="23" count="1" selected="0">
            <x v="23"/>
          </reference>
          <reference field="24" count="1">
            <x v="131"/>
          </reference>
        </references>
      </pivotArea>
    </format>
    <format dxfId="60">
      <pivotArea dataOnly="0" labelOnly="1" outline="0" fieldPosition="0">
        <references count="5">
          <reference field="14" count="1" selected="0">
            <x v="7"/>
          </reference>
          <reference field="16" count="1" selected="0">
            <x v="10"/>
          </reference>
          <reference field="19" count="1" selected="0">
            <x v="28"/>
          </reference>
          <reference field="23" count="1" selected="0">
            <x v="62"/>
          </reference>
          <reference field="24" count="1">
            <x v="73"/>
          </reference>
        </references>
      </pivotArea>
    </format>
    <format dxfId="59">
      <pivotArea dataOnly="0" labelOnly="1" outline="0" fieldPosition="0">
        <references count="5">
          <reference field="14" count="1" selected="0">
            <x v="7"/>
          </reference>
          <reference field="16" count="1" selected="0">
            <x v="10"/>
          </reference>
          <reference field="19" count="1" selected="0">
            <x v="28"/>
          </reference>
          <reference field="23" count="1" selected="0">
            <x v="79"/>
          </reference>
          <reference field="24" count="1">
            <x v="52"/>
          </reference>
        </references>
      </pivotArea>
    </format>
    <format dxfId="58">
      <pivotArea dataOnly="0" labelOnly="1" outline="0" fieldPosition="0">
        <references count="5">
          <reference field="14" count="1" selected="0">
            <x v="7"/>
          </reference>
          <reference field="16" count="1" selected="0">
            <x v="10"/>
          </reference>
          <reference field="19" count="1" selected="0">
            <x v="28"/>
          </reference>
          <reference field="23" count="1" selected="0">
            <x v="84"/>
          </reference>
          <reference field="24" count="1">
            <x v="112"/>
          </reference>
        </references>
      </pivotArea>
    </format>
    <format dxfId="57">
      <pivotArea dataOnly="0" labelOnly="1" outline="0" fieldPosition="0">
        <references count="5">
          <reference field="14" count="1" selected="0">
            <x v="7"/>
          </reference>
          <reference field="16" count="1" selected="0">
            <x v="10"/>
          </reference>
          <reference field="19" count="1" selected="0">
            <x v="28"/>
          </reference>
          <reference field="23" count="1" selected="0">
            <x v="93"/>
          </reference>
          <reference field="24" count="1">
            <x v="39"/>
          </reference>
        </references>
      </pivotArea>
    </format>
    <format dxfId="56">
      <pivotArea dataOnly="0" labelOnly="1" outline="0" fieldPosition="0">
        <references count="5">
          <reference field="14" count="1" selected="0">
            <x v="7"/>
          </reference>
          <reference field="16" count="1" selected="0">
            <x v="10"/>
          </reference>
          <reference field="19" count="1" selected="0">
            <x v="28"/>
          </reference>
          <reference field="23" count="1" selected="0">
            <x v="94"/>
          </reference>
          <reference field="24" count="1">
            <x v="40"/>
          </reference>
        </references>
      </pivotArea>
    </format>
    <format dxfId="55">
      <pivotArea dataOnly="0" labelOnly="1" outline="0" fieldPosition="0">
        <references count="5">
          <reference field="14" count="1" selected="0">
            <x v="7"/>
          </reference>
          <reference field="16" count="1" selected="0">
            <x v="10"/>
          </reference>
          <reference field="19" count="1" selected="0">
            <x v="28"/>
          </reference>
          <reference field="23" count="1" selected="0">
            <x v="110"/>
          </reference>
          <reference field="24" count="1">
            <x v="69"/>
          </reference>
        </references>
      </pivotArea>
    </format>
    <format dxfId="54">
      <pivotArea dataOnly="0" labelOnly="1" outline="0" fieldPosition="0">
        <references count="5">
          <reference field="14" count="1" selected="0">
            <x v="5"/>
          </reference>
          <reference field="16" count="1" selected="0">
            <x v="50"/>
          </reference>
          <reference field="19" count="1" selected="0">
            <x v="29"/>
          </reference>
          <reference field="23" count="1" selected="0">
            <x v="32"/>
          </reference>
          <reference field="24" count="1">
            <x v="61"/>
          </reference>
        </references>
      </pivotArea>
    </format>
    <format dxfId="53">
      <pivotArea dataOnly="0" labelOnly="1" outline="0" fieldPosition="0">
        <references count="5">
          <reference field="14" count="1" selected="0">
            <x v="5"/>
          </reference>
          <reference field="16" count="1" selected="0">
            <x v="50"/>
          </reference>
          <reference field="19" count="1" selected="0">
            <x v="29"/>
          </reference>
          <reference field="23" count="1" selected="0">
            <x v="35"/>
          </reference>
          <reference field="24" count="1">
            <x v="37"/>
          </reference>
        </references>
      </pivotArea>
    </format>
    <format dxfId="52">
      <pivotArea dataOnly="0" labelOnly="1" outline="0" fieldPosition="0">
        <references count="5">
          <reference field="14" count="1" selected="0">
            <x v="5"/>
          </reference>
          <reference field="16" count="1" selected="0">
            <x v="50"/>
          </reference>
          <reference field="19" count="1" selected="0">
            <x v="29"/>
          </reference>
          <reference field="23" count="1" selected="0">
            <x v="36"/>
          </reference>
          <reference field="24" count="1">
            <x v="68"/>
          </reference>
        </references>
      </pivotArea>
    </format>
    <format dxfId="51">
      <pivotArea dataOnly="0" labelOnly="1" outline="0" fieldPosition="0">
        <references count="5">
          <reference field="14" count="1" selected="0">
            <x v="5"/>
          </reference>
          <reference field="16" count="1" selected="0">
            <x v="50"/>
          </reference>
          <reference field="19" count="1" selected="0">
            <x v="29"/>
          </reference>
          <reference field="23" count="1" selected="0">
            <x v="37"/>
          </reference>
          <reference field="24" count="1">
            <x v="64"/>
          </reference>
        </references>
      </pivotArea>
    </format>
    <format dxfId="50">
      <pivotArea dataOnly="0" labelOnly="1" outline="0" fieldPosition="0">
        <references count="5">
          <reference field="14" count="1" selected="0">
            <x v="5"/>
          </reference>
          <reference field="16" count="1" selected="0">
            <x v="50"/>
          </reference>
          <reference field="19" count="1" selected="0">
            <x v="29"/>
          </reference>
          <reference field="23" count="1" selected="0">
            <x v="71"/>
          </reference>
          <reference field="24" count="1">
            <x v="121"/>
          </reference>
        </references>
      </pivotArea>
    </format>
    <format dxfId="49">
      <pivotArea dataOnly="0" labelOnly="1" outline="0" fieldPosition="0">
        <references count="5">
          <reference field="14" count="1" selected="0">
            <x v="5"/>
          </reference>
          <reference field="16" count="1" selected="0">
            <x v="50"/>
          </reference>
          <reference field="19" count="1" selected="0">
            <x v="29"/>
          </reference>
          <reference field="23" count="1" selected="0">
            <x v="81"/>
          </reference>
          <reference field="24" count="1">
            <x v="50"/>
          </reference>
        </references>
      </pivotArea>
    </format>
    <format dxfId="48">
      <pivotArea dataOnly="0" labelOnly="1" outline="0" fieldPosition="0">
        <references count="5">
          <reference field="14" count="1" selected="0">
            <x v="5"/>
          </reference>
          <reference field="16" count="1" selected="0">
            <x v="50"/>
          </reference>
          <reference field="19" count="1" selected="0">
            <x v="29"/>
          </reference>
          <reference field="23" count="1" selected="0">
            <x v="84"/>
          </reference>
          <reference field="24" count="1">
            <x v="112"/>
          </reference>
        </references>
      </pivotArea>
    </format>
    <format dxfId="47">
      <pivotArea dataOnly="0" labelOnly="1" outline="0" fieldPosition="0">
        <references count="5">
          <reference field="14" count="1" selected="0">
            <x v="5"/>
          </reference>
          <reference field="16" count="1" selected="0">
            <x v="50"/>
          </reference>
          <reference field="19" count="1" selected="0">
            <x v="29"/>
          </reference>
          <reference field="23" count="1" selected="0">
            <x v="117"/>
          </reference>
          <reference field="24" count="1">
            <x v="34"/>
          </reference>
        </references>
      </pivotArea>
    </format>
    <format dxfId="46">
      <pivotArea dataOnly="0" labelOnly="1" outline="0" fieldPosition="0">
        <references count="5">
          <reference field="14" count="1" selected="0">
            <x v="2"/>
          </reference>
          <reference field="16" count="1" selected="0">
            <x v="8"/>
          </reference>
          <reference field="19" count="1" selected="0">
            <x v="30"/>
          </reference>
          <reference field="23" count="1" selected="0">
            <x v="94"/>
          </reference>
          <reference field="24" count="1">
            <x v="40"/>
          </reference>
        </references>
      </pivotArea>
    </format>
    <format dxfId="45">
      <pivotArea dataOnly="0" labelOnly="1" outline="0" fieldPosition="0">
        <references count="5">
          <reference field="14" count="1" selected="0">
            <x v="2"/>
          </reference>
          <reference field="16" count="1" selected="0">
            <x v="8"/>
          </reference>
          <reference field="19" count="1" selected="0">
            <x v="30"/>
          </reference>
          <reference field="23" count="1" selected="0">
            <x v="104"/>
          </reference>
          <reference field="24" count="1">
            <x v="124"/>
          </reference>
        </references>
      </pivotArea>
    </format>
    <format dxfId="44">
      <pivotArea dataOnly="0" labelOnly="1" outline="0" fieldPosition="0">
        <references count="5">
          <reference field="14" count="1" selected="0">
            <x v="2"/>
          </reference>
          <reference field="16" count="1" selected="0">
            <x v="8"/>
          </reference>
          <reference field="19" count="1" selected="0">
            <x v="30"/>
          </reference>
          <reference field="23" count="1" selected="0">
            <x v="105"/>
          </reference>
          <reference field="24" count="1">
            <x v="12"/>
          </reference>
        </references>
      </pivotArea>
    </format>
    <format dxfId="43">
      <pivotArea dataOnly="0" labelOnly="1" outline="0" fieldPosition="0">
        <references count="5">
          <reference field="14" count="1" selected="0">
            <x v="1"/>
          </reference>
          <reference field="16" count="1" selected="0">
            <x v="20"/>
          </reference>
          <reference field="19" count="1" selected="0">
            <x v="31"/>
          </reference>
          <reference field="23" count="1" selected="0">
            <x v="20"/>
          </reference>
          <reference field="24" count="1">
            <x v="62"/>
          </reference>
        </references>
      </pivotArea>
    </format>
    <format dxfId="42">
      <pivotArea dataOnly="0" labelOnly="1" outline="0" fieldPosition="0">
        <references count="5">
          <reference field="14" count="1" selected="0">
            <x v="1"/>
          </reference>
          <reference field="16" count="1" selected="0">
            <x v="20"/>
          </reference>
          <reference field="19" count="1" selected="0">
            <x v="31"/>
          </reference>
          <reference field="23" count="1" selected="0">
            <x v="21"/>
          </reference>
          <reference field="24" count="1">
            <x v="87"/>
          </reference>
        </references>
      </pivotArea>
    </format>
    <format dxfId="41">
      <pivotArea dataOnly="0" labelOnly="1" outline="0" fieldPosition="0">
        <references count="5">
          <reference field="14" count="1" selected="0">
            <x v="1"/>
          </reference>
          <reference field="16" count="1" selected="0">
            <x v="20"/>
          </reference>
          <reference field="19" count="1" selected="0">
            <x v="31"/>
          </reference>
          <reference field="23" count="1" selected="0">
            <x v="33"/>
          </reference>
          <reference field="24" count="1">
            <x v="76"/>
          </reference>
        </references>
      </pivotArea>
    </format>
    <format dxfId="40">
      <pivotArea dataOnly="0" labelOnly="1" outline="0" fieldPosition="0">
        <references count="5">
          <reference field="14" count="1" selected="0">
            <x v="1"/>
          </reference>
          <reference field="16" count="1" selected="0">
            <x v="20"/>
          </reference>
          <reference field="19" count="1" selected="0">
            <x v="31"/>
          </reference>
          <reference field="23" count="1" selected="0">
            <x v="63"/>
          </reference>
          <reference field="24" count="1">
            <x v="119"/>
          </reference>
        </references>
      </pivotArea>
    </format>
    <format dxfId="39">
      <pivotArea dataOnly="0" labelOnly="1" outline="0" fieldPosition="0">
        <references count="5">
          <reference field="14" count="1" selected="0">
            <x v="1"/>
          </reference>
          <reference field="16" count="1" selected="0">
            <x v="20"/>
          </reference>
          <reference field="19" count="1" selected="0">
            <x v="31"/>
          </reference>
          <reference field="23" count="1" selected="0">
            <x v="90"/>
          </reference>
          <reference field="24" count="1">
            <x v="134"/>
          </reference>
        </references>
      </pivotArea>
    </format>
    <format dxfId="38">
      <pivotArea dataOnly="0" labelOnly="1" outline="0" fieldPosition="0">
        <references count="5">
          <reference field="14" count="1" selected="0">
            <x v="1"/>
          </reference>
          <reference field="16" count="1" selected="0">
            <x v="20"/>
          </reference>
          <reference field="19" count="1" selected="0">
            <x v="31"/>
          </reference>
          <reference field="23" count="1" selected="0">
            <x v="101"/>
          </reference>
          <reference field="24" count="1">
            <x v="28"/>
          </reference>
        </references>
      </pivotArea>
    </format>
    <format dxfId="37">
      <pivotArea dataOnly="0" labelOnly="1" outline="0" fieldPosition="0">
        <references count="5">
          <reference field="14" count="1" selected="0">
            <x v="0"/>
          </reference>
          <reference field="16" count="1" selected="0">
            <x v="34"/>
          </reference>
          <reference field="19" count="1" selected="0">
            <x v="32"/>
          </reference>
          <reference field="23" count="1" selected="0">
            <x v="40"/>
          </reference>
          <reference field="24" count="1">
            <x v="79"/>
          </reference>
        </references>
      </pivotArea>
    </format>
    <format dxfId="36">
      <pivotArea dataOnly="0" labelOnly="1" outline="0" fieldPosition="0">
        <references count="5">
          <reference field="14" count="1" selected="0">
            <x v="0"/>
          </reference>
          <reference field="16" count="1" selected="0">
            <x v="34"/>
          </reference>
          <reference field="19" count="1" selected="0">
            <x v="32"/>
          </reference>
          <reference field="23" count="1" selected="0">
            <x v="62"/>
          </reference>
          <reference field="24" count="1">
            <x v="73"/>
          </reference>
        </references>
      </pivotArea>
    </format>
    <format dxfId="35">
      <pivotArea dataOnly="0" labelOnly="1" outline="0" fieldPosition="0">
        <references count="5">
          <reference field="14" count="1" selected="0">
            <x v="0"/>
          </reference>
          <reference field="16" count="1" selected="0">
            <x v="34"/>
          </reference>
          <reference field="19" count="1" selected="0">
            <x v="32"/>
          </reference>
          <reference field="23" count="1" selected="0">
            <x v="94"/>
          </reference>
          <reference field="24" count="1">
            <x v="40"/>
          </reference>
        </references>
      </pivotArea>
    </format>
    <format dxfId="34">
      <pivotArea dataOnly="0" labelOnly="1" outline="0" fieldPosition="0">
        <references count="5">
          <reference field="14" count="1" selected="0">
            <x v="1"/>
          </reference>
          <reference field="16" count="1" selected="0">
            <x v="40"/>
          </reference>
          <reference field="19" count="1" selected="0">
            <x v="33"/>
          </reference>
          <reference field="23" count="1" selected="0">
            <x v="102"/>
          </reference>
          <reference field="24" count="1">
            <x v="130"/>
          </reference>
        </references>
      </pivotArea>
    </format>
    <format dxfId="33">
      <pivotArea dataOnly="0" labelOnly="1" outline="0" fieldPosition="0">
        <references count="5">
          <reference field="14" count="1" selected="0">
            <x v="1"/>
          </reference>
          <reference field="16" count="1" selected="0">
            <x v="11"/>
          </reference>
          <reference field="19" count="1" selected="0">
            <x v="34"/>
          </reference>
          <reference field="23" count="1" selected="0">
            <x v="102"/>
          </reference>
          <reference field="24" count="1">
            <x v="130"/>
          </reference>
        </references>
      </pivotArea>
    </format>
    <format dxfId="32">
      <pivotArea dataOnly="0" labelOnly="1" outline="0" fieldPosition="0">
        <references count="5">
          <reference field="14" count="1" selected="0">
            <x v="4"/>
          </reference>
          <reference field="16" count="1" selected="0">
            <x v="21"/>
          </reference>
          <reference field="19" count="1" selected="0">
            <x v="35"/>
          </reference>
          <reference field="23" count="1" selected="0">
            <x v="42"/>
          </reference>
          <reference field="24" count="1">
            <x v="132"/>
          </reference>
        </references>
      </pivotArea>
    </format>
    <format dxfId="31">
      <pivotArea dataOnly="0" labelOnly="1" outline="0" fieldPosition="0">
        <references count="5">
          <reference field="14" count="1" selected="0">
            <x v="4"/>
          </reference>
          <reference field="16" count="1" selected="0">
            <x v="21"/>
          </reference>
          <reference field="19" count="1" selected="0">
            <x v="35"/>
          </reference>
          <reference field="23" count="1" selected="0">
            <x v="68"/>
          </reference>
          <reference field="24" count="1">
            <x v="104"/>
          </reference>
        </references>
      </pivotArea>
    </format>
    <format dxfId="30">
      <pivotArea dataOnly="0" labelOnly="1" outline="0" fieldPosition="0">
        <references count="5">
          <reference field="14" count="1" selected="0">
            <x v="4"/>
          </reference>
          <reference field="16" count="1" selected="0">
            <x v="21"/>
          </reference>
          <reference field="19" count="1" selected="0">
            <x v="35"/>
          </reference>
          <reference field="23" count="1" selected="0">
            <x v="89"/>
          </reference>
          <reference field="24" count="1">
            <x v="81"/>
          </reference>
        </references>
      </pivotArea>
    </format>
    <format dxfId="29">
      <pivotArea dataOnly="0" labelOnly="1" outline="0" fieldPosition="0">
        <references count="5">
          <reference field="14" count="1" selected="0">
            <x v="4"/>
          </reference>
          <reference field="16" count="1" selected="0">
            <x v="21"/>
          </reference>
          <reference field="19" count="1" selected="0">
            <x v="35"/>
          </reference>
          <reference field="23" count="1" selected="0">
            <x v="90"/>
          </reference>
          <reference field="24" count="1">
            <x v="134"/>
          </reference>
        </references>
      </pivotArea>
    </format>
    <format dxfId="28">
      <pivotArea dataOnly="0" labelOnly="1" outline="0" fieldPosition="0">
        <references count="5">
          <reference field="14" count="1" selected="0">
            <x v="1"/>
          </reference>
          <reference field="16" count="1" selected="0">
            <x v="9"/>
          </reference>
          <reference field="19" count="1" selected="0">
            <x v="36"/>
          </reference>
          <reference field="23" count="1" selected="0">
            <x v="89"/>
          </reference>
          <reference field="24" count="1">
            <x v="81"/>
          </reference>
        </references>
      </pivotArea>
    </format>
    <format dxfId="27">
      <pivotArea dataOnly="0" labelOnly="1" outline="0" fieldPosition="0">
        <references count="5">
          <reference field="14" count="1" selected="0">
            <x v="1"/>
          </reference>
          <reference field="16" count="1" selected="0">
            <x v="9"/>
          </reference>
          <reference field="19" count="1" selected="0">
            <x v="36"/>
          </reference>
          <reference field="23" count="1" selected="0">
            <x v="90"/>
          </reference>
          <reference field="24" count="1">
            <x v="134"/>
          </reference>
        </references>
      </pivotArea>
    </format>
    <format dxfId="26">
      <pivotArea dataOnly="0" labelOnly="1" outline="0" fieldPosition="0">
        <references count="5">
          <reference field="14" count="1" selected="0">
            <x v="1"/>
          </reference>
          <reference field="16" count="1" selected="0">
            <x v="9"/>
          </reference>
          <reference field="19" count="1" selected="0">
            <x v="36"/>
          </reference>
          <reference field="23" count="1" selected="0">
            <x v="105"/>
          </reference>
          <reference field="24" count="1">
            <x v="12"/>
          </reference>
        </references>
      </pivotArea>
    </format>
    <format dxfId="25">
      <pivotArea dataOnly="0" labelOnly="1" outline="0" fieldPosition="0">
        <references count="5">
          <reference field="14" count="1" selected="0">
            <x v="1"/>
          </reference>
          <reference field="16" count="1" selected="0">
            <x v="9"/>
          </reference>
          <reference field="19" count="1" selected="0">
            <x v="36"/>
          </reference>
          <reference field="23" count="1" selected="0">
            <x v="108"/>
          </reference>
          <reference field="24" count="1">
            <x v="11"/>
          </reference>
        </references>
      </pivotArea>
    </format>
    <format dxfId="24">
      <pivotArea dataOnly="0" labelOnly="1" outline="0" fieldPosition="0">
        <references count="5">
          <reference field="14" count="1" selected="0">
            <x v="1"/>
          </reference>
          <reference field="16" count="1" selected="0">
            <x v="51"/>
          </reference>
          <reference field="19" count="1" selected="0">
            <x v="37"/>
          </reference>
          <reference field="23" count="1" selected="0">
            <x v="102"/>
          </reference>
          <reference field="24" count="1">
            <x v="130"/>
          </reference>
        </references>
      </pivotArea>
    </format>
    <format dxfId="23">
      <pivotArea dataOnly="0" labelOnly="1" outline="0" fieldPosition="0">
        <references count="5">
          <reference field="14" count="1" selected="0">
            <x v="0"/>
          </reference>
          <reference field="16" count="1" selected="0">
            <x v="19"/>
          </reference>
          <reference field="19" count="1" selected="0">
            <x v="38"/>
          </reference>
          <reference field="23" count="1" selected="0">
            <x v="22"/>
          </reference>
          <reference field="24" count="1">
            <x v="86"/>
          </reference>
        </references>
      </pivotArea>
    </format>
    <format dxfId="22">
      <pivotArea dataOnly="0" labelOnly="1" outline="0" fieldPosition="0">
        <references count="5">
          <reference field="14" count="1" selected="0">
            <x v="0"/>
          </reference>
          <reference field="16" count="1" selected="0">
            <x v="19"/>
          </reference>
          <reference field="19" count="1" selected="0">
            <x v="38"/>
          </reference>
          <reference field="23" count="1" selected="0">
            <x v="36"/>
          </reference>
          <reference field="24" count="1">
            <x v="68"/>
          </reference>
        </references>
      </pivotArea>
    </format>
    <format dxfId="21">
      <pivotArea dataOnly="0" labelOnly="1" outline="0" fieldPosition="0">
        <references count="5">
          <reference field="14" count="1" selected="0">
            <x v="0"/>
          </reference>
          <reference field="16" count="1" selected="0">
            <x v="19"/>
          </reference>
          <reference field="19" count="1" selected="0">
            <x v="38"/>
          </reference>
          <reference field="23" count="1" selected="0">
            <x v="37"/>
          </reference>
          <reference field="24" count="1">
            <x v="64"/>
          </reference>
        </references>
      </pivotArea>
    </format>
    <format dxfId="20">
      <pivotArea dataOnly="0" labelOnly="1" outline="0" fieldPosition="0">
        <references count="5">
          <reference field="14" count="1" selected="0">
            <x v="0"/>
          </reference>
          <reference field="16" count="1" selected="0">
            <x v="19"/>
          </reference>
          <reference field="19" count="1" selected="0">
            <x v="38"/>
          </reference>
          <reference field="23" count="1" selected="0">
            <x v="46"/>
          </reference>
          <reference field="24" count="1">
            <x v="42"/>
          </reference>
        </references>
      </pivotArea>
    </format>
    <format dxfId="19">
      <pivotArea dataOnly="0" labelOnly="1" outline="0" fieldPosition="0">
        <references count="5">
          <reference field="14" count="1" selected="0">
            <x v="0"/>
          </reference>
          <reference field="16" count="1" selected="0">
            <x v="19"/>
          </reference>
          <reference field="19" count="1" selected="0">
            <x v="38"/>
          </reference>
          <reference field="23" count="1" selected="0">
            <x v="51"/>
          </reference>
          <reference field="24" count="1">
            <x v="93"/>
          </reference>
        </references>
      </pivotArea>
    </format>
    <format dxfId="18">
      <pivotArea dataOnly="0" labelOnly="1" outline="0" fieldPosition="0">
        <references count="5">
          <reference field="14" count="1" selected="0">
            <x v="0"/>
          </reference>
          <reference field="16" count="1" selected="0">
            <x v="19"/>
          </reference>
          <reference field="19" count="1" selected="0">
            <x v="38"/>
          </reference>
          <reference field="23" count="1" selected="0">
            <x v="117"/>
          </reference>
          <reference field="24" count="1">
            <x v="34"/>
          </reference>
        </references>
      </pivotArea>
    </format>
    <format dxfId="17">
      <pivotArea dataOnly="0" labelOnly="1" outline="0" fieldPosition="0">
        <references count="5">
          <reference field="14" count="1" selected="0">
            <x v="0"/>
          </reference>
          <reference field="16" count="1" selected="0">
            <x v="19"/>
          </reference>
          <reference field="19" count="1" selected="0">
            <x v="38"/>
          </reference>
          <reference field="23" count="1" selected="0">
            <x v="118"/>
          </reference>
          <reference field="24" count="1">
            <x v="53"/>
          </reference>
        </references>
      </pivotArea>
    </format>
  </formats>
  <pivotTableStyleInfo name="PivotStyleMedium10"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AC328" dT="2022-11-26T20:56:37.94" personId="{367C7DE1-5A13-41A4-A6C3-179FC81464BB}" id="{4291C124-E1D8-40D9-9716-1D992D3036C7}">
    <text xml:space="preserve">Reclasificar a re
nta tu casa
</text>
  </threadedComment>
</ThreadedComments>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pivotTable" Target="../pivotTables/pivotTable1.xm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ivotTable" Target="../pivotTables/pivotTable2.xm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 Id="rId4" Type="http://schemas.microsoft.com/office/2017/10/relationships/threadedComment" Target="../threadedComments/threadedComment1.xml"/></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ivotTable" Target="../pivotTables/pivotTable3.xml"/></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pivotTable" Target="../pivotTables/pivotTable4.xm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pivotTable" Target="../pivotTables/pivotTable5.xm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pivotTable" Target="../pivotTables/pivotTable6.xml"/></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pivotTable" Target="../pivotTables/pivotTable7.xml"/></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pivotTable" Target="../pivotTables/pivotTable8.xml"/></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pivotTable" Target="../pivotTables/pivotTable9.xml"/></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pivotTable" Target="../pivotTables/pivotTable10.xml"/></Relationships>
</file>

<file path=xl/worksheets/_rels/sheet13.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pivotTable" Target="../pivotTables/pivotTable11.xml"/></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pivotTable" Target="../pivotTables/pivotTable12.xml"/></Relationships>
</file>

<file path=xl/worksheets/_rels/sheet15.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pivotTable" Target="../pivotTables/pivotTable13.xml"/></Relationships>
</file>

<file path=xl/worksheets/_rels/sheet16.xml.rels><?xml version="1.0" encoding="UTF-8" standalone="yes"?>
<Relationships xmlns="http://schemas.openxmlformats.org/package/2006/relationships"><Relationship Id="rId2" Type="http://schemas.openxmlformats.org/officeDocument/2006/relationships/printerSettings" Target="../printerSettings/printerSettings15.bin"/><Relationship Id="rId1" Type="http://schemas.openxmlformats.org/officeDocument/2006/relationships/pivotTable" Target="../pivotTables/pivotTable14.xml"/></Relationships>
</file>

<file path=xl/worksheets/_rels/sheet17.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1.xml"/><Relationship Id="rId1" Type="http://schemas.openxmlformats.org/officeDocument/2006/relationships/printerSettings" Target="../printerSettings/printerSettings16.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C28"/>
  <sheetViews>
    <sheetView view="pageLayout" zoomScaleNormal="100" workbookViewId="0">
      <selection activeCell="A2" sqref="A2:C28"/>
    </sheetView>
  </sheetViews>
  <sheetFormatPr baseColWidth="10" defaultRowHeight="15" x14ac:dyDescent="0.25"/>
  <cols>
    <col min="1" max="1" width="69.28515625" bestFit="1" customWidth="1"/>
    <col min="2" max="2" width="29.7109375" style="19" bestFit="1" customWidth="1"/>
    <col min="3" max="3" width="15.5703125" bestFit="1" customWidth="1"/>
  </cols>
  <sheetData>
    <row r="3" spans="1:3" x14ac:dyDescent="0.25">
      <c r="A3" t="s">
        <v>488</v>
      </c>
      <c r="B3" t="s">
        <v>510</v>
      </c>
      <c r="C3" t="s">
        <v>487</v>
      </c>
    </row>
    <row r="4" spans="1:3" x14ac:dyDescent="0.25">
      <c r="A4" s="18" t="s">
        <v>363</v>
      </c>
      <c r="B4" s="13">
        <v>3639.24</v>
      </c>
      <c r="C4" s="13">
        <v>3639.24</v>
      </c>
    </row>
    <row r="5" spans="1:3" x14ac:dyDescent="0.25">
      <c r="A5" s="18" t="s">
        <v>191</v>
      </c>
      <c r="B5" s="13">
        <v>0</v>
      </c>
      <c r="C5" s="13">
        <v>4000000</v>
      </c>
    </row>
    <row r="6" spans="1:3" x14ac:dyDescent="0.25">
      <c r="A6" s="18" t="s">
        <v>181</v>
      </c>
      <c r="B6" s="13">
        <v>0</v>
      </c>
      <c r="C6" s="13">
        <v>1714275.7100000002</v>
      </c>
    </row>
    <row r="7" spans="1:3" ht="14.45" hidden="1" x14ac:dyDescent="0.3">
      <c r="A7" s="18" t="s">
        <v>316</v>
      </c>
      <c r="B7" s="13">
        <v>0</v>
      </c>
      <c r="C7" s="13">
        <v>0</v>
      </c>
    </row>
    <row r="8" spans="1:3" x14ac:dyDescent="0.25">
      <c r="A8" s="18" t="s">
        <v>442</v>
      </c>
      <c r="B8" s="13">
        <v>93992546</v>
      </c>
      <c r="C8" s="13">
        <v>95600000.000000015</v>
      </c>
    </row>
    <row r="9" spans="1:3" x14ac:dyDescent="0.25">
      <c r="A9" s="18" t="s">
        <v>242</v>
      </c>
      <c r="B9" s="13">
        <v>539075796.80000007</v>
      </c>
      <c r="C9" s="13">
        <v>546753662.85179996</v>
      </c>
    </row>
    <row r="10" spans="1:3" ht="14.45" x14ac:dyDescent="0.3">
      <c r="A10" s="18" t="s">
        <v>357</v>
      </c>
      <c r="B10" s="13">
        <v>557344.17000000004</v>
      </c>
      <c r="C10" s="13">
        <v>557344.17000000004</v>
      </c>
    </row>
    <row r="11" spans="1:3" ht="14.45" x14ac:dyDescent="0.3">
      <c r="A11" s="18" t="s">
        <v>361</v>
      </c>
      <c r="B11" s="13">
        <v>41721.22</v>
      </c>
      <c r="C11" s="13">
        <v>41721.22</v>
      </c>
    </row>
    <row r="12" spans="1:3" ht="45" x14ac:dyDescent="0.25">
      <c r="A12" s="22" t="s">
        <v>469</v>
      </c>
      <c r="B12" s="13">
        <v>8500000</v>
      </c>
      <c r="C12" s="13">
        <v>5000000</v>
      </c>
    </row>
    <row r="13" spans="1:3" x14ac:dyDescent="0.25">
      <c r="A13" s="18" t="s">
        <v>444</v>
      </c>
      <c r="B13" s="13">
        <v>0</v>
      </c>
      <c r="C13" s="13">
        <v>2000000</v>
      </c>
    </row>
    <row r="14" spans="1:3" x14ac:dyDescent="0.25">
      <c r="A14" s="18" t="s">
        <v>446</v>
      </c>
      <c r="B14" s="13">
        <v>0</v>
      </c>
      <c r="C14" s="13">
        <v>860016.87</v>
      </c>
    </row>
    <row r="15" spans="1:3" ht="14.45" x14ac:dyDescent="0.3">
      <c r="A15" s="18" t="s">
        <v>52</v>
      </c>
      <c r="B15" s="13">
        <v>165981996.19000003</v>
      </c>
      <c r="C15" s="13">
        <v>179838358.04000002</v>
      </c>
    </row>
    <row r="16" spans="1:3" ht="14.45" x14ac:dyDescent="0.3">
      <c r="A16" s="18" t="s">
        <v>75</v>
      </c>
      <c r="B16" s="13">
        <v>880249135.29999995</v>
      </c>
      <c r="C16" s="13">
        <v>866392773.44000006</v>
      </c>
    </row>
    <row r="17" spans="1:3" x14ac:dyDescent="0.25">
      <c r="A17" s="18" t="s">
        <v>359</v>
      </c>
      <c r="B17" s="13">
        <v>6595921</v>
      </c>
      <c r="C17" s="13">
        <v>6595921</v>
      </c>
    </row>
    <row r="18" spans="1:3" x14ac:dyDescent="0.25">
      <c r="A18" s="18" t="s">
        <v>474</v>
      </c>
      <c r="B18" s="13">
        <v>0</v>
      </c>
      <c r="C18" s="13">
        <v>7400000</v>
      </c>
    </row>
    <row r="19" spans="1:3" x14ac:dyDescent="0.25">
      <c r="A19" s="18" t="s">
        <v>472</v>
      </c>
      <c r="B19" s="13">
        <v>0</v>
      </c>
      <c r="C19" s="13">
        <v>7400000</v>
      </c>
    </row>
    <row r="20" spans="1:3" x14ac:dyDescent="0.25">
      <c r="A20" s="18" t="s">
        <v>71</v>
      </c>
      <c r="B20" s="13">
        <v>0</v>
      </c>
      <c r="C20" s="13">
        <v>967574.99999999988</v>
      </c>
    </row>
    <row r="21" spans="1:3" x14ac:dyDescent="0.25">
      <c r="A21" s="18" t="s">
        <v>73</v>
      </c>
      <c r="B21" s="13">
        <v>0</v>
      </c>
      <c r="C21" s="13">
        <v>107508.33</v>
      </c>
    </row>
    <row r="22" spans="1:3" x14ac:dyDescent="0.25">
      <c r="A22" s="18" t="s">
        <v>351</v>
      </c>
      <c r="B22" s="13">
        <v>9718.16</v>
      </c>
      <c r="C22" s="13">
        <v>9718.16</v>
      </c>
    </row>
    <row r="23" spans="1:3" ht="14.45" x14ac:dyDescent="0.3">
      <c r="A23" s="18" t="s">
        <v>461</v>
      </c>
      <c r="B23" s="13">
        <v>0</v>
      </c>
      <c r="C23" s="13">
        <v>10340057.560000001</v>
      </c>
    </row>
    <row r="24" spans="1:3" ht="14.45" x14ac:dyDescent="0.3">
      <c r="A24" s="18" t="s">
        <v>117</v>
      </c>
      <c r="B24" s="13">
        <v>0</v>
      </c>
      <c r="C24" s="13">
        <v>0</v>
      </c>
    </row>
    <row r="25" spans="1:3" ht="14.45" x14ac:dyDescent="0.3">
      <c r="A25" s="18" t="s">
        <v>68</v>
      </c>
      <c r="B25" s="13">
        <v>1474922011.01</v>
      </c>
      <c r="C25" s="13">
        <v>1784636758.1399994</v>
      </c>
    </row>
    <row r="26" spans="1:3" x14ac:dyDescent="0.25">
      <c r="A26" s="18" t="s">
        <v>365</v>
      </c>
      <c r="B26" s="13">
        <v>598937.29</v>
      </c>
      <c r="C26" s="13">
        <v>598937.29</v>
      </c>
    </row>
    <row r="27" spans="1:3" x14ac:dyDescent="0.25">
      <c r="A27" s="18" t="s">
        <v>91</v>
      </c>
      <c r="B27" s="13">
        <v>15044877.33</v>
      </c>
      <c r="C27" s="13">
        <v>22278732.98</v>
      </c>
    </row>
    <row r="28" spans="1:3" x14ac:dyDescent="0.25">
      <c r="A28" s="18" t="s">
        <v>484</v>
      </c>
      <c r="B28" s="13">
        <v>3185573643.71</v>
      </c>
      <c r="C28" s="13">
        <v>3543097000.0017991</v>
      </c>
    </row>
  </sheetData>
  <pageMargins left="0.7" right="0.7" top="0.75" bottom="0.75" header="0.3" footer="0.3"/>
  <pageSetup orientation="landscape" r:id="rId2"/>
  <headerFooter alignWithMargins="0">
    <oddHeader xml:space="preserve">&amp;C&amp;"-,Negrita"MUNICIPIO DE TLAJOMULCO DE ZÚÑIGA, JALISCO 
3RA. MODIFICACIÓN PRESUPUESTAL 2022
CLASIFICACIÓN POR FUENTE DE FINANCIAMIENTO </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F17"/>
  <sheetViews>
    <sheetView workbookViewId="0">
      <selection activeCell="D11" sqref="D11"/>
    </sheetView>
  </sheetViews>
  <sheetFormatPr baseColWidth="10" defaultRowHeight="15" x14ac:dyDescent="0.25"/>
  <cols>
    <col min="1" max="1" width="42.42578125" customWidth="1"/>
    <col min="2" max="2" width="8.7109375" customWidth="1"/>
    <col min="3" max="3" width="60.7109375" bestFit="1" customWidth="1"/>
    <col min="4" max="4" width="24.5703125" bestFit="1" customWidth="1"/>
    <col min="5" max="5" width="14.7109375" bestFit="1" customWidth="1"/>
    <col min="6" max="6" width="11.7109375" bestFit="1" customWidth="1"/>
  </cols>
  <sheetData>
    <row r="3" spans="1:6" x14ac:dyDescent="0.25">
      <c r="A3" s="20" t="s">
        <v>2</v>
      </c>
      <c r="B3" s="20" t="s">
        <v>18</v>
      </c>
      <c r="C3" s="20" t="s">
        <v>19</v>
      </c>
      <c r="D3" t="s">
        <v>485</v>
      </c>
    </row>
    <row r="4" spans="1:6" x14ac:dyDescent="0.25">
      <c r="A4" t="s">
        <v>191</v>
      </c>
      <c r="B4">
        <v>2411</v>
      </c>
      <c r="C4" t="s">
        <v>189</v>
      </c>
      <c r="D4" s="21">
        <v>997397</v>
      </c>
    </row>
    <row r="5" spans="1:6" ht="14.45" x14ac:dyDescent="0.3">
      <c r="B5">
        <v>2421</v>
      </c>
      <c r="C5" t="s">
        <v>201</v>
      </c>
      <c r="D5" s="21">
        <v>1527548.32</v>
      </c>
    </row>
    <row r="6" spans="1:6" x14ac:dyDescent="0.25">
      <c r="B6">
        <v>2471</v>
      </c>
      <c r="C6" t="s">
        <v>215</v>
      </c>
      <c r="D6" s="21">
        <v>1687.8</v>
      </c>
    </row>
    <row r="7" spans="1:6" x14ac:dyDescent="0.25">
      <c r="B7">
        <v>2491</v>
      </c>
      <c r="C7" t="s">
        <v>223</v>
      </c>
      <c r="D7" s="21">
        <v>449297</v>
      </c>
    </row>
    <row r="8" spans="1:6" ht="14.45" x14ac:dyDescent="0.3">
      <c r="B8">
        <v>2611</v>
      </c>
      <c r="C8" t="s">
        <v>240</v>
      </c>
      <c r="D8" s="21">
        <v>74069.88</v>
      </c>
    </row>
    <row r="9" spans="1:6" ht="14.45" x14ac:dyDescent="0.3">
      <c r="B9">
        <v>4411</v>
      </c>
      <c r="C9" t="s">
        <v>410</v>
      </c>
      <c r="D9" s="21">
        <v>950000</v>
      </c>
      <c r="E9" s="13"/>
    </row>
    <row r="10" spans="1:6" x14ac:dyDescent="0.25">
      <c r="A10" t="s">
        <v>181</v>
      </c>
      <c r="B10">
        <v>2411</v>
      </c>
      <c r="C10" t="s">
        <v>189</v>
      </c>
      <c r="D10" s="21">
        <v>1246826</v>
      </c>
      <c r="E10" s="21">
        <f>SUM(D10:D16)</f>
        <v>1714275.7100000002</v>
      </c>
    </row>
    <row r="11" spans="1:6" ht="14.45" x14ac:dyDescent="0.3">
      <c r="B11">
        <v>2441</v>
      </c>
      <c r="C11" t="s">
        <v>203</v>
      </c>
      <c r="D11" s="21">
        <v>39875</v>
      </c>
    </row>
    <row r="12" spans="1:6" x14ac:dyDescent="0.25">
      <c r="B12">
        <v>2471</v>
      </c>
      <c r="C12" t="s">
        <v>215</v>
      </c>
      <c r="D12" s="21">
        <v>4468.32</v>
      </c>
    </row>
    <row r="13" spans="1:6" x14ac:dyDescent="0.25">
      <c r="B13">
        <v>2491</v>
      </c>
      <c r="C13" t="s">
        <v>223</v>
      </c>
      <c r="D13" s="21">
        <v>138047.54999999999</v>
      </c>
    </row>
    <row r="14" spans="1:6" ht="14.45" x14ac:dyDescent="0.3">
      <c r="B14">
        <v>2611</v>
      </c>
      <c r="C14" t="s">
        <v>240</v>
      </c>
      <c r="D14" s="21">
        <v>238399</v>
      </c>
    </row>
    <row r="15" spans="1:6" ht="14.45" x14ac:dyDescent="0.3">
      <c r="B15">
        <v>2911</v>
      </c>
      <c r="C15" t="s">
        <v>258</v>
      </c>
      <c r="D15" s="21">
        <v>29259.84</v>
      </c>
      <c r="E15" s="19"/>
      <c r="F15" s="19"/>
    </row>
    <row r="16" spans="1:6" ht="14.45" x14ac:dyDescent="0.3">
      <c r="B16">
        <v>3261</v>
      </c>
      <c r="C16" t="s">
        <v>283</v>
      </c>
      <c r="D16" s="21">
        <v>17400</v>
      </c>
      <c r="E16" s="19"/>
      <c r="F16" s="19"/>
    </row>
    <row r="17" spans="1:4" ht="14.45" x14ac:dyDescent="0.3">
      <c r="A17" t="s">
        <v>484</v>
      </c>
      <c r="D17" s="21">
        <v>5714275.71</v>
      </c>
    </row>
  </sheetData>
  <pageMargins left="0.70866141732283472" right="0.70866141732283472" top="0.74803149606299213" bottom="0.74803149606299213" header="0.31496062992125984" footer="0.31496062992125984"/>
  <pageSetup paperSize="9" scale="87" orientation="landscape" horizontalDpi="0" verticalDpi="0"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filterMode="1"/>
  <dimension ref="A1:BD419"/>
  <sheetViews>
    <sheetView zoomScaleNormal="100" workbookViewId="0">
      <selection activeCell="AG5" sqref="C5:AG6"/>
    </sheetView>
  </sheetViews>
  <sheetFormatPr baseColWidth="10" defaultRowHeight="15" x14ac:dyDescent="0.25"/>
  <cols>
    <col min="3" max="3" width="39.28515625" customWidth="1"/>
    <col min="4" max="4" width="13.28515625" customWidth="1"/>
    <col min="5" max="5" width="39.28515625" customWidth="1"/>
    <col min="6" max="6" width="11.85546875" customWidth="1"/>
    <col min="7" max="7" width="39.28515625" customWidth="1"/>
    <col min="8" max="8" width="6.28515625" customWidth="1"/>
    <col min="9" max="9" width="53.28515625" customWidth="1"/>
    <col min="10" max="10" width="6.28515625" customWidth="1"/>
    <col min="11" max="12" width="11.5703125" customWidth="1"/>
    <col min="13" max="13" width="15.42578125" customWidth="1"/>
    <col min="14" max="16" width="11.5703125" customWidth="1"/>
    <col min="17" max="17" width="23.85546875" customWidth="1"/>
    <col min="18" max="19" width="11.5703125" customWidth="1"/>
    <col min="20" max="21" width="41.140625" customWidth="1"/>
    <col min="22" max="22" width="11.42578125" customWidth="1"/>
    <col min="23" max="23" width="11.5703125" customWidth="1"/>
    <col min="24" max="24" width="8.7109375" customWidth="1"/>
    <col min="25" max="25" width="16.7109375" customWidth="1"/>
    <col min="26" max="26" width="11.5703125" customWidth="1"/>
    <col min="27" max="27" width="13" customWidth="1"/>
    <col min="28" max="28" width="25" customWidth="1"/>
    <col min="29" max="29" width="18.85546875" style="13" customWidth="1"/>
    <col min="30" max="30" width="13.7109375" style="13" customWidth="1"/>
    <col min="31" max="31" width="26.7109375" style="13" customWidth="1"/>
    <col min="32" max="32" width="13.7109375" style="13" customWidth="1"/>
    <col min="33" max="33" width="19.140625" style="42" customWidth="1"/>
    <col min="34" max="35" width="19.42578125" style="14" customWidth="1"/>
    <col min="36" max="36" width="12.42578125" style="14" customWidth="1"/>
    <col min="37" max="37" width="21.85546875" style="13" bestFit="1" customWidth="1"/>
    <col min="38" max="38" width="22.7109375" style="13" bestFit="1" customWidth="1"/>
    <col min="39" max="39" width="22.7109375" style="13" customWidth="1"/>
    <col min="40" max="40" width="22.85546875" style="13" customWidth="1"/>
    <col min="41" max="41" width="13.7109375" style="13" customWidth="1"/>
    <col min="42" max="42" width="19.42578125" style="13" customWidth="1"/>
    <col min="43" max="43" width="13.7109375" style="13" customWidth="1"/>
    <col min="44" max="44" width="13.7109375" style="15" customWidth="1"/>
    <col min="45" max="45" width="16.42578125" style="15" customWidth="1"/>
    <col min="46" max="46" width="13.7109375" style="13" customWidth="1"/>
    <col min="47" max="47" width="15.7109375" style="13" customWidth="1"/>
    <col min="48" max="48" width="13.7109375" style="13" customWidth="1"/>
    <col min="49" max="49" width="14.42578125" style="13" customWidth="1"/>
    <col min="50" max="50" width="13.7109375" style="14" customWidth="1"/>
    <col min="51" max="51" width="12.7109375" style="13" customWidth="1"/>
    <col min="52" max="52" width="13.7109375" style="13" customWidth="1"/>
    <col min="53" max="53" width="11.5703125" style="13" customWidth="1"/>
    <col min="54" max="54" width="12.7109375" style="13" customWidth="1"/>
    <col min="55" max="55" width="13.7109375" style="13" customWidth="1"/>
    <col min="56" max="56" width="14.42578125" bestFit="1" customWidth="1"/>
  </cols>
  <sheetData>
    <row r="1" spans="1:56" s="1" customFormat="1" x14ac:dyDescent="0.25">
      <c r="A1" s="1" t="s">
        <v>0</v>
      </c>
      <c r="B1" s="1" t="s">
        <v>1</v>
      </c>
      <c r="C1" s="2" t="s">
        <v>2</v>
      </c>
      <c r="D1" s="1" t="s">
        <v>492</v>
      </c>
      <c r="E1" s="1" t="s">
        <v>493</v>
      </c>
      <c r="F1" s="1" t="s">
        <v>494</v>
      </c>
      <c r="G1" s="1" t="s">
        <v>495</v>
      </c>
      <c r="H1" s="1" t="s">
        <v>3</v>
      </c>
      <c r="I1" s="1" t="s">
        <v>4</v>
      </c>
      <c r="J1" s="1" t="s">
        <v>5</v>
      </c>
      <c r="K1" s="1" t="s">
        <v>6</v>
      </c>
      <c r="L1" s="1" t="s">
        <v>7</v>
      </c>
      <c r="M1" s="1" t="s">
        <v>8</v>
      </c>
      <c r="N1" s="1" t="s">
        <v>9</v>
      </c>
      <c r="O1" s="1" t="s">
        <v>10</v>
      </c>
      <c r="P1" s="1" t="s">
        <v>11</v>
      </c>
      <c r="Q1" s="1" t="s">
        <v>12</v>
      </c>
      <c r="R1" s="1" t="s">
        <v>13</v>
      </c>
      <c r="S1" s="1" t="s">
        <v>14</v>
      </c>
      <c r="T1" s="1" t="s">
        <v>15</v>
      </c>
      <c r="U1" s="1" t="s">
        <v>14</v>
      </c>
      <c r="V1" s="1" t="s">
        <v>16</v>
      </c>
      <c r="W1" s="1" t="s">
        <v>17</v>
      </c>
      <c r="X1" s="2" t="s">
        <v>18</v>
      </c>
      <c r="Y1" s="1" t="s">
        <v>19</v>
      </c>
      <c r="Z1" s="1" t="s">
        <v>20</v>
      </c>
      <c r="AA1" s="1" t="s">
        <v>21</v>
      </c>
      <c r="AB1" s="3" t="s">
        <v>22</v>
      </c>
      <c r="AC1" s="4" t="s">
        <v>23</v>
      </c>
      <c r="AD1" s="4" t="s">
        <v>24</v>
      </c>
      <c r="AE1" s="5" t="s">
        <v>25</v>
      </c>
      <c r="AF1" s="4" t="s">
        <v>26</v>
      </c>
      <c r="AG1" s="41" t="s">
        <v>27</v>
      </c>
      <c r="AH1" s="6" t="s">
        <v>28</v>
      </c>
      <c r="AI1" s="6" t="s">
        <v>29</v>
      </c>
      <c r="AJ1" s="6" t="s">
        <v>30</v>
      </c>
      <c r="AK1" s="7" t="s">
        <v>31</v>
      </c>
      <c r="AL1" s="8" t="s">
        <v>32</v>
      </c>
      <c r="AM1" s="9" t="s">
        <v>33</v>
      </c>
      <c r="AN1" s="10" t="s">
        <v>34</v>
      </c>
      <c r="AO1" s="4" t="s">
        <v>35</v>
      </c>
      <c r="AP1" s="10" t="s">
        <v>36</v>
      </c>
      <c r="AQ1" s="4" t="s">
        <v>37</v>
      </c>
      <c r="AR1" s="9" t="s">
        <v>38</v>
      </c>
      <c r="AS1" s="10" t="s">
        <v>39</v>
      </c>
      <c r="AT1" s="4" t="s">
        <v>40</v>
      </c>
      <c r="AU1" s="10" t="s">
        <v>41</v>
      </c>
      <c r="AV1" s="4" t="s">
        <v>42</v>
      </c>
      <c r="AW1" s="4" t="s">
        <v>43</v>
      </c>
      <c r="AX1" s="6" t="s">
        <v>44</v>
      </c>
      <c r="AY1" s="4" t="s">
        <v>45</v>
      </c>
      <c r="AZ1" s="4" t="s">
        <v>46</v>
      </c>
      <c r="BA1" s="4" t="s">
        <v>47</v>
      </c>
      <c r="BB1" s="4" t="s">
        <v>48</v>
      </c>
      <c r="BC1" s="4" t="s">
        <v>49</v>
      </c>
      <c r="BD1" s="11" t="s">
        <v>50</v>
      </c>
    </row>
    <row r="2" spans="1:56" ht="14.45" hidden="1" x14ac:dyDescent="0.3">
      <c r="A2" t="str">
        <f t="shared" ref="A2:A62" si="0">CONCATENATE(B2,L2,N2,P2,R2,X2,Z2)</f>
        <v>1.6-01-2205_22618013_2211110</v>
      </c>
      <c r="B2" s="12" t="s">
        <v>51</v>
      </c>
      <c r="C2" t="s">
        <v>52</v>
      </c>
      <c r="D2">
        <v>1</v>
      </c>
      <c r="E2" t="s">
        <v>496</v>
      </c>
      <c r="F2">
        <v>1.3</v>
      </c>
      <c r="G2" t="s">
        <v>499</v>
      </c>
      <c r="H2" t="s">
        <v>53</v>
      </c>
      <c r="I2" t="s">
        <v>54</v>
      </c>
      <c r="J2" t="s">
        <v>55</v>
      </c>
      <c r="K2" t="s">
        <v>56</v>
      </c>
      <c r="L2" t="s">
        <v>57</v>
      </c>
      <c r="M2" t="s">
        <v>58</v>
      </c>
      <c r="N2">
        <v>6</v>
      </c>
      <c r="O2" t="s">
        <v>59</v>
      </c>
      <c r="P2">
        <v>18</v>
      </c>
      <c r="Q2" t="s">
        <v>60</v>
      </c>
      <c r="R2" t="s">
        <v>61</v>
      </c>
      <c r="S2" t="s">
        <v>62</v>
      </c>
      <c r="T2" t="s">
        <v>63</v>
      </c>
      <c r="U2" t="s">
        <v>62</v>
      </c>
      <c r="V2">
        <v>1000</v>
      </c>
      <c r="W2" t="s">
        <v>64</v>
      </c>
      <c r="X2">
        <v>1111</v>
      </c>
      <c r="Y2" t="s">
        <v>65</v>
      </c>
      <c r="Z2">
        <v>0</v>
      </c>
      <c r="AA2" t="s">
        <v>66</v>
      </c>
      <c r="AB2" s="13">
        <v>7025595.3899999997</v>
      </c>
      <c r="AC2" s="13">
        <v>7025595.3899999997</v>
      </c>
      <c r="AD2" s="13">
        <v>0</v>
      </c>
      <c r="AE2" s="13">
        <v>4838920.05</v>
      </c>
      <c r="AF2" s="13">
        <v>4838920.05</v>
      </c>
      <c r="AG2" s="42">
        <v>7025595.3899999997</v>
      </c>
      <c r="AH2" s="14">
        <f>AG2-AB2</f>
        <v>0</v>
      </c>
      <c r="AI2" s="14">
        <v>0</v>
      </c>
      <c r="AJ2" s="14">
        <v>0</v>
      </c>
      <c r="AM2" s="13">
        <f>AG2+AK2+AL2</f>
        <v>7025595.3899999997</v>
      </c>
      <c r="AN2" s="13">
        <v>4838920.05</v>
      </c>
      <c r="AO2" s="13">
        <v>4838920.05</v>
      </c>
      <c r="AP2" s="13">
        <v>4838920.05</v>
      </c>
      <c r="AQ2" s="13">
        <v>4838920.05</v>
      </c>
      <c r="AR2" s="13">
        <v>0</v>
      </c>
      <c r="AS2" s="13">
        <v>4838920.05</v>
      </c>
      <c r="AT2" s="13">
        <v>4838920.05</v>
      </c>
      <c r="AU2" s="13">
        <v>4838920.05</v>
      </c>
      <c r="AV2" s="13">
        <v>4838920.05</v>
      </c>
      <c r="AW2" s="13">
        <v>2186675.34</v>
      </c>
      <c r="AX2" s="14">
        <v>2186675.34</v>
      </c>
      <c r="AY2" s="13">
        <v>0</v>
      </c>
      <c r="AZ2" s="13">
        <v>7025595.3899999997</v>
      </c>
      <c r="BA2" s="13">
        <v>0</v>
      </c>
      <c r="BB2" s="13">
        <v>0</v>
      </c>
      <c r="BC2" s="13">
        <v>7025595.3899999997</v>
      </c>
      <c r="BD2" s="13">
        <f t="shared" ref="BD2:BD62" si="1">AB2-AE2</f>
        <v>2186675.34</v>
      </c>
    </row>
    <row r="3" spans="1:56" ht="14.45" hidden="1" x14ac:dyDescent="0.3">
      <c r="A3" t="str">
        <f t="shared" si="0"/>
        <v>1.1-00-2205_22618013_2211110</v>
      </c>
      <c r="B3" s="12" t="s">
        <v>67</v>
      </c>
      <c r="C3" t="s">
        <v>68</v>
      </c>
      <c r="D3">
        <v>1</v>
      </c>
      <c r="E3" t="s">
        <v>496</v>
      </c>
      <c r="F3">
        <v>1.3</v>
      </c>
      <c r="G3" t="s">
        <v>499</v>
      </c>
      <c r="H3" t="s">
        <v>53</v>
      </c>
      <c r="I3" t="s">
        <v>54</v>
      </c>
      <c r="J3" t="s">
        <v>55</v>
      </c>
      <c r="K3" t="s">
        <v>56</v>
      </c>
      <c r="L3" t="s">
        <v>57</v>
      </c>
      <c r="M3" t="s">
        <v>58</v>
      </c>
      <c r="N3">
        <v>6</v>
      </c>
      <c r="O3" t="s">
        <v>59</v>
      </c>
      <c r="P3">
        <v>18</v>
      </c>
      <c r="Q3" t="s">
        <v>60</v>
      </c>
      <c r="R3" t="s">
        <v>61</v>
      </c>
      <c r="S3" t="s">
        <v>62</v>
      </c>
      <c r="T3" t="s">
        <v>63</v>
      </c>
      <c r="U3" t="s">
        <v>62</v>
      </c>
      <c r="V3">
        <v>1000</v>
      </c>
      <c r="W3" t="s">
        <v>64</v>
      </c>
      <c r="X3">
        <v>1111</v>
      </c>
      <c r="Y3" t="s">
        <v>65</v>
      </c>
      <c r="Z3">
        <v>0</v>
      </c>
      <c r="AA3" t="s">
        <v>66</v>
      </c>
      <c r="AB3" s="13">
        <v>5332491.45</v>
      </c>
      <c r="AC3" s="13">
        <v>5332491.45</v>
      </c>
      <c r="AD3" s="13">
        <v>12358086.84</v>
      </c>
      <c r="AE3" s="13">
        <v>5332491.45</v>
      </c>
      <c r="AF3" s="13">
        <v>5332491.45</v>
      </c>
      <c r="AG3" s="42">
        <v>5332491.45</v>
      </c>
      <c r="AH3" s="14">
        <f t="shared" ref="AH3:AH66" si="2">AG3-AB3</f>
        <v>0</v>
      </c>
      <c r="AI3" s="14">
        <v>0</v>
      </c>
      <c r="AJ3" s="14">
        <v>0</v>
      </c>
      <c r="AM3" s="13">
        <f t="shared" ref="AM3:AM62" si="3">AG3+AK3+AL3</f>
        <v>5332491.45</v>
      </c>
      <c r="AN3" s="13">
        <v>5332491.45</v>
      </c>
      <c r="AO3" s="13">
        <v>4838921.05</v>
      </c>
      <c r="AP3" s="13">
        <v>5332491.45</v>
      </c>
      <c r="AQ3" s="13">
        <v>4838921.05</v>
      </c>
      <c r="AR3" s="13">
        <v>493570.40000000037</v>
      </c>
      <c r="AS3" s="13">
        <v>5332491.45</v>
      </c>
      <c r="AT3" s="13">
        <v>4838921.05</v>
      </c>
      <c r="AU3" s="13">
        <v>5332491.45</v>
      </c>
      <c r="AV3" s="13">
        <v>5332491.45</v>
      </c>
      <c r="AW3" s="13">
        <v>0</v>
      </c>
      <c r="AX3" s="14">
        <v>0</v>
      </c>
      <c r="AY3" s="13">
        <v>0</v>
      </c>
      <c r="AZ3" s="13">
        <v>0</v>
      </c>
      <c r="BA3" s="13">
        <v>0</v>
      </c>
      <c r="BB3" s="13">
        <v>7025595.3899999997</v>
      </c>
      <c r="BC3" s="13">
        <v>-7025595.3899999997</v>
      </c>
      <c r="BD3" s="13">
        <f t="shared" si="1"/>
        <v>0</v>
      </c>
    </row>
    <row r="4" spans="1:56" x14ac:dyDescent="0.25">
      <c r="A4" t="str">
        <f t="shared" si="0"/>
        <v>1.6-01-2205_22618013_2211310</v>
      </c>
      <c r="B4" s="12" t="s">
        <v>51</v>
      </c>
      <c r="C4" t="s">
        <v>52</v>
      </c>
      <c r="D4">
        <v>1</v>
      </c>
      <c r="E4" t="s">
        <v>496</v>
      </c>
      <c r="F4">
        <v>1.3</v>
      </c>
      <c r="G4" t="s">
        <v>499</v>
      </c>
      <c r="H4" t="s">
        <v>53</v>
      </c>
      <c r="I4" t="s">
        <v>54</v>
      </c>
      <c r="J4" t="s">
        <v>55</v>
      </c>
      <c r="K4" t="s">
        <v>56</v>
      </c>
      <c r="L4" t="s">
        <v>57</v>
      </c>
      <c r="M4" t="s">
        <v>58</v>
      </c>
      <c r="N4">
        <v>6</v>
      </c>
      <c r="O4" t="s">
        <v>59</v>
      </c>
      <c r="P4">
        <v>18</v>
      </c>
      <c r="Q4" t="s">
        <v>60</v>
      </c>
      <c r="R4" t="s">
        <v>61</v>
      </c>
      <c r="S4" t="s">
        <v>62</v>
      </c>
      <c r="T4" t="s">
        <v>63</v>
      </c>
      <c r="U4" t="s">
        <v>62</v>
      </c>
      <c r="V4">
        <v>1000</v>
      </c>
      <c r="W4" t="s">
        <v>64</v>
      </c>
      <c r="X4">
        <v>1131</v>
      </c>
      <c r="Y4" t="s">
        <v>69</v>
      </c>
      <c r="Z4">
        <v>0</v>
      </c>
      <c r="AA4" t="s">
        <v>66</v>
      </c>
      <c r="AB4" s="13">
        <v>0</v>
      </c>
      <c r="AC4" s="13">
        <v>0</v>
      </c>
      <c r="AD4" s="13">
        <v>0</v>
      </c>
      <c r="AE4" s="13">
        <v>-373961.85</v>
      </c>
      <c r="AF4" s="13">
        <v>-373961.85</v>
      </c>
      <c r="AG4" s="42">
        <v>0</v>
      </c>
      <c r="AH4" s="14">
        <f t="shared" si="2"/>
        <v>0</v>
      </c>
      <c r="AI4" s="14">
        <v>0</v>
      </c>
      <c r="AJ4" s="14">
        <v>0</v>
      </c>
      <c r="AM4" s="13">
        <f t="shared" si="3"/>
        <v>0</v>
      </c>
      <c r="AN4" s="13">
        <v>-373961.85</v>
      </c>
      <c r="AO4" s="13">
        <v>4838922.05</v>
      </c>
      <c r="AP4" s="13">
        <v>-373961.85</v>
      </c>
      <c r="AQ4" s="13">
        <v>4838922.05</v>
      </c>
      <c r="AR4" s="13">
        <v>-5212883.8999999994</v>
      </c>
      <c r="AS4" s="13">
        <v>-373961.85</v>
      </c>
      <c r="AT4" s="13">
        <v>4838922.05</v>
      </c>
      <c r="AU4" s="13">
        <v>-373961.85</v>
      </c>
      <c r="AV4" s="13">
        <v>-373961.85</v>
      </c>
      <c r="AW4" s="13">
        <v>373961.85</v>
      </c>
      <c r="AX4" s="14">
        <v>373961.85</v>
      </c>
      <c r="AY4" s="13">
        <v>0</v>
      </c>
      <c r="AZ4" s="13">
        <v>97378.55</v>
      </c>
      <c r="BA4" s="13">
        <v>0</v>
      </c>
      <c r="BB4" s="13">
        <v>97378.55</v>
      </c>
      <c r="BC4" s="13">
        <v>0</v>
      </c>
      <c r="BD4" s="13">
        <f t="shared" si="1"/>
        <v>373961.85</v>
      </c>
    </row>
    <row r="5" spans="1:56" x14ac:dyDescent="0.25">
      <c r="A5" t="str">
        <f t="shared" si="0"/>
        <v>2.6-05-2205_22618013_2211310</v>
      </c>
      <c r="B5" t="s">
        <v>70</v>
      </c>
      <c r="C5" t="s">
        <v>71</v>
      </c>
      <c r="D5">
        <v>1</v>
      </c>
      <c r="E5" t="s">
        <v>496</v>
      </c>
      <c r="F5">
        <v>1.3</v>
      </c>
      <c r="G5" t="s">
        <v>499</v>
      </c>
      <c r="H5" t="s">
        <v>53</v>
      </c>
      <c r="I5" t="s">
        <v>54</v>
      </c>
      <c r="J5" t="s">
        <v>55</v>
      </c>
      <c r="K5" t="s">
        <v>56</v>
      </c>
      <c r="L5" t="s">
        <v>57</v>
      </c>
      <c r="M5" t="s">
        <v>58</v>
      </c>
      <c r="N5">
        <v>6</v>
      </c>
      <c r="O5" t="s">
        <v>59</v>
      </c>
      <c r="P5">
        <v>18</v>
      </c>
      <c r="Q5" t="s">
        <v>60</v>
      </c>
      <c r="R5" t="s">
        <v>61</v>
      </c>
      <c r="S5" t="s">
        <v>62</v>
      </c>
      <c r="T5" t="s">
        <v>63</v>
      </c>
      <c r="U5" t="s">
        <v>62</v>
      </c>
      <c r="V5">
        <v>1000</v>
      </c>
      <c r="W5" t="s">
        <v>64</v>
      </c>
      <c r="X5">
        <v>1131</v>
      </c>
      <c r="Y5" t="s">
        <v>69</v>
      </c>
      <c r="Z5">
        <v>0</v>
      </c>
      <c r="AA5" t="s">
        <v>66</v>
      </c>
      <c r="AB5" s="13">
        <v>0</v>
      </c>
      <c r="AC5" s="13">
        <v>0</v>
      </c>
      <c r="AD5" s="13">
        <v>0</v>
      </c>
      <c r="AE5" s="13">
        <v>446075.27</v>
      </c>
      <c r="AF5" s="13">
        <v>446075.27</v>
      </c>
      <c r="AG5" s="43">
        <v>681400</v>
      </c>
      <c r="AH5" s="14">
        <f t="shared" si="2"/>
        <v>681400</v>
      </c>
      <c r="AI5" s="14">
        <v>0</v>
      </c>
      <c r="AJ5" s="14">
        <v>0</v>
      </c>
      <c r="AM5" s="13">
        <f t="shared" si="3"/>
        <v>681400</v>
      </c>
      <c r="AN5" s="13">
        <v>446075.27</v>
      </c>
      <c r="AO5" s="13">
        <v>4838923.05</v>
      </c>
      <c r="AP5" s="13">
        <v>446075.27</v>
      </c>
      <c r="AQ5" s="13">
        <v>4838923.05</v>
      </c>
      <c r="AR5" s="13">
        <v>-4392847.7799999993</v>
      </c>
      <c r="AS5" s="13">
        <v>446075.27</v>
      </c>
      <c r="AT5" s="13">
        <v>4838923.05</v>
      </c>
      <c r="AU5" s="13">
        <v>446075.27</v>
      </c>
      <c r="AV5" s="13">
        <v>446075.27</v>
      </c>
      <c r="AW5" s="13">
        <v>-446075.27</v>
      </c>
      <c r="AX5" s="14">
        <v>-446075.27</v>
      </c>
      <c r="AY5" s="13">
        <v>0</v>
      </c>
      <c r="AZ5" s="13">
        <v>0</v>
      </c>
      <c r="BA5" s="13">
        <v>0</v>
      </c>
      <c r="BB5" s="13">
        <v>0</v>
      </c>
      <c r="BC5" s="13">
        <v>0</v>
      </c>
      <c r="BD5" s="13">
        <f t="shared" si="1"/>
        <v>-446075.27</v>
      </c>
    </row>
    <row r="6" spans="1:56" x14ac:dyDescent="0.25">
      <c r="A6" t="str">
        <f t="shared" si="0"/>
        <v>1.6-05-2205_22618013_2211310</v>
      </c>
      <c r="B6" s="12" t="s">
        <v>72</v>
      </c>
      <c r="C6" t="s">
        <v>73</v>
      </c>
      <c r="D6">
        <v>1</v>
      </c>
      <c r="E6" t="s">
        <v>496</v>
      </c>
      <c r="F6">
        <v>1.3</v>
      </c>
      <c r="G6" t="s">
        <v>499</v>
      </c>
      <c r="H6" t="s">
        <v>53</v>
      </c>
      <c r="I6" t="s">
        <v>54</v>
      </c>
      <c r="J6" t="s">
        <v>55</v>
      </c>
      <c r="K6" t="s">
        <v>56</v>
      </c>
      <c r="L6" t="s">
        <v>57</v>
      </c>
      <c r="M6" t="s">
        <v>58</v>
      </c>
      <c r="N6">
        <v>6</v>
      </c>
      <c r="O6" t="s">
        <v>59</v>
      </c>
      <c r="P6">
        <v>18</v>
      </c>
      <c r="Q6" t="s">
        <v>60</v>
      </c>
      <c r="R6" t="s">
        <v>61</v>
      </c>
      <c r="S6" t="s">
        <v>62</v>
      </c>
      <c r="T6" t="s">
        <v>63</v>
      </c>
      <c r="U6" t="s">
        <v>62</v>
      </c>
      <c r="V6">
        <v>1000</v>
      </c>
      <c r="W6" t="s">
        <v>64</v>
      </c>
      <c r="X6">
        <v>1131</v>
      </c>
      <c r="Y6" t="s">
        <v>69</v>
      </c>
      <c r="Z6">
        <v>0</v>
      </c>
      <c r="AA6" t="s">
        <v>66</v>
      </c>
      <c r="AB6" s="13">
        <v>0</v>
      </c>
      <c r="AC6" s="13">
        <v>0</v>
      </c>
      <c r="AD6" s="13">
        <v>0</v>
      </c>
      <c r="AE6" s="13">
        <v>107508.33</v>
      </c>
      <c r="AF6" s="13">
        <v>107508.33</v>
      </c>
      <c r="AG6" s="42">
        <v>107508.33</v>
      </c>
      <c r="AH6" s="14">
        <f t="shared" si="2"/>
        <v>107508.33</v>
      </c>
      <c r="AI6" s="14">
        <v>0</v>
      </c>
      <c r="AJ6" s="14">
        <v>0</v>
      </c>
      <c r="AM6" s="13">
        <f t="shared" si="3"/>
        <v>107508.33</v>
      </c>
      <c r="AN6" s="13">
        <v>107508.33</v>
      </c>
      <c r="AO6" s="13">
        <v>4838924.05</v>
      </c>
      <c r="AP6" s="13">
        <v>107508.33</v>
      </c>
      <c r="AQ6" s="13">
        <v>4838924.05</v>
      </c>
      <c r="AR6" s="13">
        <v>-4731415.72</v>
      </c>
      <c r="AS6" s="13">
        <v>107508.33</v>
      </c>
      <c r="AT6" s="13">
        <v>4838924.05</v>
      </c>
      <c r="AU6" s="13">
        <v>107508.33</v>
      </c>
      <c r="AV6" s="13">
        <v>107508.33</v>
      </c>
      <c r="AW6" s="13">
        <v>-107508.33</v>
      </c>
      <c r="AX6" s="14">
        <v>-107508.33</v>
      </c>
      <c r="AY6" s="13">
        <v>0</v>
      </c>
      <c r="AZ6" s="13">
        <v>0</v>
      </c>
      <c r="BA6" s="13">
        <v>0</v>
      </c>
      <c r="BB6" s="13">
        <v>0</v>
      </c>
      <c r="BC6" s="13">
        <v>0</v>
      </c>
      <c r="BD6" s="13">
        <f t="shared" si="1"/>
        <v>-107508.33</v>
      </c>
    </row>
    <row r="7" spans="1:56" x14ac:dyDescent="0.25">
      <c r="A7" t="str">
        <f t="shared" si="0"/>
        <v>1.5-01-2205_22618013_2211310</v>
      </c>
      <c r="B7" s="12" t="s">
        <v>74</v>
      </c>
      <c r="C7" t="s">
        <v>75</v>
      </c>
      <c r="D7">
        <v>1</v>
      </c>
      <c r="E7" t="s">
        <v>496</v>
      </c>
      <c r="F7">
        <v>1.3</v>
      </c>
      <c r="G7" t="s">
        <v>499</v>
      </c>
      <c r="H7" t="s">
        <v>53</v>
      </c>
      <c r="I7" t="s">
        <v>54</v>
      </c>
      <c r="J7" t="s">
        <v>55</v>
      </c>
      <c r="K7" t="s">
        <v>56</v>
      </c>
      <c r="L7" t="s">
        <v>57</v>
      </c>
      <c r="M7" t="s">
        <v>58</v>
      </c>
      <c r="N7">
        <v>6</v>
      </c>
      <c r="O7" t="s">
        <v>59</v>
      </c>
      <c r="P7">
        <v>18</v>
      </c>
      <c r="Q7" t="s">
        <v>60</v>
      </c>
      <c r="R7" t="s">
        <v>61</v>
      </c>
      <c r="S7" t="s">
        <v>62</v>
      </c>
      <c r="T7" t="s">
        <v>63</v>
      </c>
      <c r="U7" t="s">
        <v>62</v>
      </c>
      <c r="V7">
        <v>1000</v>
      </c>
      <c r="W7" t="s">
        <v>64</v>
      </c>
      <c r="X7">
        <v>1131</v>
      </c>
      <c r="Y7" t="s">
        <v>69</v>
      </c>
      <c r="Z7">
        <v>0</v>
      </c>
      <c r="AA7" t="s">
        <v>66</v>
      </c>
      <c r="AB7" s="13">
        <v>731652945.25</v>
      </c>
      <c r="AC7" s="13">
        <v>731652945.25</v>
      </c>
      <c r="AD7" s="13">
        <v>642775696.91999996</v>
      </c>
      <c r="AE7" s="13">
        <v>554851106.11000001</v>
      </c>
      <c r="AF7" s="13">
        <v>554851106.11000001</v>
      </c>
      <c r="AG7" s="42">
        <v>644684566.73000002</v>
      </c>
      <c r="AH7" s="14">
        <f t="shared" si="2"/>
        <v>-86968378.519999981</v>
      </c>
      <c r="AI7" s="14">
        <v>0</v>
      </c>
      <c r="AJ7" s="14">
        <v>0</v>
      </c>
      <c r="AK7" s="13">
        <v>-86968378.519999981</v>
      </c>
      <c r="AM7" s="13">
        <f t="shared" si="3"/>
        <v>557716188.21000004</v>
      </c>
      <c r="AN7" s="13">
        <v>554851106.11000001</v>
      </c>
      <c r="AO7" s="13">
        <v>4838925.05</v>
      </c>
      <c r="AP7" s="13">
        <v>554851106.11000001</v>
      </c>
      <c r="AQ7" s="13">
        <v>4838925.05</v>
      </c>
      <c r="AR7" s="13">
        <v>550012181.06000006</v>
      </c>
      <c r="AS7" s="13">
        <v>554826743.88999999</v>
      </c>
      <c r="AT7" s="13">
        <v>4838925.05</v>
      </c>
      <c r="AU7" s="13">
        <v>554818075.80999994</v>
      </c>
      <c r="AV7" s="13">
        <v>554818075.80999994</v>
      </c>
      <c r="AW7" s="13">
        <v>176801839.13999999</v>
      </c>
      <c r="AX7" s="14">
        <v>176801839.13999999</v>
      </c>
      <c r="AY7" s="13">
        <v>0</v>
      </c>
      <c r="AZ7" s="13">
        <v>108566772.25</v>
      </c>
      <c r="BA7" s="13">
        <v>0</v>
      </c>
      <c r="BB7" s="13">
        <v>19689523.920000002</v>
      </c>
      <c r="BC7" s="13">
        <v>88877248.329999998</v>
      </c>
      <c r="BD7" s="13">
        <f t="shared" si="1"/>
        <v>176801839.13999999</v>
      </c>
    </row>
    <row r="8" spans="1:56" x14ac:dyDescent="0.25">
      <c r="A8" t="str">
        <f t="shared" si="0"/>
        <v>1.1-00-2205_22618013_2211310</v>
      </c>
      <c r="B8" s="12" t="s">
        <v>67</v>
      </c>
      <c r="C8" t="s">
        <v>68</v>
      </c>
      <c r="D8">
        <v>1</v>
      </c>
      <c r="E8" t="s">
        <v>496</v>
      </c>
      <c r="F8">
        <v>1.3</v>
      </c>
      <c r="G8" t="s">
        <v>499</v>
      </c>
      <c r="H8" t="s">
        <v>53</v>
      </c>
      <c r="I8" t="s">
        <v>54</v>
      </c>
      <c r="J8" t="s">
        <v>55</v>
      </c>
      <c r="K8" t="s">
        <v>56</v>
      </c>
      <c r="L8" t="s">
        <v>57</v>
      </c>
      <c r="M8" t="s">
        <v>58</v>
      </c>
      <c r="N8">
        <v>6</v>
      </c>
      <c r="O8" t="s">
        <v>59</v>
      </c>
      <c r="P8">
        <v>18</v>
      </c>
      <c r="Q8" t="s">
        <v>60</v>
      </c>
      <c r="R8" t="s">
        <v>61</v>
      </c>
      <c r="S8" t="s">
        <v>62</v>
      </c>
      <c r="T8" t="s">
        <v>63</v>
      </c>
      <c r="U8" t="s">
        <v>62</v>
      </c>
      <c r="V8">
        <v>1000</v>
      </c>
      <c r="W8" t="s">
        <v>64</v>
      </c>
      <c r="X8">
        <v>1131</v>
      </c>
      <c r="Y8" t="s">
        <v>69</v>
      </c>
      <c r="Z8">
        <v>0</v>
      </c>
      <c r="AA8" t="s">
        <v>66</v>
      </c>
      <c r="AB8" s="13">
        <v>0</v>
      </c>
      <c r="AC8" s="13">
        <v>0</v>
      </c>
      <c r="AD8" s="13">
        <v>80155947.560000002</v>
      </c>
      <c r="AE8" s="13">
        <v>-145185.35999999999</v>
      </c>
      <c r="AF8" s="13">
        <v>-239463.67</v>
      </c>
      <c r="AG8" s="42">
        <v>0</v>
      </c>
      <c r="AH8" s="14">
        <f t="shared" si="2"/>
        <v>0</v>
      </c>
      <c r="AI8" s="14">
        <v>0</v>
      </c>
      <c r="AJ8" s="14">
        <v>0</v>
      </c>
      <c r="AM8" s="13">
        <f t="shared" si="3"/>
        <v>0</v>
      </c>
      <c r="AN8" s="13">
        <v>-145185.35999999999</v>
      </c>
      <c r="AO8" s="13">
        <v>4838926.05</v>
      </c>
      <c r="AP8" s="13">
        <v>-145185.35999999999</v>
      </c>
      <c r="AQ8" s="13">
        <v>4838926.05</v>
      </c>
      <c r="AR8" s="13">
        <v>-5078389.72</v>
      </c>
      <c r="AS8" s="13">
        <v>-158222.32999999999</v>
      </c>
      <c r="AT8" s="13">
        <v>4838926.05</v>
      </c>
      <c r="AU8" s="13">
        <v>-158222.32999999999</v>
      </c>
      <c r="AV8" s="13">
        <v>-252500.64</v>
      </c>
      <c r="AW8" s="13">
        <v>239463.67</v>
      </c>
      <c r="AX8" s="14">
        <v>239463.67</v>
      </c>
      <c r="AY8" s="13">
        <v>0</v>
      </c>
      <c r="AZ8" s="13">
        <v>19689523.920000002</v>
      </c>
      <c r="BA8" s="13">
        <v>0</v>
      </c>
      <c r="BB8" s="13">
        <v>99845471.480000004</v>
      </c>
      <c r="BC8" s="13">
        <v>-80155947.560000002</v>
      </c>
      <c r="BD8" s="13">
        <f t="shared" si="1"/>
        <v>145185.35999999999</v>
      </c>
    </row>
    <row r="9" spans="1:56" ht="14.45" hidden="1" x14ac:dyDescent="0.3">
      <c r="A9" t="str">
        <f t="shared" si="0"/>
        <v>1.6-01-2205_22618013_2212210</v>
      </c>
      <c r="B9" s="12" t="s">
        <v>51</v>
      </c>
      <c r="C9" t="s">
        <v>52</v>
      </c>
      <c r="D9">
        <v>1</v>
      </c>
      <c r="E9" t="s">
        <v>496</v>
      </c>
      <c r="F9">
        <v>1.3</v>
      </c>
      <c r="G9" t="s">
        <v>499</v>
      </c>
      <c r="H9" t="s">
        <v>53</v>
      </c>
      <c r="I9" t="s">
        <v>54</v>
      </c>
      <c r="J9" t="s">
        <v>55</v>
      </c>
      <c r="K9" t="s">
        <v>56</v>
      </c>
      <c r="L9" t="s">
        <v>57</v>
      </c>
      <c r="M9" t="s">
        <v>58</v>
      </c>
      <c r="N9">
        <v>6</v>
      </c>
      <c r="O9" t="s">
        <v>59</v>
      </c>
      <c r="P9">
        <v>18</v>
      </c>
      <c r="Q9" t="s">
        <v>60</v>
      </c>
      <c r="R9" t="s">
        <v>61</v>
      </c>
      <c r="S9" t="s">
        <v>62</v>
      </c>
      <c r="T9" t="s">
        <v>63</v>
      </c>
      <c r="U9" t="s">
        <v>62</v>
      </c>
      <c r="V9">
        <v>1000</v>
      </c>
      <c r="W9" t="s">
        <v>64</v>
      </c>
      <c r="X9">
        <v>1221</v>
      </c>
      <c r="Y9" t="s">
        <v>76</v>
      </c>
      <c r="Z9">
        <v>0</v>
      </c>
      <c r="AA9" t="s">
        <v>66</v>
      </c>
      <c r="AB9" s="13">
        <v>117018094.63</v>
      </c>
      <c r="AC9" s="13">
        <v>117018094.63</v>
      </c>
      <c r="AD9" s="13">
        <v>95006134.359999999</v>
      </c>
      <c r="AE9" s="13">
        <v>101227539.92</v>
      </c>
      <c r="AF9" s="13">
        <v>101227539.92</v>
      </c>
      <c r="AG9" s="42">
        <v>123269281.28</v>
      </c>
      <c r="AH9" s="14">
        <f t="shared" si="2"/>
        <v>6251186.650000006</v>
      </c>
      <c r="AI9" s="14">
        <v>0</v>
      </c>
      <c r="AJ9" s="14">
        <v>0</v>
      </c>
      <c r="AL9" s="13">
        <v>6251186.650000006</v>
      </c>
      <c r="AM9" s="13">
        <f t="shared" si="3"/>
        <v>129520467.93000001</v>
      </c>
      <c r="AN9" s="13">
        <v>101227539.92</v>
      </c>
      <c r="AO9" s="13">
        <v>4838927.05</v>
      </c>
      <c r="AP9" s="13">
        <v>101227539.92</v>
      </c>
      <c r="AQ9" s="13">
        <v>4838927.05</v>
      </c>
      <c r="AR9" s="13">
        <v>96388612.870000005</v>
      </c>
      <c r="AS9" s="13">
        <v>101227539.92</v>
      </c>
      <c r="AT9" s="13">
        <v>4838927.05</v>
      </c>
      <c r="AU9" s="13">
        <v>101227319.92</v>
      </c>
      <c r="AV9" s="13">
        <v>101227319.92</v>
      </c>
      <c r="AW9" s="13">
        <v>15790554.710000001</v>
      </c>
      <c r="AX9" s="14">
        <v>15790554.709999993</v>
      </c>
      <c r="AY9" s="13">
        <v>38666434.270000003</v>
      </c>
      <c r="AZ9" s="13">
        <v>0</v>
      </c>
      <c r="BA9" s="13">
        <v>0</v>
      </c>
      <c r="BB9" s="13">
        <v>16654474</v>
      </c>
      <c r="BC9" s="13">
        <v>22011960.27</v>
      </c>
      <c r="BD9" s="13">
        <f t="shared" si="1"/>
        <v>15790554.709999993</v>
      </c>
    </row>
    <row r="10" spans="1:56" ht="14.45" hidden="1" x14ac:dyDescent="0.3">
      <c r="A10" t="str">
        <f t="shared" si="0"/>
        <v>1.5-01-2205_22618013_2212210</v>
      </c>
      <c r="B10" s="12" t="s">
        <v>74</v>
      </c>
      <c r="C10" t="s">
        <v>75</v>
      </c>
      <c r="D10">
        <v>1</v>
      </c>
      <c r="E10" t="s">
        <v>496</v>
      </c>
      <c r="F10">
        <v>1.3</v>
      </c>
      <c r="G10" t="s">
        <v>499</v>
      </c>
      <c r="H10" t="s">
        <v>53</v>
      </c>
      <c r="I10" t="s">
        <v>54</v>
      </c>
      <c r="J10" t="s">
        <v>55</v>
      </c>
      <c r="K10" t="s">
        <v>56</v>
      </c>
      <c r="L10" t="s">
        <v>57</v>
      </c>
      <c r="M10" t="s">
        <v>58</v>
      </c>
      <c r="N10">
        <v>6</v>
      </c>
      <c r="O10" t="s">
        <v>59</v>
      </c>
      <c r="P10">
        <v>18</v>
      </c>
      <c r="Q10" t="s">
        <v>60</v>
      </c>
      <c r="R10" t="s">
        <v>61</v>
      </c>
      <c r="S10" t="s">
        <v>62</v>
      </c>
      <c r="T10" t="s">
        <v>63</v>
      </c>
      <c r="U10" t="s">
        <v>62</v>
      </c>
      <c r="V10">
        <v>1000</v>
      </c>
      <c r="W10" t="s">
        <v>64</v>
      </c>
      <c r="X10">
        <v>1221</v>
      </c>
      <c r="Y10" t="s">
        <v>76</v>
      </c>
      <c r="Z10">
        <v>0</v>
      </c>
      <c r="AA10" t="s">
        <v>66</v>
      </c>
      <c r="AB10" s="13">
        <v>950</v>
      </c>
      <c r="AC10" s="13">
        <v>950</v>
      </c>
      <c r="AD10" s="13">
        <v>0</v>
      </c>
      <c r="AE10" s="13">
        <v>950</v>
      </c>
      <c r="AF10" s="13">
        <v>950</v>
      </c>
      <c r="AG10" s="42">
        <v>950</v>
      </c>
      <c r="AH10" s="14">
        <f t="shared" si="2"/>
        <v>0</v>
      </c>
      <c r="AI10" s="14">
        <v>0</v>
      </c>
      <c r="AJ10" s="14">
        <v>0</v>
      </c>
      <c r="AM10" s="13">
        <f t="shared" si="3"/>
        <v>950</v>
      </c>
      <c r="AN10" s="13">
        <v>950</v>
      </c>
      <c r="AO10" s="13">
        <v>4838928.05</v>
      </c>
      <c r="AP10" s="13">
        <v>950</v>
      </c>
      <c r="AQ10" s="13">
        <v>4838928.05</v>
      </c>
      <c r="AR10" s="13">
        <v>-4837978.05</v>
      </c>
      <c r="AS10" s="13">
        <v>950</v>
      </c>
      <c r="AT10" s="13">
        <v>4838928.05</v>
      </c>
      <c r="AU10" s="13">
        <v>950</v>
      </c>
      <c r="AV10" s="13">
        <v>950</v>
      </c>
      <c r="AW10" s="13">
        <v>0</v>
      </c>
      <c r="AX10" s="14">
        <v>0</v>
      </c>
      <c r="AY10" s="13">
        <v>0</v>
      </c>
      <c r="AZ10" s="13">
        <v>5000000</v>
      </c>
      <c r="BA10" s="13">
        <v>0</v>
      </c>
      <c r="BB10" s="13">
        <v>4999050</v>
      </c>
      <c r="BC10" s="13">
        <v>950</v>
      </c>
      <c r="BD10" s="13">
        <f t="shared" si="1"/>
        <v>0</v>
      </c>
    </row>
    <row r="11" spans="1:56" ht="14.45" hidden="1" x14ac:dyDescent="0.3">
      <c r="A11" t="str">
        <f t="shared" si="0"/>
        <v>1.1-00-2205_22618013_2212210</v>
      </c>
      <c r="B11" s="12" t="s">
        <v>67</v>
      </c>
      <c r="C11" t="s">
        <v>68</v>
      </c>
      <c r="D11">
        <v>1</v>
      </c>
      <c r="E11" t="s">
        <v>496</v>
      </c>
      <c r="F11">
        <v>1.3</v>
      </c>
      <c r="G11" t="s">
        <v>499</v>
      </c>
      <c r="H11" t="s">
        <v>53</v>
      </c>
      <c r="I11" t="s">
        <v>54</v>
      </c>
      <c r="J11" t="s">
        <v>55</v>
      </c>
      <c r="K11" t="s">
        <v>56</v>
      </c>
      <c r="L11" t="s">
        <v>57</v>
      </c>
      <c r="M11" t="s">
        <v>58</v>
      </c>
      <c r="N11">
        <v>6</v>
      </c>
      <c r="O11" t="s">
        <v>59</v>
      </c>
      <c r="P11">
        <v>18</v>
      </c>
      <c r="Q11" t="s">
        <v>60</v>
      </c>
      <c r="R11" t="s">
        <v>61</v>
      </c>
      <c r="S11" t="s">
        <v>62</v>
      </c>
      <c r="T11" t="s">
        <v>63</v>
      </c>
      <c r="U11" t="s">
        <v>62</v>
      </c>
      <c r="V11">
        <v>1000</v>
      </c>
      <c r="W11" t="s">
        <v>64</v>
      </c>
      <c r="X11">
        <v>1221</v>
      </c>
      <c r="Y11" t="s">
        <v>76</v>
      </c>
      <c r="Z11">
        <v>0</v>
      </c>
      <c r="AA11" t="s">
        <v>66</v>
      </c>
      <c r="AB11" s="13">
        <v>21907.42</v>
      </c>
      <c r="AC11" s="13">
        <v>21907.42</v>
      </c>
      <c r="AD11" s="13">
        <v>0</v>
      </c>
      <c r="AE11" s="13">
        <v>21907.42</v>
      </c>
      <c r="AF11" s="13">
        <v>21907.42</v>
      </c>
      <c r="AG11" s="42">
        <v>21907.42</v>
      </c>
      <c r="AH11" s="14">
        <f t="shared" si="2"/>
        <v>0</v>
      </c>
      <c r="AI11" s="14">
        <v>0</v>
      </c>
      <c r="AJ11" s="14">
        <v>0</v>
      </c>
      <c r="AM11" s="13">
        <f t="shared" si="3"/>
        <v>21907.42</v>
      </c>
      <c r="AN11" s="13">
        <v>21907.42</v>
      </c>
      <c r="AO11" s="13">
        <v>4838929.05</v>
      </c>
      <c r="AP11" s="13">
        <v>21907.42</v>
      </c>
      <c r="AQ11" s="13">
        <v>4838929.05</v>
      </c>
      <c r="AR11" s="13">
        <v>-4817021.63</v>
      </c>
      <c r="AS11" s="13">
        <v>21907.42</v>
      </c>
      <c r="AT11" s="13">
        <v>4838929.05</v>
      </c>
      <c r="AU11" s="13">
        <v>21907.42</v>
      </c>
      <c r="AV11" s="13">
        <v>21907.42</v>
      </c>
      <c r="AW11" s="13">
        <v>0</v>
      </c>
      <c r="AX11" s="14">
        <v>0</v>
      </c>
      <c r="AY11" s="13">
        <v>0</v>
      </c>
      <c r="AZ11" s="13">
        <v>106831.89</v>
      </c>
      <c r="BA11" s="13">
        <v>0</v>
      </c>
      <c r="BB11" s="13">
        <v>84924.47</v>
      </c>
      <c r="BC11" s="13">
        <v>21907.42</v>
      </c>
      <c r="BD11" s="13">
        <f t="shared" si="1"/>
        <v>0</v>
      </c>
    </row>
    <row r="12" spans="1:56" ht="14.45" hidden="1" x14ac:dyDescent="0.3">
      <c r="A12" t="str">
        <f t="shared" si="0"/>
        <v>1.1-00-2205_22618013_2212310</v>
      </c>
      <c r="B12" s="12" t="s">
        <v>67</v>
      </c>
      <c r="C12" t="s">
        <v>68</v>
      </c>
      <c r="D12">
        <v>1</v>
      </c>
      <c r="E12" t="s">
        <v>496</v>
      </c>
      <c r="F12">
        <v>1.3</v>
      </c>
      <c r="G12" t="s">
        <v>499</v>
      </c>
      <c r="H12" t="s">
        <v>53</v>
      </c>
      <c r="I12" t="s">
        <v>54</v>
      </c>
      <c r="J12" t="s">
        <v>55</v>
      </c>
      <c r="K12" t="s">
        <v>56</v>
      </c>
      <c r="L12" t="s">
        <v>57</v>
      </c>
      <c r="M12" t="s">
        <v>58</v>
      </c>
      <c r="N12">
        <v>6</v>
      </c>
      <c r="O12" t="s">
        <v>59</v>
      </c>
      <c r="P12">
        <v>18</v>
      </c>
      <c r="Q12" t="s">
        <v>60</v>
      </c>
      <c r="R12" t="s">
        <v>61</v>
      </c>
      <c r="S12" t="s">
        <v>62</v>
      </c>
      <c r="T12" t="s">
        <v>63</v>
      </c>
      <c r="U12" t="s">
        <v>62</v>
      </c>
      <c r="V12">
        <v>1000</v>
      </c>
      <c r="W12" t="s">
        <v>64</v>
      </c>
      <c r="X12">
        <v>1231</v>
      </c>
      <c r="Y12" t="s">
        <v>77</v>
      </c>
      <c r="Z12">
        <v>0</v>
      </c>
      <c r="AA12" t="s">
        <v>66</v>
      </c>
      <c r="AB12" s="13">
        <v>26400</v>
      </c>
      <c r="AC12" s="13">
        <v>26400</v>
      </c>
      <c r="AD12" s="13">
        <v>26400</v>
      </c>
      <c r="AE12" s="13">
        <v>0</v>
      </c>
      <c r="AF12" s="13">
        <v>0</v>
      </c>
      <c r="AG12" s="42">
        <v>26400</v>
      </c>
      <c r="AH12" s="14">
        <f t="shared" si="2"/>
        <v>0</v>
      </c>
      <c r="AI12" s="14">
        <v>0</v>
      </c>
      <c r="AJ12" s="14">
        <v>0</v>
      </c>
      <c r="AM12" s="13">
        <f t="shared" si="3"/>
        <v>26400</v>
      </c>
      <c r="AN12" s="13">
        <v>0</v>
      </c>
      <c r="AO12" s="13">
        <v>4838930.05</v>
      </c>
      <c r="AP12" s="13">
        <v>0</v>
      </c>
      <c r="AQ12" s="13">
        <v>4838930.05</v>
      </c>
      <c r="AR12" s="13">
        <v>-4838930.05</v>
      </c>
      <c r="AS12" s="13">
        <v>0</v>
      </c>
      <c r="AT12" s="13">
        <v>4838930.05</v>
      </c>
      <c r="AU12" s="13">
        <v>0</v>
      </c>
      <c r="AV12" s="13">
        <v>0</v>
      </c>
      <c r="AW12" s="13">
        <v>26400</v>
      </c>
      <c r="AX12" s="14">
        <v>26400</v>
      </c>
      <c r="AY12" s="13">
        <v>0</v>
      </c>
      <c r="AZ12" s="13">
        <v>0</v>
      </c>
      <c r="BA12" s="13">
        <v>0</v>
      </c>
      <c r="BB12" s="13">
        <v>0</v>
      </c>
      <c r="BC12" s="13">
        <v>0</v>
      </c>
      <c r="BD12" s="13">
        <f t="shared" si="1"/>
        <v>26400</v>
      </c>
    </row>
    <row r="13" spans="1:56" ht="14.45" hidden="1" x14ac:dyDescent="0.3">
      <c r="A13" t="str">
        <f t="shared" si="0"/>
        <v>1.6-01-2205_22618013_2213210</v>
      </c>
      <c r="B13" s="12" t="s">
        <v>51</v>
      </c>
      <c r="C13" t="s">
        <v>52</v>
      </c>
      <c r="D13">
        <v>1</v>
      </c>
      <c r="E13" t="s">
        <v>496</v>
      </c>
      <c r="F13">
        <v>1.3</v>
      </c>
      <c r="G13" t="s">
        <v>499</v>
      </c>
      <c r="H13" t="s">
        <v>53</v>
      </c>
      <c r="I13" t="s">
        <v>54</v>
      </c>
      <c r="J13" t="s">
        <v>55</v>
      </c>
      <c r="K13" t="s">
        <v>56</v>
      </c>
      <c r="L13" t="s">
        <v>57</v>
      </c>
      <c r="M13" t="s">
        <v>58</v>
      </c>
      <c r="N13">
        <v>6</v>
      </c>
      <c r="O13" t="s">
        <v>59</v>
      </c>
      <c r="P13">
        <v>18</v>
      </c>
      <c r="Q13" t="s">
        <v>60</v>
      </c>
      <c r="R13" t="s">
        <v>61</v>
      </c>
      <c r="S13" t="s">
        <v>62</v>
      </c>
      <c r="T13" t="s">
        <v>63</v>
      </c>
      <c r="U13" t="s">
        <v>62</v>
      </c>
      <c r="V13">
        <v>1000</v>
      </c>
      <c r="W13" t="s">
        <v>64</v>
      </c>
      <c r="X13">
        <v>1321</v>
      </c>
      <c r="Y13" t="s">
        <v>78</v>
      </c>
      <c r="Z13">
        <v>0</v>
      </c>
      <c r="AA13" t="s">
        <v>66</v>
      </c>
      <c r="AB13" s="13">
        <v>228549.25</v>
      </c>
      <c r="AC13" s="13">
        <v>228549.25</v>
      </c>
      <c r="AD13" s="13">
        <v>0</v>
      </c>
      <c r="AE13" s="13">
        <v>-6317.28</v>
      </c>
      <c r="AF13" s="13">
        <v>-6317.28</v>
      </c>
      <c r="AG13" s="44">
        <v>3247717.61</v>
      </c>
      <c r="AH13" s="14">
        <f t="shared" si="2"/>
        <v>3019168.36</v>
      </c>
      <c r="AI13" s="14">
        <v>0</v>
      </c>
      <c r="AJ13" s="14">
        <v>0</v>
      </c>
      <c r="AL13" s="13">
        <v>3019168.3632855117</v>
      </c>
      <c r="AM13" s="13">
        <f t="shared" si="3"/>
        <v>6266885.9732855111</v>
      </c>
      <c r="AN13" s="13">
        <v>-6317.28</v>
      </c>
      <c r="AO13" s="13">
        <v>4838931.05</v>
      </c>
      <c r="AP13" s="13">
        <v>-6317.28</v>
      </c>
      <c r="AQ13" s="13">
        <v>4838931.05</v>
      </c>
      <c r="AR13" s="13">
        <v>-4845248.33</v>
      </c>
      <c r="AS13" s="13">
        <v>-6317.28</v>
      </c>
      <c r="AT13" s="13">
        <v>4838931.05</v>
      </c>
      <c r="AU13" s="13">
        <v>-6317.28</v>
      </c>
      <c r="AV13" s="13">
        <v>-6317.28</v>
      </c>
      <c r="AW13" s="13">
        <v>234866.53</v>
      </c>
      <c r="AX13" s="14">
        <v>234866.53</v>
      </c>
      <c r="AY13" s="13">
        <v>0</v>
      </c>
      <c r="AZ13" s="13">
        <v>228549.25</v>
      </c>
      <c r="BA13" s="13">
        <v>0</v>
      </c>
      <c r="BB13" s="13">
        <v>0</v>
      </c>
      <c r="BC13" s="13">
        <v>228549.25</v>
      </c>
      <c r="BD13" s="13">
        <f t="shared" si="1"/>
        <v>234866.53</v>
      </c>
    </row>
    <row r="14" spans="1:56" ht="14.45" hidden="1" x14ac:dyDescent="0.3">
      <c r="A14" t="str">
        <f t="shared" si="0"/>
        <v>1.5-01-2205_22618013_2213210</v>
      </c>
      <c r="B14" s="12" t="s">
        <v>74</v>
      </c>
      <c r="C14" t="s">
        <v>75</v>
      </c>
      <c r="D14">
        <v>1</v>
      </c>
      <c r="E14" t="s">
        <v>496</v>
      </c>
      <c r="F14">
        <v>1.3</v>
      </c>
      <c r="G14" t="s">
        <v>499</v>
      </c>
      <c r="H14" t="s">
        <v>53</v>
      </c>
      <c r="I14" t="s">
        <v>54</v>
      </c>
      <c r="J14" t="s">
        <v>55</v>
      </c>
      <c r="K14" t="s">
        <v>56</v>
      </c>
      <c r="L14" t="s">
        <v>57</v>
      </c>
      <c r="M14" t="s">
        <v>58</v>
      </c>
      <c r="N14">
        <v>6</v>
      </c>
      <c r="O14" t="s">
        <v>59</v>
      </c>
      <c r="P14">
        <v>18</v>
      </c>
      <c r="Q14" t="s">
        <v>60</v>
      </c>
      <c r="R14" t="s">
        <v>61</v>
      </c>
      <c r="S14" t="s">
        <v>62</v>
      </c>
      <c r="T14" t="s">
        <v>63</v>
      </c>
      <c r="U14" t="s">
        <v>62</v>
      </c>
      <c r="V14">
        <v>1000</v>
      </c>
      <c r="W14" t="s">
        <v>64</v>
      </c>
      <c r="X14">
        <v>1321</v>
      </c>
      <c r="Y14" t="s">
        <v>78</v>
      </c>
      <c r="Z14">
        <v>0</v>
      </c>
      <c r="AA14" t="s">
        <v>66</v>
      </c>
      <c r="AB14" s="13">
        <v>2102283.63</v>
      </c>
      <c r="AC14" s="13">
        <v>2102283.63</v>
      </c>
      <c r="AD14" s="13">
        <v>0</v>
      </c>
      <c r="AE14" s="13">
        <v>120115.02</v>
      </c>
      <c r="AF14" s="13">
        <v>120115.02</v>
      </c>
      <c r="AG14" s="44">
        <v>9151076</v>
      </c>
      <c r="AH14" s="14">
        <f t="shared" si="2"/>
        <v>7048792.3700000001</v>
      </c>
      <c r="AI14" s="14">
        <v>0</v>
      </c>
      <c r="AJ14" s="14">
        <v>0</v>
      </c>
      <c r="AL14" s="13">
        <v>7048792.3767144904</v>
      </c>
      <c r="AM14" s="13">
        <f t="shared" si="3"/>
        <v>16199868.37671449</v>
      </c>
      <c r="AN14" s="13">
        <v>120115.02</v>
      </c>
      <c r="AO14" s="13">
        <v>4838932.05</v>
      </c>
      <c r="AP14" s="13">
        <v>120115.02</v>
      </c>
      <c r="AQ14" s="13">
        <v>4838932.05</v>
      </c>
      <c r="AR14" s="13">
        <v>-4718817.03</v>
      </c>
      <c r="AS14" s="13">
        <v>114024.46</v>
      </c>
      <c r="AT14" s="13">
        <v>4838932.05</v>
      </c>
      <c r="AU14" s="13">
        <v>104423.11</v>
      </c>
      <c r="AV14" s="13">
        <v>104423.11</v>
      </c>
      <c r="AW14" s="13">
        <v>1982168.61</v>
      </c>
      <c r="AX14" s="14">
        <v>1982168.6099999999</v>
      </c>
      <c r="AY14" s="13">
        <v>0</v>
      </c>
      <c r="AZ14" s="13">
        <v>2102283.63</v>
      </c>
      <c r="BA14" s="13">
        <v>0</v>
      </c>
      <c r="BB14" s="13">
        <v>0</v>
      </c>
      <c r="BC14" s="13">
        <v>2102283.63</v>
      </c>
      <c r="BD14" s="13">
        <f t="shared" si="1"/>
        <v>1982168.6099999999</v>
      </c>
    </row>
    <row r="15" spans="1:56" ht="14.45" hidden="1" x14ac:dyDescent="0.3">
      <c r="A15" t="str">
        <f t="shared" si="0"/>
        <v>1.1-00-2205_22618013_2213210</v>
      </c>
      <c r="B15" s="12" t="s">
        <v>67</v>
      </c>
      <c r="C15" t="s">
        <v>68</v>
      </c>
      <c r="D15">
        <v>1</v>
      </c>
      <c r="E15" t="s">
        <v>496</v>
      </c>
      <c r="F15">
        <v>1.3</v>
      </c>
      <c r="G15" t="s">
        <v>499</v>
      </c>
      <c r="H15" t="s">
        <v>53</v>
      </c>
      <c r="I15" t="s">
        <v>54</v>
      </c>
      <c r="J15" t="s">
        <v>55</v>
      </c>
      <c r="K15" t="s">
        <v>56</v>
      </c>
      <c r="L15" t="s">
        <v>57</v>
      </c>
      <c r="M15" t="s">
        <v>58</v>
      </c>
      <c r="N15">
        <v>6</v>
      </c>
      <c r="O15" t="s">
        <v>59</v>
      </c>
      <c r="P15">
        <v>18</v>
      </c>
      <c r="Q15" t="s">
        <v>60</v>
      </c>
      <c r="R15" t="s">
        <v>61</v>
      </c>
      <c r="S15" t="s">
        <v>62</v>
      </c>
      <c r="T15" t="s">
        <v>63</v>
      </c>
      <c r="U15" t="s">
        <v>62</v>
      </c>
      <c r="V15">
        <v>1000</v>
      </c>
      <c r="W15" t="s">
        <v>64</v>
      </c>
      <c r="X15">
        <v>1321</v>
      </c>
      <c r="Y15" t="s">
        <v>78</v>
      </c>
      <c r="Z15">
        <v>0</v>
      </c>
      <c r="AA15" t="s">
        <v>66</v>
      </c>
      <c r="AB15" s="13">
        <v>7851544.5899999999</v>
      </c>
      <c r="AC15" s="13">
        <v>7851544.5899999999</v>
      </c>
      <c r="AD15" s="13">
        <v>10820420.640000001</v>
      </c>
      <c r="AE15" s="13">
        <v>7851085.7300000004</v>
      </c>
      <c r="AF15" s="13">
        <v>7851085.7300000004</v>
      </c>
      <c r="AG15" s="42">
        <v>7851544.5899999999</v>
      </c>
      <c r="AH15" s="14">
        <f t="shared" si="2"/>
        <v>0</v>
      </c>
      <c r="AI15" s="14">
        <v>0</v>
      </c>
      <c r="AJ15" s="14">
        <v>0</v>
      </c>
      <c r="AM15" s="13">
        <f t="shared" si="3"/>
        <v>7851544.5899999999</v>
      </c>
      <c r="AN15" s="13">
        <v>7851085.7300000004</v>
      </c>
      <c r="AO15" s="13">
        <v>4838933.05</v>
      </c>
      <c r="AP15" s="13">
        <v>7851085.7300000004</v>
      </c>
      <c r="AQ15" s="13">
        <v>4838933.05</v>
      </c>
      <c r="AR15" s="13">
        <v>3012152.6800000006</v>
      </c>
      <c r="AS15" s="13">
        <v>7849176.8600000003</v>
      </c>
      <c r="AT15" s="13">
        <v>4838933.05</v>
      </c>
      <c r="AU15" s="13">
        <v>7849176.8600000003</v>
      </c>
      <c r="AV15" s="13">
        <v>7849176.8600000003</v>
      </c>
      <c r="AW15" s="13">
        <v>458.86</v>
      </c>
      <c r="AX15" s="14">
        <v>458.85999999940395</v>
      </c>
      <c r="AY15" s="13">
        <v>0</v>
      </c>
      <c r="AZ15" s="13">
        <v>669816.55000000005</v>
      </c>
      <c r="BA15" s="13">
        <v>0</v>
      </c>
      <c r="BB15" s="13">
        <v>3638692.6</v>
      </c>
      <c r="BC15" s="13">
        <v>-2968876.05</v>
      </c>
      <c r="BD15" s="13">
        <f t="shared" si="1"/>
        <v>458.85999999940395</v>
      </c>
    </row>
    <row r="16" spans="1:56" ht="14.45" hidden="1" x14ac:dyDescent="0.3">
      <c r="A16" t="str">
        <f t="shared" si="0"/>
        <v>1.6-01-2205_22618013_2213220</v>
      </c>
      <c r="B16" s="12" t="s">
        <v>51</v>
      </c>
      <c r="C16" t="s">
        <v>52</v>
      </c>
      <c r="D16">
        <v>1</v>
      </c>
      <c r="E16" t="s">
        <v>496</v>
      </c>
      <c r="F16">
        <v>1.3</v>
      </c>
      <c r="G16" t="s">
        <v>499</v>
      </c>
      <c r="H16" t="s">
        <v>53</v>
      </c>
      <c r="I16" t="s">
        <v>54</v>
      </c>
      <c r="J16" t="s">
        <v>55</v>
      </c>
      <c r="K16" t="s">
        <v>56</v>
      </c>
      <c r="L16" t="s">
        <v>57</v>
      </c>
      <c r="M16" t="s">
        <v>58</v>
      </c>
      <c r="N16">
        <v>6</v>
      </c>
      <c r="O16" t="s">
        <v>59</v>
      </c>
      <c r="P16">
        <v>18</v>
      </c>
      <c r="Q16" t="s">
        <v>60</v>
      </c>
      <c r="R16" t="s">
        <v>61</v>
      </c>
      <c r="S16" t="s">
        <v>62</v>
      </c>
      <c r="T16" t="s">
        <v>63</v>
      </c>
      <c r="U16" t="s">
        <v>62</v>
      </c>
      <c r="V16">
        <v>1000</v>
      </c>
      <c r="W16" t="s">
        <v>64</v>
      </c>
      <c r="X16">
        <v>1322</v>
      </c>
      <c r="Y16" t="s">
        <v>79</v>
      </c>
      <c r="Z16">
        <v>0</v>
      </c>
      <c r="AA16" t="s">
        <v>66</v>
      </c>
      <c r="AB16" s="13">
        <v>23455312.57</v>
      </c>
      <c r="AC16" s="13">
        <v>23455312.57</v>
      </c>
      <c r="AD16" s="13">
        <v>12420767.6</v>
      </c>
      <c r="AE16" s="13">
        <v>-33772.51</v>
      </c>
      <c r="AF16" s="13">
        <v>-42769.7</v>
      </c>
      <c r="AG16" s="42">
        <v>23455312.57</v>
      </c>
      <c r="AH16" s="14">
        <f t="shared" si="2"/>
        <v>0</v>
      </c>
      <c r="AI16" s="14">
        <v>0</v>
      </c>
      <c r="AJ16" s="14">
        <v>0</v>
      </c>
      <c r="AM16" s="13">
        <f t="shared" si="3"/>
        <v>23455312.57</v>
      </c>
      <c r="AN16" s="13">
        <v>-33772.51</v>
      </c>
      <c r="AO16" s="13">
        <v>4838934.05</v>
      </c>
      <c r="AP16" s="13">
        <v>-33772.51</v>
      </c>
      <c r="AQ16" s="13">
        <v>4838934.05</v>
      </c>
      <c r="AR16" s="13">
        <v>-4881703.75</v>
      </c>
      <c r="AS16" s="13">
        <v>-33772.51</v>
      </c>
      <c r="AT16" s="13">
        <v>4838934.05</v>
      </c>
      <c r="AU16" s="13">
        <v>-33772.51</v>
      </c>
      <c r="AV16" s="13">
        <v>-42769.7</v>
      </c>
      <c r="AW16" s="13">
        <v>23498082.27</v>
      </c>
      <c r="AX16" s="14">
        <v>23498082.27</v>
      </c>
      <c r="AY16" s="13">
        <v>20136976.920000002</v>
      </c>
      <c r="AZ16" s="13">
        <v>5160756.67</v>
      </c>
      <c r="BA16" s="13">
        <v>0</v>
      </c>
      <c r="BB16" s="13">
        <v>14263188.619999999</v>
      </c>
      <c r="BC16" s="13">
        <v>11034544.970000001</v>
      </c>
      <c r="BD16" s="13">
        <f t="shared" si="1"/>
        <v>23489085.080000002</v>
      </c>
    </row>
    <row r="17" spans="1:56" ht="14.45" hidden="1" x14ac:dyDescent="0.3">
      <c r="A17" t="str">
        <f t="shared" si="0"/>
        <v>1.5-01-2205_22618013_2213220</v>
      </c>
      <c r="B17" s="12" t="s">
        <v>74</v>
      </c>
      <c r="C17" t="s">
        <v>75</v>
      </c>
      <c r="D17">
        <v>1</v>
      </c>
      <c r="E17" t="s">
        <v>496</v>
      </c>
      <c r="F17">
        <v>1.3</v>
      </c>
      <c r="G17" t="s">
        <v>499</v>
      </c>
      <c r="H17" t="s">
        <v>53</v>
      </c>
      <c r="I17" t="s">
        <v>54</v>
      </c>
      <c r="J17" t="s">
        <v>55</v>
      </c>
      <c r="K17" t="s">
        <v>56</v>
      </c>
      <c r="L17" t="s">
        <v>57</v>
      </c>
      <c r="M17" t="s">
        <v>58</v>
      </c>
      <c r="N17">
        <v>6</v>
      </c>
      <c r="O17" t="s">
        <v>59</v>
      </c>
      <c r="P17">
        <v>18</v>
      </c>
      <c r="Q17" t="s">
        <v>60</v>
      </c>
      <c r="R17" t="s">
        <v>61</v>
      </c>
      <c r="S17" t="s">
        <v>62</v>
      </c>
      <c r="T17" t="s">
        <v>63</v>
      </c>
      <c r="U17" t="s">
        <v>62</v>
      </c>
      <c r="V17">
        <v>1000</v>
      </c>
      <c r="W17" t="s">
        <v>64</v>
      </c>
      <c r="X17">
        <v>1322</v>
      </c>
      <c r="Y17" t="s">
        <v>79</v>
      </c>
      <c r="Z17">
        <v>0</v>
      </c>
      <c r="AA17" t="s">
        <v>66</v>
      </c>
      <c r="AB17" s="13">
        <v>106601510.16</v>
      </c>
      <c r="AC17" s="13">
        <v>106601510.16</v>
      </c>
      <c r="AD17" s="13">
        <v>0</v>
      </c>
      <c r="AE17" s="13">
        <v>7309153.6900000004</v>
      </c>
      <c r="AF17" s="13">
        <v>7309153.6900000004</v>
      </c>
      <c r="AG17" s="42">
        <v>133776557.67999999</v>
      </c>
      <c r="AH17" s="14">
        <f t="shared" si="2"/>
        <v>27175047.519999996</v>
      </c>
      <c r="AI17" s="14">
        <v>0</v>
      </c>
      <c r="AJ17" s="14">
        <v>0</v>
      </c>
      <c r="AL17" s="13">
        <v>27175047.519999996</v>
      </c>
      <c r="AM17" s="13">
        <f t="shared" si="3"/>
        <v>160951605.19999999</v>
      </c>
      <c r="AN17" s="13">
        <v>7309153.6900000004</v>
      </c>
      <c r="AO17" s="13">
        <v>4838935.05</v>
      </c>
      <c r="AP17" s="13">
        <v>7309153.6900000004</v>
      </c>
      <c r="AQ17" s="13">
        <v>4838935.05</v>
      </c>
      <c r="AR17" s="13">
        <v>2470218.6400000006</v>
      </c>
      <c r="AS17" s="13">
        <v>7225408.5499999998</v>
      </c>
      <c r="AT17" s="13">
        <v>4838935.05</v>
      </c>
      <c r="AU17" s="13">
        <v>7084364.6299999999</v>
      </c>
      <c r="AV17" s="13">
        <v>7084364.6299999999</v>
      </c>
      <c r="AW17" s="13">
        <v>99292356.469999999</v>
      </c>
      <c r="AX17" s="14">
        <v>99292356.469999999</v>
      </c>
      <c r="AY17" s="13">
        <v>93995100.819999993</v>
      </c>
      <c r="AZ17" s="13">
        <v>18069157.75</v>
      </c>
      <c r="BA17" s="13">
        <v>0</v>
      </c>
      <c r="BB17" s="13">
        <v>5462748.4100000001</v>
      </c>
      <c r="BC17" s="13">
        <v>106601510.16</v>
      </c>
      <c r="BD17" s="13">
        <f t="shared" si="1"/>
        <v>99292356.469999999</v>
      </c>
    </row>
    <row r="18" spans="1:56" ht="14.45" hidden="1" x14ac:dyDescent="0.3">
      <c r="A18" t="str">
        <f t="shared" si="0"/>
        <v>1.1-00-2205_22618013_2213220</v>
      </c>
      <c r="B18" s="12" t="s">
        <v>67</v>
      </c>
      <c r="C18" t="s">
        <v>68</v>
      </c>
      <c r="D18">
        <v>1</v>
      </c>
      <c r="E18" t="s">
        <v>496</v>
      </c>
      <c r="F18">
        <v>1.3</v>
      </c>
      <c r="G18" t="s">
        <v>499</v>
      </c>
      <c r="H18" t="s">
        <v>53</v>
      </c>
      <c r="I18" t="s">
        <v>54</v>
      </c>
      <c r="J18" t="s">
        <v>55</v>
      </c>
      <c r="K18" t="s">
        <v>56</v>
      </c>
      <c r="L18" t="s">
        <v>57</v>
      </c>
      <c r="M18" t="s">
        <v>58</v>
      </c>
      <c r="N18">
        <v>6</v>
      </c>
      <c r="O18" t="s">
        <v>59</v>
      </c>
      <c r="P18">
        <v>18</v>
      </c>
      <c r="Q18" t="s">
        <v>60</v>
      </c>
      <c r="R18" t="s">
        <v>61</v>
      </c>
      <c r="S18" t="s">
        <v>62</v>
      </c>
      <c r="T18" t="s">
        <v>63</v>
      </c>
      <c r="U18" t="s">
        <v>62</v>
      </c>
      <c r="V18">
        <v>1000</v>
      </c>
      <c r="W18" t="s">
        <v>64</v>
      </c>
      <c r="X18">
        <v>1322</v>
      </c>
      <c r="Y18" t="s">
        <v>79</v>
      </c>
      <c r="Z18">
        <v>0</v>
      </c>
      <c r="AA18" t="s">
        <v>66</v>
      </c>
      <c r="AB18" s="13">
        <v>766952.04</v>
      </c>
      <c r="AC18" s="13">
        <v>766952.04</v>
      </c>
      <c r="AD18" s="13">
        <v>95783438.799999997</v>
      </c>
      <c r="AE18" s="13">
        <v>766952.04</v>
      </c>
      <c r="AF18" s="13">
        <v>766952.04</v>
      </c>
      <c r="AG18" s="42">
        <v>766952.04</v>
      </c>
      <c r="AH18" s="14">
        <f t="shared" si="2"/>
        <v>0</v>
      </c>
      <c r="AI18" s="14">
        <v>0</v>
      </c>
      <c r="AJ18" s="14">
        <v>0</v>
      </c>
      <c r="AM18" s="13">
        <f t="shared" si="3"/>
        <v>766952.04</v>
      </c>
      <c r="AN18" s="13">
        <v>766952.04</v>
      </c>
      <c r="AO18" s="13">
        <v>4838936.05</v>
      </c>
      <c r="AP18" s="13">
        <v>766952.04</v>
      </c>
      <c r="AQ18" s="13">
        <v>4838936.05</v>
      </c>
      <c r="AR18" s="13">
        <v>-4071984.01</v>
      </c>
      <c r="AS18" s="13">
        <v>740361.29</v>
      </c>
      <c r="AT18" s="13">
        <v>4838936.05</v>
      </c>
      <c r="AU18" s="13">
        <v>740361.29</v>
      </c>
      <c r="AV18" s="13">
        <v>740361.29</v>
      </c>
      <c r="AW18" s="13">
        <v>0</v>
      </c>
      <c r="AX18" s="14">
        <v>0</v>
      </c>
      <c r="AY18" s="13">
        <v>0</v>
      </c>
      <c r="AZ18" s="13">
        <v>402438.6</v>
      </c>
      <c r="BA18" s="13">
        <v>0</v>
      </c>
      <c r="BB18" s="13">
        <v>95418925.359999999</v>
      </c>
      <c r="BC18" s="13">
        <v>-95016486.760000005</v>
      </c>
      <c r="BD18" s="13">
        <f t="shared" si="1"/>
        <v>0</v>
      </c>
    </row>
    <row r="19" spans="1:56" ht="14.45" hidden="1" x14ac:dyDescent="0.3">
      <c r="A19" t="str">
        <f t="shared" si="0"/>
        <v>1.6-01-2205_22618013_2213310</v>
      </c>
      <c r="B19" s="12" t="s">
        <v>51</v>
      </c>
      <c r="C19" t="s">
        <v>52</v>
      </c>
      <c r="D19">
        <v>1</v>
      </c>
      <c r="E19" t="s">
        <v>496</v>
      </c>
      <c r="F19">
        <v>1.3</v>
      </c>
      <c r="G19" t="s">
        <v>499</v>
      </c>
      <c r="H19" t="s">
        <v>53</v>
      </c>
      <c r="I19" t="s">
        <v>54</v>
      </c>
      <c r="J19" t="s">
        <v>55</v>
      </c>
      <c r="K19" t="s">
        <v>56</v>
      </c>
      <c r="L19" t="s">
        <v>57</v>
      </c>
      <c r="M19" t="s">
        <v>58</v>
      </c>
      <c r="N19">
        <v>6</v>
      </c>
      <c r="O19" t="s">
        <v>59</v>
      </c>
      <c r="P19">
        <v>18</v>
      </c>
      <c r="Q19" t="s">
        <v>60</v>
      </c>
      <c r="R19" t="s">
        <v>61</v>
      </c>
      <c r="S19" t="s">
        <v>62</v>
      </c>
      <c r="T19" t="s">
        <v>63</v>
      </c>
      <c r="U19" t="s">
        <v>62</v>
      </c>
      <c r="V19">
        <v>1000</v>
      </c>
      <c r="W19" t="s">
        <v>64</v>
      </c>
      <c r="X19">
        <v>1331</v>
      </c>
      <c r="Y19" t="s">
        <v>80</v>
      </c>
      <c r="Z19">
        <v>0</v>
      </c>
      <c r="AA19" t="s">
        <v>66</v>
      </c>
      <c r="AB19" s="13">
        <v>724987.68</v>
      </c>
      <c r="AC19" s="13">
        <v>724987.68</v>
      </c>
      <c r="AD19" s="13">
        <v>0</v>
      </c>
      <c r="AE19" s="13">
        <v>34047.17</v>
      </c>
      <c r="AF19" s="13">
        <v>34047.17</v>
      </c>
      <c r="AG19" s="42">
        <v>184987.68000000005</v>
      </c>
      <c r="AH19" s="14">
        <f t="shared" si="2"/>
        <v>-540000</v>
      </c>
      <c r="AI19" s="14">
        <v>0</v>
      </c>
      <c r="AJ19" s="14">
        <v>0</v>
      </c>
      <c r="AK19" s="13">
        <v>-540000</v>
      </c>
      <c r="AM19" s="13">
        <f t="shared" si="3"/>
        <v>-355012.31999999995</v>
      </c>
      <c r="AN19" s="13">
        <v>34047.17</v>
      </c>
      <c r="AO19" s="13">
        <v>4838937.05</v>
      </c>
      <c r="AP19" s="13">
        <v>34047.17</v>
      </c>
      <c r="AQ19" s="13">
        <v>4838937.05</v>
      </c>
      <c r="AR19" s="13">
        <v>-4804889.88</v>
      </c>
      <c r="AS19" s="13">
        <v>34047.17</v>
      </c>
      <c r="AT19" s="13">
        <v>4838937.05</v>
      </c>
      <c r="AU19" s="13">
        <v>34047.17</v>
      </c>
      <c r="AV19" s="13">
        <v>34047.17</v>
      </c>
      <c r="AW19" s="13">
        <v>690940.51</v>
      </c>
      <c r="AX19" s="14">
        <v>690940.51</v>
      </c>
      <c r="AY19" s="13">
        <v>0</v>
      </c>
      <c r="AZ19" s="13">
        <v>724987.68</v>
      </c>
      <c r="BA19" s="13">
        <v>0</v>
      </c>
      <c r="BB19" s="13">
        <v>0</v>
      </c>
      <c r="BC19" s="13">
        <v>724987.68</v>
      </c>
      <c r="BD19" s="13">
        <f t="shared" si="1"/>
        <v>690940.51</v>
      </c>
    </row>
    <row r="20" spans="1:56" ht="14.45" hidden="1" x14ac:dyDescent="0.3">
      <c r="A20" t="str">
        <f t="shared" si="0"/>
        <v>1.1-00-2205_22618013_2213310</v>
      </c>
      <c r="B20" s="12" t="s">
        <v>67</v>
      </c>
      <c r="C20" t="s">
        <v>68</v>
      </c>
      <c r="D20">
        <v>1</v>
      </c>
      <c r="E20" t="s">
        <v>496</v>
      </c>
      <c r="F20">
        <v>1.3</v>
      </c>
      <c r="G20" t="s">
        <v>499</v>
      </c>
      <c r="H20" t="s">
        <v>53</v>
      </c>
      <c r="I20" t="s">
        <v>54</v>
      </c>
      <c r="J20" t="s">
        <v>55</v>
      </c>
      <c r="K20" t="s">
        <v>56</v>
      </c>
      <c r="L20" t="s">
        <v>57</v>
      </c>
      <c r="M20" t="s">
        <v>58</v>
      </c>
      <c r="N20">
        <v>6</v>
      </c>
      <c r="O20" t="s">
        <v>59</v>
      </c>
      <c r="P20">
        <v>18</v>
      </c>
      <c r="Q20" t="s">
        <v>60</v>
      </c>
      <c r="R20" t="s">
        <v>61</v>
      </c>
      <c r="S20" t="s">
        <v>62</v>
      </c>
      <c r="T20" t="s">
        <v>63</v>
      </c>
      <c r="U20" t="s">
        <v>62</v>
      </c>
      <c r="V20">
        <v>1000</v>
      </c>
      <c r="W20" t="s">
        <v>64</v>
      </c>
      <c r="X20">
        <v>1331</v>
      </c>
      <c r="Y20" t="s">
        <v>80</v>
      </c>
      <c r="Z20">
        <v>0</v>
      </c>
      <c r="AA20" t="s">
        <v>66</v>
      </c>
      <c r="AB20" s="13">
        <v>415012.32</v>
      </c>
      <c r="AC20" s="13">
        <v>415012.32</v>
      </c>
      <c r="AD20" s="13">
        <v>1140000</v>
      </c>
      <c r="AE20" s="13">
        <v>415012.32</v>
      </c>
      <c r="AF20" s="13">
        <v>415012.32</v>
      </c>
      <c r="AG20" s="42">
        <v>415012.32</v>
      </c>
      <c r="AH20" s="14">
        <f t="shared" si="2"/>
        <v>0</v>
      </c>
      <c r="AI20" s="14">
        <v>0</v>
      </c>
      <c r="AJ20" s="14">
        <v>0</v>
      </c>
      <c r="AM20" s="13">
        <f t="shared" si="3"/>
        <v>415012.32</v>
      </c>
      <c r="AN20" s="13">
        <v>415012.32</v>
      </c>
      <c r="AO20" s="13">
        <v>4838938.05</v>
      </c>
      <c r="AP20" s="13">
        <v>415012.32</v>
      </c>
      <c r="AQ20" s="13">
        <v>4838938.05</v>
      </c>
      <c r="AR20" s="13">
        <v>-4423925.7299999995</v>
      </c>
      <c r="AS20" s="13">
        <v>415012.32</v>
      </c>
      <c r="AT20" s="13">
        <v>4838938.05</v>
      </c>
      <c r="AU20" s="13">
        <v>415012.32</v>
      </c>
      <c r="AV20" s="13">
        <v>415012.32</v>
      </c>
      <c r="AW20" s="13">
        <v>0</v>
      </c>
      <c r="AX20" s="14">
        <v>0</v>
      </c>
      <c r="AY20" s="13">
        <v>0</v>
      </c>
      <c r="AZ20" s="13">
        <v>0</v>
      </c>
      <c r="BA20" s="13">
        <v>0</v>
      </c>
      <c r="BB20" s="13">
        <v>724987.68</v>
      </c>
      <c r="BC20" s="13">
        <v>-724987.68</v>
      </c>
      <c r="BD20" s="13">
        <f t="shared" si="1"/>
        <v>0</v>
      </c>
    </row>
    <row r="21" spans="1:56" ht="14.45" hidden="1" x14ac:dyDescent="0.3">
      <c r="A21" t="str">
        <f t="shared" si="0"/>
        <v>1.6-01-2205_22618013_2213410</v>
      </c>
      <c r="B21" s="12" t="s">
        <v>51</v>
      </c>
      <c r="C21" t="s">
        <v>52</v>
      </c>
      <c r="D21">
        <v>1</v>
      </c>
      <c r="E21" t="s">
        <v>496</v>
      </c>
      <c r="F21">
        <v>1.3</v>
      </c>
      <c r="G21" t="s">
        <v>499</v>
      </c>
      <c r="H21" t="s">
        <v>53</v>
      </c>
      <c r="I21" t="s">
        <v>54</v>
      </c>
      <c r="J21" t="s">
        <v>55</v>
      </c>
      <c r="K21" t="s">
        <v>56</v>
      </c>
      <c r="L21" t="s">
        <v>57</v>
      </c>
      <c r="M21" t="s">
        <v>58</v>
      </c>
      <c r="N21">
        <v>6</v>
      </c>
      <c r="O21" t="s">
        <v>59</v>
      </c>
      <c r="P21">
        <v>18</v>
      </c>
      <c r="Q21" t="s">
        <v>60</v>
      </c>
      <c r="R21" t="s">
        <v>61</v>
      </c>
      <c r="S21" t="s">
        <v>62</v>
      </c>
      <c r="T21" t="s">
        <v>63</v>
      </c>
      <c r="U21" t="s">
        <v>62</v>
      </c>
      <c r="V21">
        <v>1000</v>
      </c>
      <c r="W21" t="s">
        <v>64</v>
      </c>
      <c r="X21">
        <v>1341</v>
      </c>
      <c r="Y21" t="s">
        <v>81</v>
      </c>
      <c r="Z21">
        <v>0</v>
      </c>
      <c r="AA21" t="s">
        <v>66</v>
      </c>
      <c r="AB21" s="13">
        <v>6854656.75</v>
      </c>
      <c r="AC21" s="13">
        <v>6854656.75</v>
      </c>
      <c r="AD21" s="13">
        <v>0</v>
      </c>
      <c r="AE21" s="13">
        <v>789917.6</v>
      </c>
      <c r="AF21" s="13">
        <v>789917.6</v>
      </c>
      <c r="AG21" s="42">
        <v>6854656.75</v>
      </c>
      <c r="AH21" s="14">
        <f t="shared" si="2"/>
        <v>0</v>
      </c>
      <c r="AI21" s="14">
        <v>0</v>
      </c>
      <c r="AJ21" s="14">
        <v>0</v>
      </c>
      <c r="AM21" s="13">
        <f t="shared" si="3"/>
        <v>6854656.75</v>
      </c>
      <c r="AN21" s="13">
        <v>789917.6</v>
      </c>
      <c r="AO21" s="13">
        <v>4838939.05</v>
      </c>
      <c r="AP21" s="13">
        <v>789917.6</v>
      </c>
      <c r="AQ21" s="13">
        <v>4838939.05</v>
      </c>
      <c r="AR21" s="13">
        <v>-4049021.4499999997</v>
      </c>
      <c r="AS21" s="13">
        <v>789917.6</v>
      </c>
      <c r="AT21" s="13">
        <v>4838939.05</v>
      </c>
      <c r="AU21" s="13">
        <v>789917.6</v>
      </c>
      <c r="AV21" s="13">
        <v>789917.6</v>
      </c>
      <c r="AW21" s="13">
        <v>6064739.1500000004</v>
      </c>
      <c r="AX21" s="14">
        <v>6064739.1500000004</v>
      </c>
      <c r="AY21" s="13">
        <v>0</v>
      </c>
      <c r="AZ21" s="13">
        <v>6854656.75</v>
      </c>
      <c r="BA21" s="13">
        <v>0</v>
      </c>
      <c r="BB21" s="13">
        <v>0</v>
      </c>
      <c r="BC21" s="13">
        <v>6854656.75</v>
      </c>
      <c r="BD21" s="13">
        <f t="shared" si="1"/>
        <v>6064739.1500000004</v>
      </c>
    </row>
    <row r="22" spans="1:56" ht="14.45" hidden="1" x14ac:dyDescent="0.3">
      <c r="A22" t="str">
        <f t="shared" si="0"/>
        <v>1.1-00-2205_22618013_2213410</v>
      </c>
      <c r="B22" s="12" t="s">
        <v>67</v>
      </c>
      <c r="C22" t="s">
        <v>68</v>
      </c>
      <c r="D22">
        <v>1</v>
      </c>
      <c r="E22" t="s">
        <v>496</v>
      </c>
      <c r="F22">
        <v>1.3</v>
      </c>
      <c r="G22" t="s">
        <v>499</v>
      </c>
      <c r="H22" t="s">
        <v>53</v>
      </c>
      <c r="I22" t="s">
        <v>54</v>
      </c>
      <c r="J22" t="s">
        <v>55</v>
      </c>
      <c r="K22" t="s">
        <v>56</v>
      </c>
      <c r="L22" t="s">
        <v>57</v>
      </c>
      <c r="M22" t="s">
        <v>58</v>
      </c>
      <c r="N22">
        <v>6</v>
      </c>
      <c r="O22" t="s">
        <v>59</v>
      </c>
      <c r="P22">
        <v>18</v>
      </c>
      <c r="Q22" t="s">
        <v>60</v>
      </c>
      <c r="R22" t="s">
        <v>61</v>
      </c>
      <c r="S22" t="s">
        <v>62</v>
      </c>
      <c r="T22" t="s">
        <v>63</v>
      </c>
      <c r="U22" t="s">
        <v>62</v>
      </c>
      <c r="V22">
        <v>1000</v>
      </c>
      <c r="W22" t="s">
        <v>64</v>
      </c>
      <c r="X22">
        <v>1341</v>
      </c>
      <c r="Y22" t="s">
        <v>81</v>
      </c>
      <c r="Z22">
        <v>0</v>
      </c>
      <c r="AA22" t="s">
        <v>66</v>
      </c>
      <c r="AB22" s="13">
        <v>645343.25</v>
      </c>
      <c r="AC22" s="13">
        <v>645343.25</v>
      </c>
      <c r="AD22" s="13">
        <v>5136420</v>
      </c>
      <c r="AE22" s="13">
        <v>643723.19999999995</v>
      </c>
      <c r="AF22" s="13">
        <v>643723.19999999995</v>
      </c>
      <c r="AG22" s="42">
        <v>645343.25</v>
      </c>
      <c r="AH22" s="14">
        <f t="shared" si="2"/>
        <v>0</v>
      </c>
      <c r="AI22" s="14">
        <v>0</v>
      </c>
      <c r="AJ22" s="14">
        <v>0</v>
      </c>
      <c r="AM22" s="13">
        <f t="shared" si="3"/>
        <v>645343.25</v>
      </c>
      <c r="AN22" s="13">
        <v>643723.19999999995</v>
      </c>
      <c r="AO22" s="13">
        <v>4838940.05</v>
      </c>
      <c r="AP22" s="13">
        <v>643723.19999999995</v>
      </c>
      <c r="AQ22" s="13">
        <v>4838940.05</v>
      </c>
      <c r="AR22" s="13">
        <v>-4195216.8499999996</v>
      </c>
      <c r="AS22" s="13">
        <v>643723.19999999995</v>
      </c>
      <c r="AT22" s="13">
        <v>4838940.05</v>
      </c>
      <c r="AU22" s="13">
        <v>643723.19999999995</v>
      </c>
      <c r="AV22" s="13">
        <v>643723.19999999995</v>
      </c>
      <c r="AW22" s="13">
        <v>1620.05</v>
      </c>
      <c r="AX22" s="14">
        <v>1620.0500000000466</v>
      </c>
      <c r="AY22" s="13">
        <v>0</v>
      </c>
      <c r="AZ22" s="13">
        <v>0</v>
      </c>
      <c r="BA22" s="13">
        <v>0</v>
      </c>
      <c r="BB22" s="13">
        <v>4491076.75</v>
      </c>
      <c r="BC22" s="13">
        <v>-4491076.75</v>
      </c>
      <c r="BD22" s="13">
        <f t="shared" si="1"/>
        <v>1620.0500000000466</v>
      </c>
    </row>
    <row r="23" spans="1:56" ht="14.45" hidden="1" x14ac:dyDescent="0.3">
      <c r="A23" t="str">
        <f t="shared" si="0"/>
        <v>1.5-01-2205_22618013_2214110</v>
      </c>
      <c r="B23" s="12" t="s">
        <v>74</v>
      </c>
      <c r="C23" t="s">
        <v>75</v>
      </c>
      <c r="D23">
        <v>1</v>
      </c>
      <c r="E23" t="s">
        <v>496</v>
      </c>
      <c r="F23">
        <v>1.3</v>
      </c>
      <c r="G23" t="s">
        <v>499</v>
      </c>
      <c r="H23" t="s">
        <v>53</v>
      </c>
      <c r="I23" t="s">
        <v>54</v>
      </c>
      <c r="J23" t="s">
        <v>55</v>
      </c>
      <c r="K23" t="s">
        <v>56</v>
      </c>
      <c r="L23" t="s">
        <v>57</v>
      </c>
      <c r="M23" t="s">
        <v>58</v>
      </c>
      <c r="N23">
        <v>6</v>
      </c>
      <c r="O23" t="s">
        <v>59</v>
      </c>
      <c r="P23">
        <v>18</v>
      </c>
      <c r="Q23" t="s">
        <v>60</v>
      </c>
      <c r="R23" t="s">
        <v>61</v>
      </c>
      <c r="S23" t="s">
        <v>62</v>
      </c>
      <c r="T23" t="s">
        <v>63</v>
      </c>
      <c r="U23" t="s">
        <v>62</v>
      </c>
      <c r="V23">
        <v>1000</v>
      </c>
      <c r="W23" t="s">
        <v>64</v>
      </c>
      <c r="X23">
        <v>1411</v>
      </c>
      <c r="Y23" t="s">
        <v>82</v>
      </c>
      <c r="Z23">
        <v>0</v>
      </c>
      <c r="AA23" t="s">
        <v>66</v>
      </c>
      <c r="AB23" s="13">
        <v>3643586.74</v>
      </c>
      <c r="AC23" s="13">
        <v>3643586.74</v>
      </c>
      <c r="AD23" s="13">
        <v>0</v>
      </c>
      <c r="AE23" s="13">
        <v>7255318.5999999996</v>
      </c>
      <c r="AF23" s="13">
        <v>7255318.5999999996</v>
      </c>
      <c r="AG23" s="42">
        <v>12021607.249999998</v>
      </c>
      <c r="AH23" s="14">
        <f t="shared" si="2"/>
        <v>8378020.5099999979</v>
      </c>
      <c r="AI23" s="14">
        <v>0</v>
      </c>
      <c r="AJ23" s="14">
        <v>0</v>
      </c>
      <c r="AL23" s="13">
        <v>8378020.5099999979</v>
      </c>
      <c r="AM23" s="13">
        <f t="shared" si="3"/>
        <v>20399627.759999998</v>
      </c>
      <c r="AN23" s="13">
        <v>7255318.5999999996</v>
      </c>
      <c r="AO23" s="13">
        <v>4838941.05</v>
      </c>
      <c r="AP23" s="13">
        <v>7255318.5999999996</v>
      </c>
      <c r="AQ23" s="13">
        <v>4838941.05</v>
      </c>
      <c r="AR23" s="13">
        <v>2416377.5499999998</v>
      </c>
      <c r="AS23" s="13">
        <v>7255318.5999999996</v>
      </c>
      <c r="AT23" s="13">
        <v>4838941.05</v>
      </c>
      <c r="AU23" s="13">
        <v>7255318.5999999996</v>
      </c>
      <c r="AV23" s="13">
        <v>7255318.5999999996</v>
      </c>
      <c r="AW23" s="13">
        <v>-3611731.86</v>
      </c>
      <c r="AX23" s="14">
        <v>-3611731.8599999994</v>
      </c>
      <c r="AY23" s="13">
        <v>35842628.149999999</v>
      </c>
      <c r="AZ23" s="13">
        <v>17126.52</v>
      </c>
      <c r="BA23" s="13">
        <v>0</v>
      </c>
      <c r="BB23" s="13">
        <v>32216167.93</v>
      </c>
      <c r="BC23" s="13">
        <v>3643586.74</v>
      </c>
      <c r="BD23" s="13">
        <f t="shared" si="1"/>
        <v>-3611731.8599999994</v>
      </c>
    </row>
    <row r="24" spans="1:56" ht="14.45" hidden="1" x14ac:dyDescent="0.3">
      <c r="A24" t="str">
        <f t="shared" si="0"/>
        <v>1.1-00-2205_22618013_2214110</v>
      </c>
      <c r="B24" s="12" t="s">
        <v>67</v>
      </c>
      <c r="C24" t="s">
        <v>68</v>
      </c>
      <c r="D24">
        <v>1</v>
      </c>
      <c r="E24" t="s">
        <v>496</v>
      </c>
      <c r="F24">
        <v>1.3</v>
      </c>
      <c r="G24" t="s">
        <v>499</v>
      </c>
      <c r="H24" t="s">
        <v>53</v>
      </c>
      <c r="I24" t="s">
        <v>54</v>
      </c>
      <c r="J24" t="s">
        <v>55</v>
      </c>
      <c r="K24" t="s">
        <v>56</v>
      </c>
      <c r="L24" t="s">
        <v>57</v>
      </c>
      <c r="M24" t="s">
        <v>58</v>
      </c>
      <c r="N24">
        <v>6</v>
      </c>
      <c r="O24" t="s">
        <v>59</v>
      </c>
      <c r="P24">
        <v>18</v>
      </c>
      <c r="Q24" t="s">
        <v>60</v>
      </c>
      <c r="R24" t="s">
        <v>61</v>
      </c>
      <c r="S24" t="s">
        <v>62</v>
      </c>
      <c r="T24" t="s">
        <v>63</v>
      </c>
      <c r="U24" t="s">
        <v>62</v>
      </c>
      <c r="V24">
        <v>1000</v>
      </c>
      <c r="W24" t="s">
        <v>64</v>
      </c>
      <c r="X24">
        <v>1411</v>
      </c>
      <c r="Y24" t="s">
        <v>82</v>
      </c>
      <c r="Z24">
        <v>0</v>
      </c>
      <c r="AA24" t="s">
        <v>66</v>
      </c>
      <c r="AB24" s="13">
        <v>39589883.960000001</v>
      </c>
      <c r="AC24" s="13">
        <v>39589883.960000001</v>
      </c>
      <c r="AD24" s="13">
        <v>46744217.159999996</v>
      </c>
      <c r="AE24" s="13">
        <v>38175710.780000001</v>
      </c>
      <c r="AF24" s="13">
        <v>38175710.780000001</v>
      </c>
      <c r="AG24" s="42">
        <v>39589883.960000001</v>
      </c>
      <c r="AH24" s="14">
        <f t="shared" si="2"/>
        <v>0</v>
      </c>
      <c r="AI24" s="14">
        <v>0</v>
      </c>
      <c r="AJ24" s="14">
        <v>0</v>
      </c>
      <c r="AL24" s="13">
        <v>0</v>
      </c>
      <c r="AM24" s="13">
        <f t="shared" si="3"/>
        <v>39589883.960000001</v>
      </c>
      <c r="AN24" s="13">
        <v>38175710.780000001</v>
      </c>
      <c r="AO24" s="13">
        <v>4838942.05</v>
      </c>
      <c r="AP24" s="13">
        <v>38175710.780000001</v>
      </c>
      <c r="AQ24" s="13">
        <v>4838942.05</v>
      </c>
      <c r="AR24" s="13">
        <v>33336768.73</v>
      </c>
      <c r="AS24" s="13">
        <v>30948268.07</v>
      </c>
      <c r="AT24" s="13">
        <v>4838942.05</v>
      </c>
      <c r="AU24" s="13">
        <v>30948268.07</v>
      </c>
      <c r="AV24" s="13">
        <v>30948268.07</v>
      </c>
      <c r="AW24" s="13">
        <v>1414173.18</v>
      </c>
      <c r="AX24" s="14">
        <v>1414173.1799999997</v>
      </c>
      <c r="AY24" s="13">
        <v>0</v>
      </c>
      <c r="AZ24" s="13">
        <v>25811813.949999999</v>
      </c>
      <c r="BA24" s="13">
        <v>0</v>
      </c>
      <c r="BB24" s="13">
        <v>32966147.149999999</v>
      </c>
      <c r="BC24" s="13">
        <v>-7154333.2000000002</v>
      </c>
      <c r="BD24" s="13">
        <f t="shared" si="1"/>
        <v>1414173.1799999997</v>
      </c>
    </row>
    <row r="25" spans="1:56" ht="14.45" hidden="1" x14ac:dyDescent="0.3">
      <c r="A25" t="str">
        <f t="shared" si="0"/>
        <v>1.5-01-2205_22618013_2214210</v>
      </c>
      <c r="B25" s="12" t="s">
        <v>74</v>
      </c>
      <c r="C25" t="s">
        <v>75</v>
      </c>
      <c r="D25">
        <v>1</v>
      </c>
      <c r="E25" t="s">
        <v>496</v>
      </c>
      <c r="F25">
        <v>1.3</v>
      </c>
      <c r="G25" t="s">
        <v>499</v>
      </c>
      <c r="H25" t="s">
        <v>53</v>
      </c>
      <c r="I25" t="s">
        <v>54</v>
      </c>
      <c r="J25" t="s">
        <v>55</v>
      </c>
      <c r="K25" t="s">
        <v>56</v>
      </c>
      <c r="L25" t="s">
        <v>57</v>
      </c>
      <c r="M25" t="s">
        <v>58</v>
      </c>
      <c r="N25">
        <v>6</v>
      </c>
      <c r="O25" t="s">
        <v>59</v>
      </c>
      <c r="P25">
        <v>18</v>
      </c>
      <c r="Q25" t="s">
        <v>60</v>
      </c>
      <c r="R25" t="s">
        <v>61</v>
      </c>
      <c r="S25" t="s">
        <v>62</v>
      </c>
      <c r="T25" t="s">
        <v>63</v>
      </c>
      <c r="U25" t="s">
        <v>62</v>
      </c>
      <c r="V25">
        <v>1000</v>
      </c>
      <c r="W25" t="s">
        <v>64</v>
      </c>
      <c r="X25">
        <v>1421</v>
      </c>
      <c r="Y25" t="s">
        <v>83</v>
      </c>
      <c r="Z25">
        <v>0</v>
      </c>
      <c r="AA25" t="s">
        <v>66</v>
      </c>
      <c r="AB25" s="13">
        <v>1882356.68</v>
      </c>
      <c r="AC25" s="13">
        <v>1882356.68</v>
      </c>
      <c r="AD25" s="13">
        <v>0</v>
      </c>
      <c r="AE25" s="13">
        <v>1882356.68</v>
      </c>
      <c r="AF25" s="13">
        <v>1882356.68</v>
      </c>
      <c r="AG25" s="42">
        <v>9071366.9299999997</v>
      </c>
      <c r="AH25" s="14">
        <f t="shared" si="2"/>
        <v>7189010.25</v>
      </c>
      <c r="AI25" s="14">
        <v>0</v>
      </c>
      <c r="AJ25" s="14">
        <v>0</v>
      </c>
      <c r="AL25" s="13">
        <v>7189010.25</v>
      </c>
      <c r="AM25" s="13">
        <f t="shared" si="3"/>
        <v>16260377.18</v>
      </c>
      <c r="AN25" s="13">
        <v>1882356.68</v>
      </c>
      <c r="AO25" s="13">
        <v>4838943.05</v>
      </c>
      <c r="AP25" s="13">
        <v>1882356.68</v>
      </c>
      <c r="AQ25" s="13">
        <v>4838943.05</v>
      </c>
      <c r="AR25" s="13">
        <v>-2956586.37</v>
      </c>
      <c r="AS25" s="13">
        <v>1882356.68</v>
      </c>
      <c r="AT25" s="13">
        <v>4838943.05</v>
      </c>
      <c r="AU25" s="13">
        <v>1882356.68</v>
      </c>
      <c r="AV25" s="13">
        <v>1882356.68</v>
      </c>
      <c r="AW25" s="13">
        <v>0</v>
      </c>
      <c r="AX25" s="14">
        <v>0</v>
      </c>
      <c r="AY25" s="13">
        <v>18143921.68</v>
      </c>
      <c r="AZ25" s="13">
        <v>8563.26</v>
      </c>
      <c r="BA25" s="13">
        <v>0</v>
      </c>
      <c r="BB25" s="13">
        <v>16270128.26</v>
      </c>
      <c r="BC25" s="13">
        <v>1882356.68</v>
      </c>
      <c r="BD25" s="13">
        <f t="shared" si="1"/>
        <v>0</v>
      </c>
    </row>
    <row r="26" spans="1:56" ht="14.45" hidden="1" x14ac:dyDescent="0.3">
      <c r="A26" t="str">
        <f t="shared" si="0"/>
        <v>1.1-00-2205_22618013_2214210</v>
      </c>
      <c r="B26" s="12" t="s">
        <v>67</v>
      </c>
      <c r="C26" t="s">
        <v>68</v>
      </c>
      <c r="D26">
        <v>1</v>
      </c>
      <c r="E26" t="s">
        <v>496</v>
      </c>
      <c r="F26">
        <v>1.3</v>
      </c>
      <c r="G26" t="s">
        <v>499</v>
      </c>
      <c r="H26" t="s">
        <v>53</v>
      </c>
      <c r="I26" t="s">
        <v>54</v>
      </c>
      <c r="J26" t="s">
        <v>55</v>
      </c>
      <c r="K26" t="s">
        <v>56</v>
      </c>
      <c r="L26" t="s">
        <v>57</v>
      </c>
      <c r="M26" t="s">
        <v>58</v>
      </c>
      <c r="N26">
        <v>6</v>
      </c>
      <c r="O26" t="s">
        <v>59</v>
      </c>
      <c r="P26">
        <v>18</v>
      </c>
      <c r="Q26" t="s">
        <v>60</v>
      </c>
      <c r="R26" t="s">
        <v>61</v>
      </c>
      <c r="S26" t="s">
        <v>62</v>
      </c>
      <c r="T26" t="s">
        <v>63</v>
      </c>
      <c r="U26" t="s">
        <v>62</v>
      </c>
      <c r="V26">
        <v>1000</v>
      </c>
      <c r="W26" t="s">
        <v>64</v>
      </c>
      <c r="X26">
        <v>1421</v>
      </c>
      <c r="Y26" t="s">
        <v>83</v>
      </c>
      <c r="Z26">
        <v>0</v>
      </c>
      <c r="AA26" t="s">
        <v>66</v>
      </c>
      <c r="AB26" s="13">
        <v>22984378.670000002</v>
      </c>
      <c r="AC26" s="13">
        <v>22984378.670000002</v>
      </c>
      <c r="AD26" s="13">
        <v>23372108.579999998</v>
      </c>
      <c r="AE26" s="13">
        <v>18307462.09</v>
      </c>
      <c r="AF26" s="13">
        <v>18307462.09</v>
      </c>
      <c r="AG26" s="42">
        <v>22984378.670000002</v>
      </c>
      <c r="AH26" s="14">
        <f t="shared" si="2"/>
        <v>0</v>
      </c>
      <c r="AI26" s="14">
        <v>0</v>
      </c>
      <c r="AJ26" s="14">
        <v>0</v>
      </c>
      <c r="AM26" s="13">
        <f t="shared" si="3"/>
        <v>22984378.670000002</v>
      </c>
      <c r="AN26" s="13">
        <v>18307462.09</v>
      </c>
      <c r="AO26" s="13">
        <v>4838944.05</v>
      </c>
      <c r="AP26" s="13">
        <v>18307462.09</v>
      </c>
      <c r="AQ26" s="13">
        <v>4838944.05</v>
      </c>
      <c r="AR26" s="13">
        <v>13468518.039999999</v>
      </c>
      <c r="AS26" s="13">
        <v>18307462.09</v>
      </c>
      <c r="AT26" s="13">
        <v>4838944.05</v>
      </c>
      <c r="AU26" s="13">
        <v>18307462.09</v>
      </c>
      <c r="AV26" s="13">
        <v>18307462.09</v>
      </c>
      <c r="AW26" s="13">
        <v>4676916.58</v>
      </c>
      <c r="AX26" s="14">
        <v>4676916.5800000019</v>
      </c>
      <c r="AY26" s="13">
        <v>0</v>
      </c>
      <c r="AZ26" s="13">
        <v>16317951.27</v>
      </c>
      <c r="BA26" s="13">
        <v>0</v>
      </c>
      <c r="BB26" s="13">
        <v>16705681.18</v>
      </c>
      <c r="BC26" s="13">
        <v>-387729.91</v>
      </c>
      <c r="BD26" s="13">
        <f t="shared" si="1"/>
        <v>4676916.5800000019</v>
      </c>
    </row>
    <row r="27" spans="1:56" ht="14.45" hidden="1" x14ac:dyDescent="0.3">
      <c r="A27" t="str">
        <f t="shared" si="0"/>
        <v>1.6-01-2205_22618013_2214310</v>
      </c>
      <c r="B27" s="12" t="s">
        <v>51</v>
      </c>
      <c r="C27" t="s">
        <v>52</v>
      </c>
      <c r="D27">
        <v>1</v>
      </c>
      <c r="E27" t="s">
        <v>496</v>
      </c>
      <c r="F27">
        <v>1.3</v>
      </c>
      <c r="G27" t="s">
        <v>499</v>
      </c>
      <c r="H27" t="s">
        <v>53</v>
      </c>
      <c r="I27" t="s">
        <v>54</v>
      </c>
      <c r="J27" t="s">
        <v>55</v>
      </c>
      <c r="K27" t="s">
        <v>56</v>
      </c>
      <c r="L27" t="s">
        <v>57</v>
      </c>
      <c r="M27" t="s">
        <v>58</v>
      </c>
      <c r="N27">
        <v>6</v>
      </c>
      <c r="O27" t="s">
        <v>59</v>
      </c>
      <c r="P27">
        <v>18</v>
      </c>
      <c r="Q27" t="s">
        <v>60</v>
      </c>
      <c r="R27" t="s">
        <v>61</v>
      </c>
      <c r="S27" t="s">
        <v>62</v>
      </c>
      <c r="T27" t="s">
        <v>63</v>
      </c>
      <c r="U27" t="s">
        <v>62</v>
      </c>
      <c r="V27">
        <v>1000</v>
      </c>
      <c r="W27" t="s">
        <v>64</v>
      </c>
      <c r="X27">
        <v>1431</v>
      </c>
      <c r="Y27" t="s">
        <v>84</v>
      </c>
      <c r="Z27">
        <v>0</v>
      </c>
      <c r="AA27" t="s">
        <v>66</v>
      </c>
      <c r="AB27" s="13">
        <v>9544584.8399999999</v>
      </c>
      <c r="AC27" s="13">
        <v>9544584.8399999999</v>
      </c>
      <c r="AD27" s="13">
        <v>0</v>
      </c>
      <c r="AE27" s="13">
        <v>6434192.3799999999</v>
      </c>
      <c r="AF27" s="13">
        <v>6434192.3799999999</v>
      </c>
      <c r="AG27" s="42">
        <v>14670591.679999996</v>
      </c>
      <c r="AH27" s="14">
        <f t="shared" si="2"/>
        <v>5126006.8399999961</v>
      </c>
      <c r="AI27" s="14">
        <v>0</v>
      </c>
      <c r="AJ27" s="14">
        <v>0</v>
      </c>
      <c r="AL27" s="13">
        <v>5126006.8399999961</v>
      </c>
      <c r="AM27" s="13">
        <f t="shared" si="3"/>
        <v>19796598.519999992</v>
      </c>
      <c r="AN27" s="13">
        <v>6434192.3799999999</v>
      </c>
      <c r="AO27" s="13">
        <v>4838945.05</v>
      </c>
      <c r="AP27" s="13">
        <v>6434192.3799999999</v>
      </c>
      <c r="AQ27" s="13">
        <v>4838945.05</v>
      </c>
      <c r="AR27" s="13">
        <v>1595247.33</v>
      </c>
      <c r="AS27" s="13">
        <v>6434192.3799999999</v>
      </c>
      <c r="AT27" s="13">
        <v>4838945.05</v>
      </c>
      <c r="AU27" s="13">
        <v>6434192.3799999999</v>
      </c>
      <c r="AV27" s="13">
        <v>6434192.3799999999</v>
      </c>
      <c r="AW27" s="13">
        <v>3110392.46</v>
      </c>
      <c r="AX27" s="14">
        <v>3110392.46</v>
      </c>
      <c r="AY27" s="13">
        <v>0</v>
      </c>
      <c r="AZ27" s="13">
        <v>9544584.8399999999</v>
      </c>
      <c r="BA27" s="13">
        <v>0</v>
      </c>
      <c r="BB27" s="13">
        <v>0</v>
      </c>
      <c r="BC27" s="13">
        <v>9544584.8399999999</v>
      </c>
      <c r="BD27" s="13">
        <f t="shared" si="1"/>
        <v>3110392.46</v>
      </c>
    </row>
    <row r="28" spans="1:56" ht="14.45" hidden="1" x14ac:dyDescent="0.3">
      <c r="A28" t="str">
        <f t="shared" si="0"/>
        <v>1.5-01-2205_22618013_2214310</v>
      </c>
      <c r="B28" s="12" t="s">
        <v>74</v>
      </c>
      <c r="C28" t="s">
        <v>75</v>
      </c>
      <c r="D28">
        <v>1</v>
      </c>
      <c r="E28" t="s">
        <v>496</v>
      </c>
      <c r="F28">
        <v>1.3</v>
      </c>
      <c r="G28" t="s">
        <v>499</v>
      </c>
      <c r="H28" t="s">
        <v>53</v>
      </c>
      <c r="I28" t="s">
        <v>54</v>
      </c>
      <c r="J28" t="s">
        <v>55</v>
      </c>
      <c r="K28" t="s">
        <v>56</v>
      </c>
      <c r="L28" t="s">
        <v>57</v>
      </c>
      <c r="M28" t="s">
        <v>58</v>
      </c>
      <c r="N28">
        <v>6</v>
      </c>
      <c r="O28" t="s">
        <v>59</v>
      </c>
      <c r="P28">
        <v>18</v>
      </c>
      <c r="Q28" t="s">
        <v>60</v>
      </c>
      <c r="R28" t="s">
        <v>61</v>
      </c>
      <c r="S28" t="s">
        <v>62</v>
      </c>
      <c r="T28" t="s">
        <v>63</v>
      </c>
      <c r="U28" t="s">
        <v>62</v>
      </c>
      <c r="V28">
        <v>1000</v>
      </c>
      <c r="W28" t="s">
        <v>64</v>
      </c>
      <c r="X28">
        <v>1431</v>
      </c>
      <c r="Y28" t="s">
        <v>84</v>
      </c>
      <c r="Z28">
        <v>0</v>
      </c>
      <c r="AA28" t="s">
        <v>66</v>
      </c>
      <c r="AB28" s="13">
        <v>1254899.0900000001</v>
      </c>
      <c r="AC28" s="13">
        <v>1254899.0900000001</v>
      </c>
      <c r="AD28" s="13">
        <v>0</v>
      </c>
      <c r="AE28" s="13">
        <v>1254899.0900000001</v>
      </c>
      <c r="AF28" s="13">
        <v>1254899.0900000001</v>
      </c>
      <c r="AG28" s="42">
        <v>1254899.0900000001</v>
      </c>
      <c r="AH28" s="14">
        <f t="shared" si="2"/>
        <v>0</v>
      </c>
      <c r="AI28" s="14">
        <v>0</v>
      </c>
      <c r="AJ28" s="14">
        <v>0</v>
      </c>
      <c r="AM28" s="13">
        <f t="shared" si="3"/>
        <v>1254899.0900000001</v>
      </c>
      <c r="AN28" s="13">
        <v>1254899.0900000001</v>
      </c>
      <c r="AO28" s="13">
        <v>4838946.05</v>
      </c>
      <c r="AP28" s="13">
        <v>1254899.0900000001</v>
      </c>
      <c r="AQ28" s="13">
        <v>4838946.05</v>
      </c>
      <c r="AR28" s="13">
        <v>-3584046.96</v>
      </c>
      <c r="AS28" s="13">
        <v>1254899.0900000001</v>
      </c>
      <c r="AT28" s="13">
        <v>4838946.05</v>
      </c>
      <c r="AU28" s="13">
        <v>1254899.0900000001</v>
      </c>
      <c r="AV28" s="13">
        <v>1254899.0900000001</v>
      </c>
      <c r="AW28" s="13">
        <v>0</v>
      </c>
      <c r="AX28" s="14">
        <v>0</v>
      </c>
      <c r="AY28" s="13">
        <v>12039497.130000001</v>
      </c>
      <c r="AZ28" s="13">
        <v>5708.84</v>
      </c>
      <c r="BA28" s="13">
        <v>0</v>
      </c>
      <c r="BB28" s="13">
        <v>10790306.880000001</v>
      </c>
      <c r="BC28" s="13">
        <v>1254899.0900000001</v>
      </c>
      <c r="BD28" s="13">
        <f t="shared" si="1"/>
        <v>0</v>
      </c>
    </row>
    <row r="29" spans="1:56" ht="14.45" hidden="1" x14ac:dyDescent="0.3">
      <c r="A29" t="str">
        <f t="shared" si="0"/>
        <v>1.1-00-2205_22618013_2214310</v>
      </c>
      <c r="B29" s="12" t="s">
        <v>67</v>
      </c>
      <c r="C29" t="s">
        <v>68</v>
      </c>
      <c r="D29">
        <v>1</v>
      </c>
      <c r="E29" t="s">
        <v>496</v>
      </c>
      <c r="F29">
        <v>1.3</v>
      </c>
      <c r="G29" t="s">
        <v>499</v>
      </c>
      <c r="H29" t="s">
        <v>53</v>
      </c>
      <c r="I29" t="s">
        <v>54</v>
      </c>
      <c r="J29" t="s">
        <v>55</v>
      </c>
      <c r="K29" t="s">
        <v>56</v>
      </c>
      <c r="L29" t="s">
        <v>57</v>
      </c>
      <c r="M29" t="s">
        <v>58</v>
      </c>
      <c r="N29">
        <v>6</v>
      </c>
      <c r="O29" t="s">
        <v>59</v>
      </c>
      <c r="P29">
        <v>18</v>
      </c>
      <c r="Q29" t="s">
        <v>60</v>
      </c>
      <c r="R29" t="s">
        <v>61</v>
      </c>
      <c r="S29" t="s">
        <v>62</v>
      </c>
      <c r="T29" t="s">
        <v>63</v>
      </c>
      <c r="U29" t="s">
        <v>62</v>
      </c>
      <c r="V29">
        <v>1000</v>
      </c>
      <c r="W29" t="s">
        <v>64</v>
      </c>
      <c r="X29">
        <v>1431</v>
      </c>
      <c r="Y29" t="s">
        <v>84</v>
      </c>
      <c r="Z29">
        <v>0</v>
      </c>
      <c r="AA29" t="s">
        <v>66</v>
      </c>
      <c r="AB29" s="13">
        <v>5778339.6399999997</v>
      </c>
      <c r="AC29" s="13">
        <v>5778339.6399999997</v>
      </c>
      <c r="AD29" s="13">
        <v>15581405.720000001</v>
      </c>
      <c r="AE29" s="13">
        <v>5778339.6399999997</v>
      </c>
      <c r="AF29" s="13">
        <v>5778339.6399999997</v>
      </c>
      <c r="AG29" s="42">
        <v>5778339.6399999997</v>
      </c>
      <c r="AH29" s="14">
        <f t="shared" si="2"/>
        <v>0</v>
      </c>
      <c r="AI29" s="14">
        <v>0</v>
      </c>
      <c r="AJ29" s="14">
        <v>0</v>
      </c>
      <c r="AM29" s="13">
        <f t="shared" si="3"/>
        <v>5778339.6399999997</v>
      </c>
      <c r="AN29" s="13">
        <v>5778339.6399999997</v>
      </c>
      <c r="AO29" s="13">
        <v>4838947.05</v>
      </c>
      <c r="AP29" s="13">
        <v>5778339.6399999997</v>
      </c>
      <c r="AQ29" s="13">
        <v>4838947.05</v>
      </c>
      <c r="AR29" s="13">
        <v>939392.58999999985</v>
      </c>
      <c r="AS29" s="13">
        <v>5778339.6399999997</v>
      </c>
      <c r="AT29" s="13">
        <v>4838947.05</v>
      </c>
      <c r="AU29" s="13">
        <v>5778339.6399999997</v>
      </c>
      <c r="AV29" s="13">
        <v>5778339.6399999997</v>
      </c>
      <c r="AW29" s="13">
        <v>0</v>
      </c>
      <c r="AX29" s="14">
        <v>0</v>
      </c>
      <c r="AY29" s="13">
        <v>0</v>
      </c>
      <c r="AZ29" s="13">
        <v>1277604.05</v>
      </c>
      <c r="BA29" s="13">
        <v>0</v>
      </c>
      <c r="BB29" s="13">
        <v>11080670.130000001</v>
      </c>
      <c r="BC29" s="13">
        <v>-9803066.0800000001</v>
      </c>
      <c r="BD29" s="13">
        <f t="shared" si="1"/>
        <v>0</v>
      </c>
    </row>
    <row r="30" spans="1:56" ht="14.45" hidden="1" x14ac:dyDescent="0.3">
      <c r="A30" t="str">
        <f t="shared" si="0"/>
        <v>1.5-01-2205_22618013_2214320</v>
      </c>
      <c r="B30" s="12" t="s">
        <v>74</v>
      </c>
      <c r="C30" t="s">
        <v>75</v>
      </c>
      <c r="D30">
        <v>1</v>
      </c>
      <c r="E30" t="s">
        <v>496</v>
      </c>
      <c r="F30">
        <v>1.3</v>
      </c>
      <c r="G30" t="s">
        <v>499</v>
      </c>
      <c r="H30" t="s">
        <v>53</v>
      </c>
      <c r="I30" t="s">
        <v>54</v>
      </c>
      <c r="J30" t="s">
        <v>55</v>
      </c>
      <c r="K30" t="s">
        <v>56</v>
      </c>
      <c r="L30" t="s">
        <v>57</v>
      </c>
      <c r="M30" t="s">
        <v>58</v>
      </c>
      <c r="N30">
        <v>6</v>
      </c>
      <c r="O30" t="s">
        <v>59</v>
      </c>
      <c r="P30">
        <v>18</v>
      </c>
      <c r="Q30" t="s">
        <v>60</v>
      </c>
      <c r="R30" t="s">
        <v>61</v>
      </c>
      <c r="S30" t="s">
        <v>62</v>
      </c>
      <c r="T30" t="s">
        <v>63</v>
      </c>
      <c r="U30" t="s">
        <v>62</v>
      </c>
      <c r="V30">
        <v>1000</v>
      </c>
      <c r="W30" t="s">
        <v>64</v>
      </c>
      <c r="X30">
        <v>1432</v>
      </c>
      <c r="Y30" t="s">
        <v>85</v>
      </c>
      <c r="Z30">
        <v>0</v>
      </c>
      <c r="AA30" t="s">
        <v>66</v>
      </c>
      <c r="AB30" s="13">
        <v>10980411.85</v>
      </c>
      <c r="AC30" s="13">
        <v>10980411.85</v>
      </c>
      <c r="AD30" s="13">
        <v>0</v>
      </c>
      <c r="AE30" s="13">
        <v>10980411.85</v>
      </c>
      <c r="AF30" s="13">
        <v>10980411.85</v>
      </c>
      <c r="AG30" s="42">
        <v>25082971.680000015</v>
      </c>
      <c r="AH30" s="14">
        <f t="shared" si="2"/>
        <v>14102559.830000015</v>
      </c>
      <c r="AI30" s="14">
        <v>0</v>
      </c>
      <c r="AJ30" s="14">
        <v>0</v>
      </c>
      <c r="AL30" s="13">
        <v>14102559.830000013</v>
      </c>
      <c r="AM30" s="13">
        <f t="shared" si="3"/>
        <v>39185531.510000028</v>
      </c>
      <c r="AN30" s="13">
        <v>10980411.85</v>
      </c>
      <c r="AO30" s="13">
        <v>4838948.05</v>
      </c>
      <c r="AP30" s="13">
        <v>10980411.85</v>
      </c>
      <c r="AQ30" s="13">
        <v>4838948.05</v>
      </c>
      <c r="AR30" s="13">
        <v>6141463.7999999998</v>
      </c>
      <c r="AS30" s="13">
        <v>10980411.85</v>
      </c>
      <c r="AT30" s="13">
        <v>4838948.05</v>
      </c>
      <c r="AU30" s="13">
        <v>10980411.85</v>
      </c>
      <c r="AV30" s="13">
        <v>10980411.85</v>
      </c>
      <c r="AW30" s="13">
        <v>0</v>
      </c>
      <c r="AX30" s="14">
        <v>0</v>
      </c>
      <c r="AY30" s="13">
        <v>97141814.519999996</v>
      </c>
      <c r="AZ30" s="13">
        <v>49952.37</v>
      </c>
      <c r="BA30" s="13">
        <v>0</v>
      </c>
      <c r="BB30" s="13">
        <v>86211355.040000007</v>
      </c>
      <c r="BC30" s="13">
        <v>10980411.85</v>
      </c>
      <c r="BD30" s="13">
        <f t="shared" si="1"/>
        <v>0</v>
      </c>
    </row>
    <row r="31" spans="1:56" ht="14.45" hidden="1" x14ac:dyDescent="0.3">
      <c r="A31" t="str">
        <f t="shared" si="0"/>
        <v>1.1-00-2205_22618013_2214320</v>
      </c>
      <c r="B31" s="12" t="s">
        <v>67</v>
      </c>
      <c r="C31" t="s">
        <v>68</v>
      </c>
      <c r="D31">
        <v>1</v>
      </c>
      <c r="E31" t="s">
        <v>496</v>
      </c>
      <c r="F31">
        <v>1.3</v>
      </c>
      <c r="G31" t="s">
        <v>499</v>
      </c>
      <c r="H31" t="s">
        <v>53</v>
      </c>
      <c r="I31" t="s">
        <v>54</v>
      </c>
      <c r="J31" t="s">
        <v>55</v>
      </c>
      <c r="K31" t="s">
        <v>56</v>
      </c>
      <c r="L31" t="s">
        <v>57</v>
      </c>
      <c r="M31" t="s">
        <v>58</v>
      </c>
      <c r="N31">
        <v>6</v>
      </c>
      <c r="O31" t="s">
        <v>59</v>
      </c>
      <c r="P31">
        <v>18</v>
      </c>
      <c r="Q31" t="s">
        <v>60</v>
      </c>
      <c r="R31" t="s">
        <v>61</v>
      </c>
      <c r="S31" t="s">
        <v>62</v>
      </c>
      <c r="T31" t="s">
        <v>63</v>
      </c>
      <c r="U31" t="s">
        <v>62</v>
      </c>
      <c r="V31">
        <v>1000</v>
      </c>
      <c r="W31" t="s">
        <v>64</v>
      </c>
      <c r="X31">
        <v>1432</v>
      </c>
      <c r="Y31" t="s">
        <v>85</v>
      </c>
      <c r="Z31">
        <v>0</v>
      </c>
      <c r="AA31" t="s">
        <v>66</v>
      </c>
      <c r="AB31" s="13">
        <v>123803944.41</v>
      </c>
      <c r="AC31" s="13">
        <v>123803944.41</v>
      </c>
      <c r="AD31" s="13">
        <v>136337300.06</v>
      </c>
      <c r="AE31" s="13">
        <v>108254108.55</v>
      </c>
      <c r="AF31" s="13">
        <v>108254108.55</v>
      </c>
      <c r="AG31" s="42">
        <v>123803944.41</v>
      </c>
      <c r="AH31" s="14">
        <f t="shared" si="2"/>
        <v>0</v>
      </c>
      <c r="AI31" s="14">
        <v>0</v>
      </c>
      <c r="AJ31" s="14">
        <v>0</v>
      </c>
      <c r="AM31" s="13">
        <f t="shared" si="3"/>
        <v>123803944.41</v>
      </c>
      <c r="AN31" s="13">
        <v>108254108.55</v>
      </c>
      <c r="AO31" s="13">
        <v>4838949.05</v>
      </c>
      <c r="AP31" s="13">
        <v>108254108.55</v>
      </c>
      <c r="AQ31" s="13">
        <v>4838949.05</v>
      </c>
      <c r="AR31" s="13">
        <v>103415159.5</v>
      </c>
      <c r="AS31" s="13">
        <v>108254108.55</v>
      </c>
      <c r="AT31" s="13">
        <v>4838949.05</v>
      </c>
      <c r="AU31" s="13">
        <v>108254108.55</v>
      </c>
      <c r="AV31" s="13">
        <v>108254108.55</v>
      </c>
      <c r="AW31" s="13">
        <v>15549835.859999999</v>
      </c>
      <c r="AX31" s="14">
        <v>15549835.859999999</v>
      </c>
      <c r="AY31" s="13">
        <v>0</v>
      </c>
      <c r="AZ31" s="13">
        <v>76218722.609999999</v>
      </c>
      <c r="BA31" s="13">
        <v>0</v>
      </c>
      <c r="BB31" s="13">
        <v>88752078.260000005</v>
      </c>
      <c r="BC31" s="13">
        <v>-12533355.65</v>
      </c>
      <c r="BD31" s="13">
        <f t="shared" si="1"/>
        <v>15549835.859999999</v>
      </c>
    </row>
    <row r="32" spans="1:56" ht="14.45" hidden="1" x14ac:dyDescent="0.3">
      <c r="A32" t="str">
        <f t="shared" si="0"/>
        <v>1.6-01-2205_22618013_2214410</v>
      </c>
      <c r="B32" s="12" t="s">
        <v>51</v>
      </c>
      <c r="C32" t="s">
        <v>52</v>
      </c>
      <c r="D32">
        <v>1</v>
      </c>
      <c r="E32" t="s">
        <v>496</v>
      </c>
      <c r="F32">
        <v>1.3</v>
      </c>
      <c r="G32" t="s">
        <v>499</v>
      </c>
      <c r="H32" t="s">
        <v>53</v>
      </c>
      <c r="I32" t="s">
        <v>54</v>
      </c>
      <c r="J32" t="s">
        <v>55</v>
      </c>
      <c r="K32" t="s">
        <v>56</v>
      </c>
      <c r="L32" t="s">
        <v>57</v>
      </c>
      <c r="M32" t="s">
        <v>58</v>
      </c>
      <c r="N32">
        <v>6</v>
      </c>
      <c r="O32" t="s">
        <v>59</v>
      </c>
      <c r="P32">
        <v>18</v>
      </c>
      <c r="Q32" t="s">
        <v>60</v>
      </c>
      <c r="R32" t="s">
        <v>61</v>
      </c>
      <c r="S32" t="s">
        <v>62</v>
      </c>
      <c r="T32" t="s">
        <v>63</v>
      </c>
      <c r="U32" t="s">
        <v>62</v>
      </c>
      <c r="V32">
        <v>1000</v>
      </c>
      <c r="W32" t="s">
        <v>64</v>
      </c>
      <c r="X32">
        <v>1441</v>
      </c>
      <c r="Y32" t="s">
        <v>86</v>
      </c>
      <c r="Z32">
        <v>0</v>
      </c>
      <c r="AA32" t="s">
        <v>66</v>
      </c>
      <c r="AB32" s="13">
        <v>1130215.08</v>
      </c>
      <c r="AC32" s="13">
        <v>1130215.08</v>
      </c>
      <c r="AD32" s="13">
        <v>0</v>
      </c>
      <c r="AE32" s="13">
        <v>0</v>
      </c>
      <c r="AF32" s="13">
        <v>0</v>
      </c>
      <c r="AG32" s="42">
        <v>1130215.08</v>
      </c>
      <c r="AH32" s="14">
        <f t="shared" si="2"/>
        <v>0</v>
      </c>
      <c r="AI32" s="14">
        <v>0</v>
      </c>
      <c r="AJ32" s="14">
        <v>0</v>
      </c>
      <c r="AM32" s="13">
        <f t="shared" si="3"/>
        <v>1130215.08</v>
      </c>
      <c r="AN32" s="13">
        <v>0</v>
      </c>
      <c r="AO32" s="13">
        <v>4838950.05</v>
      </c>
      <c r="AP32" s="13">
        <v>0</v>
      </c>
      <c r="AQ32" s="13">
        <v>4838950.05</v>
      </c>
      <c r="AR32" s="13">
        <v>-4838950.05</v>
      </c>
      <c r="AS32" s="13">
        <v>0</v>
      </c>
      <c r="AT32" s="13">
        <v>4838950.05</v>
      </c>
      <c r="AU32" s="13">
        <v>0</v>
      </c>
      <c r="AV32" s="13">
        <v>0</v>
      </c>
      <c r="AW32" s="13">
        <v>1130215.08</v>
      </c>
      <c r="AX32" s="14">
        <v>1130215.08</v>
      </c>
      <c r="AY32" s="13">
        <v>0</v>
      </c>
      <c r="AZ32" s="13">
        <v>1130215.08</v>
      </c>
      <c r="BA32" s="13">
        <v>0</v>
      </c>
      <c r="BB32" s="13">
        <v>0</v>
      </c>
      <c r="BC32" s="13">
        <v>1130215.08</v>
      </c>
      <c r="BD32" s="13">
        <f t="shared" si="1"/>
        <v>1130215.08</v>
      </c>
    </row>
    <row r="33" spans="1:56" ht="14.45" hidden="1" x14ac:dyDescent="0.3">
      <c r="A33" t="str">
        <f t="shared" si="0"/>
        <v>1.1-00-2205_22618013_2214410</v>
      </c>
      <c r="B33" s="12" t="s">
        <v>67</v>
      </c>
      <c r="C33" t="s">
        <v>68</v>
      </c>
      <c r="D33">
        <v>1</v>
      </c>
      <c r="E33" t="s">
        <v>496</v>
      </c>
      <c r="F33">
        <v>1.3</v>
      </c>
      <c r="G33" t="s">
        <v>499</v>
      </c>
      <c r="H33" t="s">
        <v>53</v>
      </c>
      <c r="I33" t="s">
        <v>54</v>
      </c>
      <c r="J33" t="s">
        <v>55</v>
      </c>
      <c r="K33" t="s">
        <v>56</v>
      </c>
      <c r="L33" t="s">
        <v>57</v>
      </c>
      <c r="M33" t="s">
        <v>58</v>
      </c>
      <c r="N33">
        <v>6</v>
      </c>
      <c r="O33" t="s">
        <v>59</v>
      </c>
      <c r="P33">
        <v>18</v>
      </c>
      <c r="Q33" t="s">
        <v>60</v>
      </c>
      <c r="R33" t="s">
        <v>61</v>
      </c>
      <c r="S33" t="s">
        <v>62</v>
      </c>
      <c r="T33" t="s">
        <v>63</v>
      </c>
      <c r="U33" t="s">
        <v>62</v>
      </c>
      <c r="V33">
        <v>1000</v>
      </c>
      <c r="W33" t="s">
        <v>64</v>
      </c>
      <c r="X33">
        <v>1441</v>
      </c>
      <c r="Y33" t="s">
        <v>86</v>
      </c>
      <c r="Z33">
        <v>0</v>
      </c>
      <c r="AA33" t="s">
        <v>66</v>
      </c>
      <c r="AB33" s="13">
        <v>8869784.9199999999</v>
      </c>
      <c r="AC33" s="13">
        <v>8869784.9199999999</v>
      </c>
      <c r="AD33" s="13">
        <v>10000000</v>
      </c>
      <c r="AE33" s="13">
        <v>8869784.9199999999</v>
      </c>
      <c r="AF33" s="13">
        <v>8869784.9199999999</v>
      </c>
      <c r="AG33" s="42">
        <v>8869784.9199999999</v>
      </c>
      <c r="AH33" s="14">
        <f t="shared" si="2"/>
        <v>0</v>
      </c>
      <c r="AI33" s="14">
        <v>0</v>
      </c>
      <c r="AJ33" s="14">
        <v>0</v>
      </c>
      <c r="AM33" s="13">
        <f t="shared" si="3"/>
        <v>8869784.9199999999</v>
      </c>
      <c r="AN33" s="13">
        <v>8869784.9199999999</v>
      </c>
      <c r="AO33" s="13">
        <v>4838951.05</v>
      </c>
      <c r="AP33" s="13">
        <v>8869784.9199999999</v>
      </c>
      <c r="AQ33" s="13">
        <v>4838951.05</v>
      </c>
      <c r="AR33" s="13">
        <v>4030833.87</v>
      </c>
      <c r="AS33" s="13">
        <v>8869784.9199999999</v>
      </c>
      <c r="AT33" s="13">
        <v>4838951.05</v>
      </c>
      <c r="AU33" s="13">
        <v>8869784.9199999999</v>
      </c>
      <c r="AV33" s="13">
        <v>8869784.9199999999</v>
      </c>
      <c r="AW33" s="13">
        <v>0</v>
      </c>
      <c r="AX33" s="14">
        <v>0</v>
      </c>
      <c r="AY33" s="13">
        <v>0</v>
      </c>
      <c r="AZ33" s="13">
        <v>0</v>
      </c>
      <c r="BA33" s="13">
        <v>0</v>
      </c>
      <c r="BB33" s="13">
        <v>1130215.08</v>
      </c>
      <c r="BC33" s="13">
        <v>-1130215.08</v>
      </c>
      <c r="BD33" s="13">
        <f t="shared" si="1"/>
        <v>0</v>
      </c>
    </row>
    <row r="34" spans="1:56" ht="14.45" hidden="1" x14ac:dyDescent="0.3">
      <c r="A34" t="str">
        <f t="shared" si="0"/>
        <v>1.1-00-2205_22618013_2215210</v>
      </c>
      <c r="B34" s="12" t="s">
        <v>67</v>
      </c>
      <c r="C34" t="s">
        <v>68</v>
      </c>
      <c r="D34">
        <v>1</v>
      </c>
      <c r="E34" t="s">
        <v>496</v>
      </c>
      <c r="F34">
        <v>1.3</v>
      </c>
      <c r="G34" t="s">
        <v>499</v>
      </c>
      <c r="H34" t="s">
        <v>53</v>
      </c>
      <c r="I34" t="s">
        <v>54</v>
      </c>
      <c r="J34" t="s">
        <v>55</v>
      </c>
      <c r="K34" t="s">
        <v>56</v>
      </c>
      <c r="L34" t="s">
        <v>57</v>
      </c>
      <c r="M34" t="s">
        <v>58</v>
      </c>
      <c r="N34">
        <v>6</v>
      </c>
      <c r="O34" t="s">
        <v>59</v>
      </c>
      <c r="P34">
        <v>18</v>
      </c>
      <c r="Q34" t="s">
        <v>60</v>
      </c>
      <c r="R34" t="s">
        <v>61</v>
      </c>
      <c r="S34" t="s">
        <v>62</v>
      </c>
      <c r="T34" t="s">
        <v>63</v>
      </c>
      <c r="U34" t="s">
        <v>62</v>
      </c>
      <c r="V34">
        <v>1000</v>
      </c>
      <c r="W34" t="s">
        <v>64</v>
      </c>
      <c r="X34">
        <v>1521</v>
      </c>
      <c r="Y34" t="s">
        <v>87</v>
      </c>
      <c r="Z34">
        <v>0</v>
      </c>
      <c r="AA34" t="s">
        <v>66</v>
      </c>
      <c r="AB34" s="13">
        <v>6000000</v>
      </c>
      <c r="AC34" s="13">
        <v>6000000</v>
      </c>
      <c r="AD34" s="13">
        <v>6000000</v>
      </c>
      <c r="AE34" s="13">
        <v>0</v>
      </c>
      <c r="AF34" s="13">
        <v>0</v>
      </c>
      <c r="AG34" s="42">
        <v>6000000</v>
      </c>
      <c r="AH34" s="14">
        <f t="shared" si="2"/>
        <v>0</v>
      </c>
      <c r="AI34" s="14">
        <v>0</v>
      </c>
      <c r="AJ34" s="14">
        <v>0</v>
      </c>
      <c r="AM34" s="13">
        <f t="shared" si="3"/>
        <v>6000000</v>
      </c>
      <c r="AN34" s="13">
        <v>0</v>
      </c>
      <c r="AO34" s="13">
        <v>4838952.05</v>
      </c>
      <c r="AP34" s="13">
        <v>0</v>
      </c>
      <c r="AQ34" s="13">
        <v>4838952.05</v>
      </c>
      <c r="AR34" s="13">
        <v>-4838952.05</v>
      </c>
      <c r="AS34" s="13">
        <v>0</v>
      </c>
      <c r="AT34" s="13">
        <v>4838952.05</v>
      </c>
      <c r="AU34" s="13">
        <v>0</v>
      </c>
      <c r="AV34" s="13">
        <v>0</v>
      </c>
      <c r="AW34" s="13">
        <v>6000000</v>
      </c>
      <c r="AX34" s="14">
        <v>6000000</v>
      </c>
      <c r="AY34" s="13">
        <v>6000000</v>
      </c>
      <c r="AZ34" s="13">
        <v>0</v>
      </c>
      <c r="BA34" s="13">
        <v>0</v>
      </c>
      <c r="BB34" s="13">
        <v>6000000</v>
      </c>
      <c r="BC34" s="13">
        <v>0</v>
      </c>
      <c r="BD34" s="13">
        <f t="shared" si="1"/>
        <v>6000000</v>
      </c>
    </row>
    <row r="35" spans="1:56" ht="14.45" hidden="1" x14ac:dyDescent="0.3">
      <c r="A35" t="str">
        <f t="shared" si="0"/>
        <v>1.5-01-2205_22618013_2215910</v>
      </c>
      <c r="B35" s="12" t="s">
        <v>74</v>
      </c>
      <c r="C35" t="s">
        <v>75</v>
      </c>
      <c r="D35">
        <v>1</v>
      </c>
      <c r="E35" t="s">
        <v>496</v>
      </c>
      <c r="F35">
        <v>1.3</v>
      </c>
      <c r="G35" t="s">
        <v>499</v>
      </c>
      <c r="H35" t="s">
        <v>53</v>
      </c>
      <c r="I35" t="s">
        <v>54</v>
      </c>
      <c r="J35" t="s">
        <v>55</v>
      </c>
      <c r="K35" t="s">
        <v>56</v>
      </c>
      <c r="L35" t="s">
        <v>57</v>
      </c>
      <c r="M35" t="s">
        <v>58</v>
      </c>
      <c r="N35">
        <v>6</v>
      </c>
      <c r="O35" t="s">
        <v>59</v>
      </c>
      <c r="P35">
        <v>18</v>
      </c>
      <c r="Q35" t="s">
        <v>60</v>
      </c>
      <c r="R35" t="s">
        <v>61</v>
      </c>
      <c r="S35" t="s">
        <v>62</v>
      </c>
      <c r="T35" t="s">
        <v>63</v>
      </c>
      <c r="U35" t="s">
        <v>62</v>
      </c>
      <c r="V35">
        <v>1000</v>
      </c>
      <c r="W35" t="s">
        <v>64</v>
      </c>
      <c r="X35">
        <v>1591</v>
      </c>
      <c r="Y35" t="s">
        <v>88</v>
      </c>
      <c r="Z35">
        <v>0</v>
      </c>
      <c r="AA35" t="s">
        <v>66</v>
      </c>
      <c r="AB35" s="13">
        <v>22130191.899999999</v>
      </c>
      <c r="AC35" s="13">
        <v>22130191.899999999</v>
      </c>
      <c r="AD35" s="13">
        <v>0</v>
      </c>
      <c r="AE35" s="13">
        <v>14812727.039999999</v>
      </c>
      <c r="AF35" s="13">
        <v>14812727.039999999</v>
      </c>
      <c r="AG35" s="42">
        <v>31348778.079999991</v>
      </c>
      <c r="AH35" s="14">
        <f t="shared" si="2"/>
        <v>9218586.1799999923</v>
      </c>
      <c r="AI35" s="14">
        <v>0</v>
      </c>
      <c r="AJ35" s="14">
        <v>0</v>
      </c>
      <c r="AL35" s="13">
        <v>9218586.1799999923</v>
      </c>
      <c r="AM35" s="13">
        <f t="shared" si="3"/>
        <v>40567364.259999983</v>
      </c>
      <c r="AN35" s="13">
        <v>14812727.039999999</v>
      </c>
      <c r="AO35" s="13">
        <v>4838953.05</v>
      </c>
      <c r="AP35" s="13">
        <v>14812727.039999999</v>
      </c>
      <c r="AQ35" s="13">
        <v>4838953.05</v>
      </c>
      <c r="AR35" s="13">
        <v>9973773.9899999984</v>
      </c>
      <c r="AS35" s="13">
        <v>14812727.039999999</v>
      </c>
      <c r="AT35" s="13">
        <v>4838953.05</v>
      </c>
      <c r="AU35" s="13">
        <v>14811579.390000001</v>
      </c>
      <c r="AV35" s="13">
        <v>14811579.390000001</v>
      </c>
      <c r="AW35" s="13">
        <v>7317464.8600000003</v>
      </c>
      <c r="AX35" s="14">
        <v>7317464.8599999994</v>
      </c>
      <c r="AY35" s="13">
        <v>0</v>
      </c>
      <c r="AZ35" s="13">
        <v>22130191.899999999</v>
      </c>
      <c r="BA35" s="13">
        <v>0</v>
      </c>
      <c r="BB35" s="13">
        <v>0</v>
      </c>
      <c r="BC35" s="13">
        <v>22130191.899999999</v>
      </c>
      <c r="BD35" s="13">
        <f t="shared" si="1"/>
        <v>7317464.8599999994</v>
      </c>
    </row>
    <row r="36" spans="1:56" ht="14.45" hidden="1" x14ac:dyDescent="0.3">
      <c r="A36" t="str">
        <f t="shared" si="0"/>
        <v>1.1-00-2205_22618013_2215910</v>
      </c>
      <c r="B36" s="12" t="s">
        <v>67</v>
      </c>
      <c r="C36" t="s">
        <v>68</v>
      </c>
      <c r="D36">
        <v>1</v>
      </c>
      <c r="E36" t="s">
        <v>496</v>
      </c>
      <c r="F36">
        <v>1.3</v>
      </c>
      <c r="G36" t="s">
        <v>499</v>
      </c>
      <c r="H36" t="s">
        <v>53</v>
      </c>
      <c r="I36" t="s">
        <v>54</v>
      </c>
      <c r="J36" t="s">
        <v>55</v>
      </c>
      <c r="K36" t="s">
        <v>56</v>
      </c>
      <c r="L36" t="s">
        <v>57</v>
      </c>
      <c r="M36" t="s">
        <v>58</v>
      </c>
      <c r="N36">
        <v>6</v>
      </c>
      <c r="O36" t="s">
        <v>59</v>
      </c>
      <c r="P36">
        <v>18</v>
      </c>
      <c r="Q36" t="s">
        <v>60</v>
      </c>
      <c r="R36" t="s">
        <v>61</v>
      </c>
      <c r="S36" t="s">
        <v>62</v>
      </c>
      <c r="T36" t="s">
        <v>63</v>
      </c>
      <c r="U36" t="s">
        <v>62</v>
      </c>
      <c r="V36">
        <v>1000</v>
      </c>
      <c r="W36" t="s">
        <v>64</v>
      </c>
      <c r="X36">
        <v>1591</v>
      </c>
      <c r="Y36" t="s">
        <v>88</v>
      </c>
      <c r="Z36">
        <v>0</v>
      </c>
      <c r="AA36" t="s">
        <v>66</v>
      </c>
      <c r="AB36" s="13">
        <v>68604885.840000004</v>
      </c>
      <c r="AC36" s="13">
        <v>68604885.840000004</v>
      </c>
      <c r="AD36" s="13">
        <v>79263655.760000005</v>
      </c>
      <c r="AE36" s="13">
        <v>68588477.269999996</v>
      </c>
      <c r="AF36" s="13">
        <v>68597542.010000005</v>
      </c>
      <c r="AG36" s="42">
        <v>68604885.840000004</v>
      </c>
      <c r="AH36" s="14">
        <f t="shared" si="2"/>
        <v>0</v>
      </c>
      <c r="AI36" s="14">
        <v>0</v>
      </c>
      <c r="AJ36" s="14">
        <v>0</v>
      </c>
      <c r="AL36" s="13">
        <v>0</v>
      </c>
      <c r="AM36" s="13">
        <f t="shared" si="3"/>
        <v>68604885.840000004</v>
      </c>
      <c r="AN36" s="13">
        <v>68588477.269999996</v>
      </c>
      <c r="AO36" s="13">
        <v>4838954.05</v>
      </c>
      <c r="AP36" s="13">
        <v>60340513.490000002</v>
      </c>
      <c r="AQ36" s="13">
        <v>4838954.05</v>
      </c>
      <c r="AR36" s="13">
        <v>63758587.960000008</v>
      </c>
      <c r="AS36" s="13">
        <v>55816984.630000003</v>
      </c>
      <c r="AT36" s="13">
        <v>4838954.05</v>
      </c>
      <c r="AU36" s="13">
        <v>55816984.630000003</v>
      </c>
      <c r="AV36" s="13">
        <v>55816984.630000003</v>
      </c>
      <c r="AW36" s="13">
        <v>7343.83</v>
      </c>
      <c r="AX36" s="14">
        <v>7343.8299999982119</v>
      </c>
      <c r="AY36" s="13">
        <v>0</v>
      </c>
      <c r="AZ36" s="13">
        <v>6546601.9900000002</v>
      </c>
      <c r="BA36" s="13">
        <v>0</v>
      </c>
      <c r="BB36" s="13">
        <v>17205371.91</v>
      </c>
      <c r="BC36" s="13">
        <v>-10658769.92</v>
      </c>
      <c r="BD36" s="13">
        <f t="shared" si="1"/>
        <v>16408.570000007749</v>
      </c>
    </row>
    <row r="37" spans="1:56" ht="14.45" hidden="1" x14ac:dyDescent="0.3">
      <c r="A37" t="str">
        <f t="shared" si="0"/>
        <v>1.1-00-2205_22618013_2216110</v>
      </c>
      <c r="B37" s="12" t="s">
        <v>67</v>
      </c>
      <c r="C37" t="s">
        <v>68</v>
      </c>
      <c r="D37">
        <v>1</v>
      </c>
      <c r="E37" t="s">
        <v>496</v>
      </c>
      <c r="F37">
        <v>1.3</v>
      </c>
      <c r="G37" t="s">
        <v>499</v>
      </c>
      <c r="H37" t="s">
        <v>53</v>
      </c>
      <c r="I37" t="s">
        <v>54</v>
      </c>
      <c r="J37" t="s">
        <v>55</v>
      </c>
      <c r="K37" t="s">
        <v>56</v>
      </c>
      <c r="L37" t="s">
        <v>57</v>
      </c>
      <c r="M37" t="s">
        <v>58</v>
      </c>
      <c r="N37">
        <v>6</v>
      </c>
      <c r="O37" t="s">
        <v>59</v>
      </c>
      <c r="P37">
        <v>18</v>
      </c>
      <c r="Q37" t="s">
        <v>60</v>
      </c>
      <c r="R37" t="s">
        <v>61</v>
      </c>
      <c r="S37" t="s">
        <v>62</v>
      </c>
      <c r="T37" t="s">
        <v>63</v>
      </c>
      <c r="U37" t="s">
        <v>62</v>
      </c>
      <c r="V37">
        <v>1000</v>
      </c>
      <c r="W37" t="s">
        <v>64</v>
      </c>
      <c r="X37">
        <v>1611</v>
      </c>
      <c r="Y37" t="s">
        <v>89</v>
      </c>
      <c r="Z37">
        <v>0</v>
      </c>
      <c r="AA37" t="s">
        <v>66</v>
      </c>
      <c r="AB37" s="13">
        <v>0</v>
      </c>
      <c r="AC37" s="13">
        <v>0</v>
      </c>
      <c r="AD37" s="13">
        <v>20000000</v>
      </c>
      <c r="AE37" s="13">
        <v>0</v>
      </c>
      <c r="AF37" s="13">
        <v>0</v>
      </c>
      <c r="AG37" s="42">
        <v>0</v>
      </c>
      <c r="AH37" s="14">
        <f t="shared" si="2"/>
        <v>0</v>
      </c>
      <c r="AI37" s="14">
        <v>0</v>
      </c>
      <c r="AJ37" s="14">
        <v>0</v>
      </c>
      <c r="AM37" s="13">
        <f t="shared" si="3"/>
        <v>0</v>
      </c>
      <c r="AN37" s="13">
        <v>0</v>
      </c>
      <c r="AO37" s="13">
        <v>4838955.05</v>
      </c>
      <c r="AP37" s="13">
        <v>0</v>
      </c>
      <c r="AQ37" s="13">
        <v>4838955.05</v>
      </c>
      <c r="AR37" s="13">
        <v>-4838955.05</v>
      </c>
      <c r="AS37" s="13">
        <v>0</v>
      </c>
      <c r="AT37" s="13">
        <v>4838955.05</v>
      </c>
      <c r="AU37" s="13">
        <v>0</v>
      </c>
      <c r="AV37" s="13">
        <v>0</v>
      </c>
      <c r="AW37" s="13">
        <v>0</v>
      </c>
      <c r="AX37" s="14">
        <v>0</v>
      </c>
      <c r="AY37" s="13">
        <v>0</v>
      </c>
      <c r="AZ37" s="13">
        <v>0</v>
      </c>
      <c r="BA37" s="13">
        <v>0</v>
      </c>
      <c r="BB37" s="13">
        <v>20000000</v>
      </c>
      <c r="BC37" s="13">
        <v>-20000000</v>
      </c>
      <c r="BD37" s="13">
        <f t="shared" si="1"/>
        <v>0</v>
      </c>
    </row>
    <row r="38" spans="1:56" ht="14.45" hidden="1" x14ac:dyDescent="0.3">
      <c r="A38" t="str">
        <f t="shared" si="0"/>
        <v>2.6-01-2205_22618013_2217110</v>
      </c>
      <c r="B38" t="s">
        <v>90</v>
      </c>
      <c r="C38" t="s">
        <v>91</v>
      </c>
      <c r="D38">
        <v>1</v>
      </c>
      <c r="E38" t="s">
        <v>496</v>
      </c>
      <c r="F38">
        <v>1.3</v>
      </c>
      <c r="G38" t="s">
        <v>499</v>
      </c>
      <c r="H38" t="s">
        <v>53</v>
      </c>
      <c r="I38" t="s">
        <v>54</v>
      </c>
      <c r="J38" t="s">
        <v>55</v>
      </c>
      <c r="K38" t="s">
        <v>56</v>
      </c>
      <c r="L38" t="s">
        <v>57</v>
      </c>
      <c r="M38" t="s">
        <v>58</v>
      </c>
      <c r="N38">
        <v>6</v>
      </c>
      <c r="O38" t="s">
        <v>59</v>
      </c>
      <c r="P38">
        <v>18</v>
      </c>
      <c r="Q38" t="s">
        <v>60</v>
      </c>
      <c r="R38" t="s">
        <v>61</v>
      </c>
      <c r="S38" t="s">
        <v>62</v>
      </c>
      <c r="T38" t="s">
        <v>63</v>
      </c>
      <c r="U38" t="s">
        <v>62</v>
      </c>
      <c r="V38">
        <v>1000</v>
      </c>
      <c r="W38" t="s">
        <v>64</v>
      </c>
      <c r="X38">
        <v>1711</v>
      </c>
      <c r="Y38" t="s">
        <v>92</v>
      </c>
      <c r="Z38">
        <v>0</v>
      </c>
      <c r="AA38" t="s">
        <v>66</v>
      </c>
      <c r="AB38" s="13">
        <v>15044877.33</v>
      </c>
      <c r="AC38" s="13">
        <v>15044877.33</v>
      </c>
      <c r="AD38" s="13">
        <v>0</v>
      </c>
      <c r="AE38" s="13">
        <v>17483265.82</v>
      </c>
      <c r="AF38" s="13">
        <v>17483265.82</v>
      </c>
      <c r="AG38" s="42">
        <v>22278732.98</v>
      </c>
      <c r="AH38" s="14">
        <f t="shared" si="2"/>
        <v>7233855.6500000004</v>
      </c>
      <c r="AI38" s="14">
        <v>0</v>
      </c>
      <c r="AJ38" s="14">
        <v>0</v>
      </c>
      <c r="AM38" s="13">
        <f t="shared" si="3"/>
        <v>22278732.98</v>
      </c>
      <c r="AN38" s="13">
        <v>17483265.82</v>
      </c>
      <c r="AO38" s="13">
        <v>4838956.05</v>
      </c>
      <c r="AP38" s="13">
        <v>17483265.82</v>
      </c>
      <c r="AQ38" s="13">
        <v>4838956.05</v>
      </c>
      <c r="AR38" s="13">
        <v>12644309.77</v>
      </c>
      <c r="AS38" s="13">
        <v>17483265.82</v>
      </c>
      <c r="AT38" s="13">
        <v>4838956.05</v>
      </c>
      <c r="AU38" s="13">
        <v>17483265.82</v>
      </c>
      <c r="AV38" s="13">
        <v>17483265.82</v>
      </c>
      <c r="AW38" s="13">
        <v>-2438388.4900000002</v>
      </c>
      <c r="AX38" s="14">
        <v>-2438388.4900000002</v>
      </c>
      <c r="AY38" s="13">
        <v>15044877.33</v>
      </c>
      <c r="AZ38" s="13">
        <v>0</v>
      </c>
      <c r="BA38" s="13">
        <v>0</v>
      </c>
      <c r="BB38" s="13">
        <v>0</v>
      </c>
      <c r="BC38" s="13">
        <v>15044877.33</v>
      </c>
      <c r="BD38" s="13">
        <f t="shared" si="1"/>
        <v>-2438388.4900000002</v>
      </c>
    </row>
    <row r="39" spans="1:56" ht="14.45" hidden="1" x14ac:dyDescent="0.3">
      <c r="A39" t="str">
        <f t="shared" si="0"/>
        <v>1.1-00-2205_22619013_2221110</v>
      </c>
      <c r="B39" s="12" t="s">
        <v>67</v>
      </c>
      <c r="C39" t="s">
        <v>68</v>
      </c>
      <c r="D39">
        <v>1</v>
      </c>
      <c r="E39" t="s">
        <v>496</v>
      </c>
      <c r="F39">
        <v>1.3</v>
      </c>
      <c r="G39" t="s">
        <v>499</v>
      </c>
      <c r="H39" t="s">
        <v>53</v>
      </c>
      <c r="I39" t="s">
        <v>54</v>
      </c>
      <c r="J39" t="s">
        <v>55</v>
      </c>
      <c r="K39" t="s">
        <v>56</v>
      </c>
      <c r="L39" t="s">
        <v>57</v>
      </c>
      <c r="M39" t="s">
        <v>58</v>
      </c>
      <c r="N39">
        <v>6</v>
      </c>
      <c r="O39" t="s">
        <v>59</v>
      </c>
      <c r="P39">
        <v>19</v>
      </c>
      <c r="Q39" t="s">
        <v>93</v>
      </c>
      <c r="R39" t="s">
        <v>61</v>
      </c>
      <c r="S39" t="s">
        <v>62</v>
      </c>
      <c r="T39" t="s">
        <v>63</v>
      </c>
      <c r="U39" t="s">
        <v>62</v>
      </c>
      <c r="V39">
        <v>2000</v>
      </c>
      <c r="W39" t="s">
        <v>94</v>
      </c>
      <c r="X39">
        <v>2111</v>
      </c>
      <c r="Y39" t="s">
        <v>95</v>
      </c>
      <c r="Z39">
        <v>0</v>
      </c>
      <c r="AA39" t="s">
        <v>66</v>
      </c>
      <c r="AB39" s="13">
        <v>2176729.66</v>
      </c>
      <c r="AC39" s="13">
        <v>1890619.91</v>
      </c>
      <c r="AD39" s="13">
        <v>2000000</v>
      </c>
      <c r="AE39" s="13">
        <v>2176729.66</v>
      </c>
      <c r="AF39" s="13">
        <v>2427591.2599999998</v>
      </c>
      <c r="AG39" s="42">
        <v>2427591.2599999998</v>
      </c>
      <c r="AH39" s="14">
        <f t="shared" si="2"/>
        <v>250861.59999999963</v>
      </c>
      <c r="AI39" s="14">
        <f t="shared" ref="AI39:AI66" si="4">AG39-AE39</f>
        <v>250861.59999999963</v>
      </c>
      <c r="AJ39" s="14">
        <v>0</v>
      </c>
      <c r="AM39" s="13">
        <f t="shared" si="3"/>
        <v>2427591.2599999998</v>
      </c>
      <c r="AN39" s="13">
        <v>1883632.46</v>
      </c>
      <c r="AO39" s="13">
        <v>4838957.05</v>
      </c>
      <c r="AP39" s="13">
        <v>1883632.45</v>
      </c>
      <c r="AQ39" s="13">
        <v>4838957.05</v>
      </c>
      <c r="AR39" s="13">
        <v>-2411365.79</v>
      </c>
      <c r="AS39" s="13">
        <v>1833720.17</v>
      </c>
      <c r="AT39" s="13">
        <v>4838957.05</v>
      </c>
      <c r="AU39" s="13">
        <v>1833720.17</v>
      </c>
      <c r="AV39" s="13">
        <v>1833720.17</v>
      </c>
      <c r="AW39" s="13">
        <v>6987.45</v>
      </c>
      <c r="AX39" s="14">
        <v>-536971.34999999986</v>
      </c>
      <c r="AY39" s="13">
        <v>0</v>
      </c>
      <c r="AZ39" s="13">
        <v>384173.91</v>
      </c>
      <c r="BA39" s="13">
        <v>0</v>
      </c>
      <c r="BB39" s="13">
        <v>493554</v>
      </c>
      <c r="BC39" s="13">
        <v>-109380.09</v>
      </c>
      <c r="BD39" s="13">
        <f t="shared" si="1"/>
        <v>0</v>
      </c>
    </row>
    <row r="40" spans="1:56" ht="14.45" hidden="1" x14ac:dyDescent="0.3">
      <c r="A40" t="str">
        <f t="shared" si="0"/>
        <v>1.1-00-2208_22737023_2221110</v>
      </c>
      <c r="B40" s="12" t="s">
        <v>67</v>
      </c>
      <c r="C40" t="s">
        <v>68</v>
      </c>
      <c r="D40">
        <v>1</v>
      </c>
      <c r="E40" t="s">
        <v>496</v>
      </c>
      <c r="F40">
        <v>1.7</v>
      </c>
      <c r="G40" t="s">
        <v>500</v>
      </c>
      <c r="H40" t="s">
        <v>96</v>
      </c>
      <c r="I40" t="s">
        <v>97</v>
      </c>
      <c r="J40" t="s">
        <v>98</v>
      </c>
      <c r="K40" t="s">
        <v>99</v>
      </c>
      <c r="L40" t="s">
        <v>100</v>
      </c>
      <c r="M40" t="s">
        <v>101</v>
      </c>
      <c r="N40">
        <v>7</v>
      </c>
      <c r="O40" t="s">
        <v>102</v>
      </c>
      <c r="P40">
        <v>37</v>
      </c>
      <c r="Q40" t="s">
        <v>103</v>
      </c>
      <c r="R40" t="s">
        <v>104</v>
      </c>
      <c r="S40" t="s">
        <v>62</v>
      </c>
      <c r="T40" t="s">
        <v>105</v>
      </c>
      <c r="U40" t="s">
        <v>62</v>
      </c>
      <c r="V40">
        <v>2000</v>
      </c>
      <c r="W40" t="s">
        <v>94</v>
      </c>
      <c r="X40">
        <v>2111</v>
      </c>
      <c r="Y40" t="s">
        <v>95</v>
      </c>
      <c r="Z40">
        <v>0</v>
      </c>
      <c r="AA40" t="s">
        <v>66</v>
      </c>
      <c r="AB40" s="13">
        <v>14307.28</v>
      </c>
      <c r="AC40" s="13">
        <v>14307.28</v>
      </c>
      <c r="AD40" s="13">
        <v>0</v>
      </c>
      <c r="AE40" s="13">
        <v>14307.28</v>
      </c>
      <c r="AF40" s="13">
        <v>14307.28</v>
      </c>
      <c r="AG40" s="42">
        <v>14307.28</v>
      </c>
      <c r="AH40" s="14">
        <f t="shared" si="2"/>
        <v>0</v>
      </c>
      <c r="AI40" s="14">
        <f t="shared" si="4"/>
        <v>0</v>
      </c>
      <c r="AJ40" s="14">
        <v>0</v>
      </c>
      <c r="AM40" s="13">
        <f t="shared" si="3"/>
        <v>14307.28</v>
      </c>
      <c r="AN40" s="13">
        <v>14307.28</v>
      </c>
      <c r="AO40" s="13">
        <v>4838958.05</v>
      </c>
      <c r="AP40" s="13">
        <v>14307.28</v>
      </c>
      <c r="AQ40" s="13">
        <v>4838958.05</v>
      </c>
      <c r="AR40" s="13">
        <v>-4824650.7699999996</v>
      </c>
      <c r="AS40" s="13">
        <v>958</v>
      </c>
      <c r="AT40" s="13">
        <v>4838958.05</v>
      </c>
      <c r="AU40" s="13">
        <v>958</v>
      </c>
      <c r="AV40" s="13">
        <v>958</v>
      </c>
      <c r="AW40" s="13">
        <v>0</v>
      </c>
      <c r="AX40" s="14">
        <v>0</v>
      </c>
      <c r="AY40" s="13">
        <v>0</v>
      </c>
      <c r="AZ40" s="13">
        <v>14307.28</v>
      </c>
      <c r="BA40" s="13">
        <v>0</v>
      </c>
      <c r="BB40" s="13">
        <v>0</v>
      </c>
      <c r="BC40" s="13">
        <v>14307.28</v>
      </c>
      <c r="BD40" s="13">
        <f t="shared" si="1"/>
        <v>0</v>
      </c>
    </row>
    <row r="41" spans="1:56" ht="14.45" hidden="1" x14ac:dyDescent="0.3">
      <c r="A41" t="str">
        <f t="shared" si="0"/>
        <v>1.1-00-2204_22615010_2221110</v>
      </c>
      <c r="B41" s="12" t="s">
        <v>67</v>
      </c>
      <c r="C41" t="s">
        <v>68</v>
      </c>
      <c r="D41">
        <v>1</v>
      </c>
      <c r="E41" t="s">
        <v>496</v>
      </c>
      <c r="F41">
        <v>1.3</v>
      </c>
      <c r="G41" t="s">
        <v>499</v>
      </c>
      <c r="H41" t="s">
        <v>53</v>
      </c>
      <c r="I41" t="s">
        <v>54</v>
      </c>
      <c r="J41" t="s">
        <v>106</v>
      </c>
      <c r="K41" t="s">
        <v>107</v>
      </c>
      <c r="L41" t="s">
        <v>108</v>
      </c>
      <c r="M41" t="s">
        <v>109</v>
      </c>
      <c r="N41">
        <v>6</v>
      </c>
      <c r="O41" t="s">
        <v>59</v>
      </c>
      <c r="P41">
        <v>15</v>
      </c>
      <c r="Q41" t="s">
        <v>110</v>
      </c>
      <c r="R41" t="s">
        <v>111</v>
      </c>
      <c r="S41" t="s">
        <v>62</v>
      </c>
      <c r="T41" t="s">
        <v>112</v>
      </c>
      <c r="U41" t="s">
        <v>62</v>
      </c>
      <c r="V41">
        <v>2000</v>
      </c>
      <c r="W41" t="s">
        <v>94</v>
      </c>
      <c r="X41">
        <v>2111</v>
      </c>
      <c r="Y41" t="s">
        <v>95</v>
      </c>
      <c r="Z41">
        <v>0</v>
      </c>
      <c r="AA41" t="s">
        <v>66</v>
      </c>
      <c r="AB41" s="13">
        <v>0</v>
      </c>
      <c r="AC41" s="13">
        <v>0</v>
      </c>
      <c r="AD41" s="13">
        <v>0</v>
      </c>
      <c r="AE41" s="13">
        <v>0</v>
      </c>
      <c r="AF41" s="13">
        <v>0</v>
      </c>
      <c r="AG41" s="42">
        <v>0</v>
      </c>
      <c r="AH41" s="14">
        <f t="shared" si="2"/>
        <v>0</v>
      </c>
      <c r="AI41" s="14">
        <f t="shared" si="4"/>
        <v>0</v>
      </c>
      <c r="AJ41" s="14">
        <v>0</v>
      </c>
      <c r="AM41" s="13">
        <f t="shared" si="3"/>
        <v>0</v>
      </c>
      <c r="AN41" s="13">
        <v>0</v>
      </c>
      <c r="AO41" s="13">
        <v>4838959.05</v>
      </c>
      <c r="AP41" s="13">
        <v>0</v>
      </c>
      <c r="AQ41" s="13">
        <v>4838959.05</v>
      </c>
      <c r="AR41" s="13">
        <v>-4838959.05</v>
      </c>
      <c r="AS41" s="13">
        <v>0</v>
      </c>
      <c r="AT41" s="13">
        <v>4838959.05</v>
      </c>
      <c r="AU41" s="13">
        <v>0</v>
      </c>
      <c r="AV41" s="13">
        <v>0</v>
      </c>
      <c r="AW41" s="13">
        <v>0</v>
      </c>
      <c r="AX41" s="14">
        <v>0</v>
      </c>
      <c r="AY41" s="13">
        <v>0</v>
      </c>
      <c r="AZ41" s="13">
        <v>5500</v>
      </c>
      <c r="BA41" s="13">
        <v>0</v>
      </c>
      <c r="BB41" s="13">
        <v>5500</v>
      </c>
      <c r="BC41" s="13">
        <v>0</v>
      </c>
      <c r="BD41" s="13">
        <f t="shared" si="1"/>
        <v>0</v>
      </c>
    </row>
    <row r="42" spans="1:56" ht="14.45" hidden="1" x14ac:dyDescent="0.3">
      <c r="A42" t="str">
        <f t="shared" si="0"/>
        <v>1.1-00-2204_22616011_2221110</v>
      </c>
      <c r="B42" s="12" t="s">
        <v>67</v>
      </c>
      <c r="C42" t="s">
        <v>68</v>
      </c>
      <c r="D42">
        <v>1</v>
      </c>
      <c r="E42" t="s">
        <v>496</v>
      </c>
      <c r="F42">
        <v>1.3</v>
      </c>
      <c r="G42" t="s">
        <v>499</v>
      </c>
      <c r="H42" t="s">
        <v>53</v>
      </c>
      <c r="I42" t="s">
        <v>54</v>
      </c>
      <c r="J42" t="s">
        <v>106</v>
      </c>
      <c r="K42" t="s">
        <v>107</v>
      </c>
      <c r="L42" t="s">
        <v>108</v>
      </c>
      <c r="M42" t="s">
        <v>109</v>
      </c>
      <c r="N42">
        <v>6</v>
      </c>
      <c r="O42" t="s">
        <v>59</v>
      </c>
      <c r="P42">
        <v>16</v>
      </c>
      <c r="Q42" t="s">
        <v>113</v>
      </c>
      <c r="R42" t="s">
        <v>114</v>
      </c>
      <c r="S42" t="s">
        <v>62</v>
      </c>
      <c r="T42" t="s">
        <v>115</v>
      </c>
      <c r="U42" t="s">
        <v>62</v>
      </c>
      <c r="V42">
        <v>2000</v>
      </c>
      <c r="W42" t="s">
        <v>94</v>
      </c>
      <c r="X42">
        <v>2111</v>
      </c>
      <c r="Y42" t="s">
        <v>95</v>
      </c>
      <c r="Z42">
        <v>0</v>
      </c>
      <c r="AA42" t="s">
        <v>66</v>
      </c>
      <c r="AB42" s="13">
        <v>7134.79</v>
      </c>
      <c r="AC42" s="13">
        <v>8730</v>
      </c>
      <c r="AD42" s="13">
        <v>0</v>
      </c>
      <c r="AE42" s="13">
        <v>7134.79</v>
      </c>
      <c r="AF42" s="13">
        <v>7134.79</v>
      </c>
      <c r="AG42" s="42">
        <v>8730</v>
      </c>
      <c r="AH42" s="14">
        <f t="shared" si="2"/>
        <v>1595.21</v>
      </c>
      <c r="AI42" s="14">
        <f t="shared" si="4"/>
        <v>1595.21</v>
      </c>
      <c r="AJ42" s="14">
        <v>1595.21</v>
      </c>
      <c r="AM42" s="13">
        <f t="shared" si="3"/>
        <v>8730</v>
      </c>
      <c r="AN42" s="13">
        <v>7134.79</v>
      </c>
      <c r="AO42" s="13">
        <v>4838960.05</v>
      </c>
      <c r="AP42" s="13">
        <v>7134.79</v>
      </c>
      <c r="AQ42" s="13">
        <v>4838960.05</v>
      </c>
      <c r="AR42" s="13">
        <v>-4831825.26</v>
      </c>
      <c r="AS42" s="13">
        <v>7134.79</v>
      </c>
      <c r="AT42" s="13">
        <v>4838960.05</v>
      </c>
      <c r="AU42" s="13">
        <v>7134.79</v>
      </c>
      <c r="AV42" s="13">
        <v>5230</v>
      </c>
      <c r="AW42" s="13">
        <v>1595.21</v>
      </c>
      <c r="AX42" s="14">
        <v>1595.21</v>
      </c>
      <c r="AY42" s="13">
        <v>0</v>
      </c>
      <c r="AZ42" s="13">
        <v>9000</v>
      </c>
      <c r="BA42" s="13">
        <v>0</v>
      </c>
      <c r="BB42" s="13">
        <v>270</v>
      </c>
      <c r="BC42" s="13">
        <v>8730</v>
      </c>
      <c r="BD42" s="13">
        <f t="shared" si="1"/>
        <v>0</v>
      </c>
    </row>
    <row r="43" spans="1:56" ht="14.45" hidden="1" x14ac:dyDescent="0.3">
      <c r="A43" t="str">
        <f t="shared" si="0"/>
        <v>1.1-00-2105_22619013_2221410</v>
      </c>
      <c r="B43" s="12" t="s">
        <v>116</v>
      </c>
      <c r="C43" t="s">
        <v>117</v>
      </c>
      <c r="D43">
        <v>1</v>
      </c>
      <c r="E43" t="s">
        <v>496</v>
      </c>
      <c r="F43">
        <v>1.3</v>
      </c>
      <c r="G43" t="s">
        <v>499</v>
      </c>
      <c r="H43" t="s">
        <v>53</v>
      </c>
      <c r="I43" t="s">
        <v>54</v>
      </c>
      <c r="J43" t="s">
        <v>55</v>
      </c>
      <c r="K43" t="s">
        <v>56</v>
      </c>
      <c r="L43" t="s">
        <v>57</v>
      </c>
      <c r="M43" t="s">
        <v>58</v>
      </c>
      <c r="N43">
        <v>6</v>
      </c>
      <c r="O43" t="s">
        <v>59</v>
      </c>
      <c r="P43">
        <v>19</v>
      </c>
      <c r="Q43" t="s">
        <v>93</v>
      </c>
      <c r="R43" t="s">
        <v>61</v>
      </c>
      <c r="S43" t="s">
        <v>62</v>
      </c>
      <c r="T43" t="s">
        <v>63</v>
      </c>
      <c r="U43" t="s">
        <v>62</v>
      </c>
      <c r="V43">
        <v>2000</v>
      </c>
      <c r="W43" t="s">
        <v>94</v>
      </c>
      <c r="X43">
        <v>2141</v>
      </c>
      <c r="Y43" t="s">
        <v>118</v>
      </c>
      <c r="Z43">
        <v>0</v>
      </c>
      <c r="AA43" t="s">
        <v>66</v>
      </c>
      <c r="AB43" s="13">
        <v>0</v>
      </c>
      <c r="AC43" s="13">
        <v>0</v>
      </c>
      <c r="AD43" s="13">
        <v>0</v>
      </c>
      <c r="AE43" s="13">
        <v>0</v>
      </c>
      <c r="AF43" s="13">
        <v>0</v>
      </c>
      <c r="AG43" s="42">
        <v>0</v>
      </c>
      <c r="AH43" s="14">
        <f t="shared" si="2"/>
        <v>0</v>
      </c>
      <c r="AI43" s="14">
        <f t="shared" si="4"/>
        <v>0</v>
      </c>
      <c r="AJ43" s="14">
        <v>0</v>
      </c>
      <c r="AM43" s="13">
        <f t="shared" si="3"/>
        <v>0</v>
      </c>
      <c r="AN43" s="13">
        <v>0</v>
      </c>
      <c r="AO43" s="13">
        <v>4838961.05</v>
      </c>
      <c r="AP43" s="13">
        <v>0</v>
      </c>
      <c r="AQ43" s="13">
        <v>4838961.05</v>
      </c>
      <c r="AR43" s="13">
        <v>-4838961.05</v>
      </c>
      <c r="AS43" s="13">
        <v>0</v>
      </c>
      <c r="AT43" s="13">
        <v>4838961.05</v>
      </c>
      <c r="AU43" s="13">
        <v>0</v>
      </c>
      <c r="AV43" s="13">
        <v>0</v>
      </c>
      <c r="AW43" s="13">
        <v>0</v>
      </c>
      <c r="AX43" s="14">
        <v>0</v>
      </c>
      <c r="AY43" s="13">
        <v>0</v>
      </c>
      <c r="AZ43" s="13">
        <v>110000</v>
      </c>
      <c r="BA43" s="13">
        <v>0</v>
      </c>
      <c r="BB43" s="13">
        <v>110000</v>
      </c>
      <c r="BC43" s="13">
        <v>0</v>
      </c>
      <c r="BD43" s="13">
        <f t="shared" si="1"/>
        <v>0</v>
      </c>
    </row>
    <row r="44" spans="1:56" ht="15" hidden="1" customHeight="1" x14ac:dyDescent="0.3">
      <c r="A44" t="str">
        <f t="shared" si="0"/>
        <v>1.1-00-2211_22646029_2221410</v>
      </c>
      <c r="B44" s="12" t="s">
        <v>67</v>
      </c>
      <c r="C44" t="s">
        <v>68</v>
      </c>
      <c r="D44">
        <v>3</v>
      </c>
      <c r="E44" s="28" t="s">
        <v>498</v>
      </c>
      <c r="F44">
        <v>3.8</v>
      </c>
      <c r="G44" t="s">
        <v>507</v>
      </c>
      <c r="H44" t="s">
        <v>119</v>
      </c>
      <c r="I44" t="s">
        <v>120</v>
      </c>
      <c r="J44" t="s">
        <v>55</v>
      </c>
      <c r="K44" t="s">
        <v>56</v>
      </c>
      <c r="L44" t="s">
        <v>121</v>
      </c>
      <c r="M44" t="s">
        <v>122</v>
      </c>
      <c r="N44">
        <v>6</v>
      </c>
      <c r="O44" t="s">
        <v>59</v>
      </c>
      <c r="P44">
        <v>46</v>
      </c>
      <c r="Q44" t="s">
        <v>123</v>
      </c>
      <c r="R44" t="s">
        <v>124</v>
      </c>
      <c r="S44" t="s">
        <v>62</v>
      </c>
      <c r="T44" t="s">
        <v>125</v>
      </c>
      <c r="U44" t="s">
        <v>62</v>
      </c>
      <c r="V44">
        <v>2000</v>
      </c>
      <c r="W44" t="s">
        <v>94</v>
      </c>
      <c r="X44">
        <v>2141</v>
      </c>
      <c r="Y44" t="s">
        <v>118</v>
      </c>
      <c r="Z44">
        <v>0</v>
      </c>
      <c r="AA44" t="s">
        <v>66</v>
      </c>
      <c r="AB44" s="13">
        <v>366492.72</v>
      </c>
      <c r="AC44" s="13">
        <v>366492.72</v>
      </c>
      <c r="AD44" s="13">
        <v>0</v>
      </c>
      <c r="AE44" s="13">
        <v>366492.72</v>
      </c>
      <c r="AF44" s="13">
        <v>366492.72</v>
      </c>
      <c r="AG44" s="42">
        <v>366492.72</v>
      </c>
      <c r="AH44" s="14">
        <f t="shared" si="2"/>
        <v>0</v>
      </c>
      <c r="AI44" s="14">
        <f t="shared" si="4"/>
        <v>0</v>
      </c>
      <c r="AJ44" s="14">
        <v>0</v>
      </c>
      <c r="AM44" s="13">
        <f t="shared" si="3"/>
        <v>366492.72</v>
      </c>
      <c r="AN44" s="13">
        <v>366492.72</v>
      </c>
      <c r="AO44" s="13">
        <v>4838962.05</v>
      </c>
      <c r="AP44" s="13">
        <v>366492.72</v>
      </c>
      <c r="AQ44" s="13">
        <v>4838962.05</v>
      </c>
      <c r="AR44" s="13">
        <v>-4472469.33</v>
      </c>
      <c r="AS44" s="13">
        <v>366492.72</v>
      </c>
      <c r="AT44" s="13">
        <v>4838962.05</v>
      </c>
      <c r="AU44" s="13">
        <v>347668.24</v>
      </c>
      <c r="AV44" s="13">
        <v>346183.44</v>
      </c>
      <c r="AW44" s="13">
        <v>0</v>
      </c>
      <c r="AX44" s="14">
        <v>0</v>
      </c>
      <c r="AY44" s="13">
        <v>0</v>
      </c>
      <c r="AZ44" s="13">
        <v>371880.92</v>
      </c>
      <c r="BA44" s="13">
        <v>0</v>
      </c>
      <c r="BB44" s="13">
        <v>5388.2</v>
      </c>
      <c r="BC44" s="13">
        <v>366492.72</v>
      </c>
      <c r="BD44" s="13">
        <f t="shared" si="1"/>
        <v>0</v>
      </c>
    </row>
    <row r="45" spans="1:56" ht="14.45" hidden="1" x14ac:dyDescent="0.3">
      <c r="A45" t="str">
        <f t="shared" si="0"/>
        <v>1.1-00-2205_22619013_2221410</v>
      </c>
      <c r="B45" s="12" t="s">
        <v>67</v>
      </c>
      <c r="C45" t="s">
        <v>68</v>
      </c>
      <c r="D45">
        <v>1</v>
      </c>
      <c r="E45" t="s">
        <v>496</v>
      </c>
      <c r="F45">
        <v>1.3</v>
      </c>
      <c r="G45" t="s">
        <v>499</v>
      </c>
      <c r="H45" t="s">
        <v>53</v>
      </c>
      <c r="I45" t="s">
        <v>54</v>
      </c>
      <c r="J45" t="s">
        <v>55</v>
      </c>
      <c r="K45" t="s">
        <v>56</v>
      </c>
      <c r="L45" t="s">
        <v>57</v>
      </c>
      <c r="M45" t="s">
        <v>58</v>
      </c>
      <c r="N45">
        <v>6</v>
      </c>
      <c r="O45" t="s">
        <v>59</v>
      </c>
      <c r="P45">
        <v>19</v>
      </c>
      <c r="Q45" t="s">
        <v>93</v>
      </c>
      <c r="R45" t="s">
        <v>61</v>
      </c>
      <c r="S45" t="s">
        <v>62</v>
      </c>
      <c r="T45" t="s">
        <v>63</v>
      </c>
      <c r="U45" t="s">
        <v>62</v>
      </c>
      <c r="V45">
        <v>2000</v>
      </c>
      <c r="W45" t="s">
        <v>94</v>
      </c>
      <c r="X45">
        <v>2141</v>
      </c>
      <c r="Y45" t="s">
        <v>118</v>
      </c>
      <c r="Z45">
        <v>0</v>
      </c>
      <c r="AA45" t="s">
        <v>66</v>
      </c>
      <c r="AB45" s="13">
        <v>45253.98</v>
      </c>
      <c r="AC45" s="13">
        <v>45253.98</v>
      </c>
      <c r="AD45" s="13">
        <v>0</v>
      </c>
      <c r="AE45" s="13">
        <v>45253.98</v>
      </c>
      <c r="AF45" s="13">
        <v>45253.98</v>
      </c>
      <c r="AG45" s="42">
        <v>45253.98</v>
      </c>
      <c r="AH45" s="14">
        <f t="shared" si="2"/>
        <v>0</v>
      </c>
      <c r="AI45" s="14">
        <f t="shared" si="4"/>
        <v>0</v>
      </c>
      <c r="AJ45" s="14">
        <v>0</v>
      </c>
      <c r="AM45" s="13">
        <f t="shared" si="3"/>
        <v>45253.98</v>
      </c>
      <c r="AN45" s="13">
        <v>45253.98</v>
      </c>
      <c r="AO45" s="13">
        <v>4838963.05</v>
      </c>
      <c r="AP45" s="13">
        <v>45253.98</v>
      </c>
      <c r="AQ45" s="13">
        <v>4838963.05</v>
      </c>
      <c r="AR45" s="13">
        <v>-4793709.0699999994</v>
      </c>
      <c r="AS45" s="13">
        <v>45253.98</v>
      </c>
      <c r="AT45" s="13">
        <v>4838963.05</v>
      </c>
      <c r="AU45" s="13">
        <v>45253.98</v>
      </c>
      <c r="AV45" s="13">
        <v>45253.98</v>
      </c>
      <c r="AW45" s="13">
        <v>0</v>
      </c>
      <c r="AX45" s="14">
        <v>0</v>
      </c>
      <c r="AY45" s="13">
        <v>0</v>
      </c>
      <c r="AZ45" s="13">
        <v>145000</v>
      </c>
      <c r="BA45" s="13">
        <v>0</v>
      </c>
      <c r="BB45" s="13">
        <v>99746.02</v>
      </c>
      <c r="BC45" s="13">
        <v>45253.98</v>
      </c>
      <c r="BD45" s="13">
        <f t="shared" si="1"/>
        <v>0</v>
      </c>
    </row>
    <row r="46" spans="1:56" ht="14.45" hidden="1" x14ac:dyDescent="0.3">
      <c r="A46" t="str">
        <f t="shared" si="0"/>
        <v>1.1-00-2205_22619013_2221610</v>
      </c>
      <c r="B46" s="12" t="s">
        <v>67</v>
      </c>
      <c r="C46" t="s">
        <v>68</v>
      </c>
      <c r="D46">
        <v>1</v>
      </c>
      <c r="E46" t="s">
        <v>496</v>
      </c>
      <c r="F46">
        <v>1.3</v>
      </c>
      <c r="G46" t="s">
        <v>499</v>
      </c>
      <c r="H46" t="s">
        <v>53</v>
      </c>
      <c r="I46" t="s">
        <v>54</v>
      </c>
      <c r="J46" t="s">
        <v>55</v>
      </c>
      <c r="K46" t="s">
        <v>56</v>
      </c>
      <c r="L46" t="s">
        <v>57</v>
      </c>
      <c r="M46" t="s">
        <v>58</v>
      </c>
      <c r="N46">
        <v>6</v>
      </c>
      <c r="O46" t="s">
        <v>59</v>
      </c>
      <c r="P46">
        <v>19</v>
      </c>
      <c r="Q46" t="s">
        <v>93</v>
      </c>
      <c r="R46" t="s">
        <v>61</v>
      </c>
      <c r="S46" t="s">
        <v>62</v>
      </c>
      <c r="T46" t="s">
        <v>63</v>
      </c>
      <c r="U46" t="s">
        <v>62</v>
      </c>
      <c r="V46">
        <v>2000</v>
      </c>
      <c r="W46" t="s">
        <v>94</v>
      </c>
      <c r="X46">
        <v>2161</v>
      </c>
      <c r="Y46" t="s">
        <v>126</v>
      </c>
      <c r="Z46">
        <v>0</v>
      </c>
      <c r="AA46" t="s">
        <v>66</v>
      </c>
      <c r="AB46" s="13">
        <v>1757592.83</v>
      </c>
      <c r="AC46" s="13">
        <v>1791616.09</v>
      </c>
      <c r="AD46" s="13">
        <v>1500000</v>
      </c>
      <c r="AE46" s="13">
        <v>1757592.83</v>
      </c>
      <c r="AF46" s="13">
        <v>1757592.83</v>
      </c>
      <c r="AG46" s="42">
        <v>1757592.83</v>
      </c>
      <c r="AH46" s="14">
        <f t="shared" si="2"/>
        <v>0</v>
      </c>
      <c r="AI46" s="14">
        <f t="shared" si="4"/>
        <v>0</v>
      </c>
      <c r="AJ46" s="14">
        <v>0</v>
      </c>
      <c r="AM46" s="13">
        <f t="shared" si="3"/>
        <v>1757592.83</v>
      </c>
      <c r="AN46" s="13">
        <v>1757592.83</v>
      </c>
      <c r="AO46" s="13">
        <v>4838964.05</v>
      </c>
      <c r="AP46" s="13">
        <v>1750824.93</v>
      </c>
      <c r="AQ46" s="13">
        <v>4838964.05</v>
      </c>
      <c r="AR46" s="13">
        <v>-3081371.2199999997</v>
      </c>
      <c r="AS46" s="13">
        <v>1662431.77</v>
      </c>
      <c r="AT46" s="13">
        <v>4838964.05</v>
      </c>
      <c r="AU46" s="13">
        <v>1615391.68</v>
      </c>
      <c r="AV46" s="13">
        <v>1615391.68</v>
      </c>
      <c r="AW46" s="13">
        <v>34023.26</v>
      </c>
      <c r="AX46" s="14">
        <v>34023.260000000009</v>
      </c>
      <c r="AY46" s="13">
        <v>0</v>
      </c>
      <c r="AZ46" s="13">
        <v>533856.09</v>
      </c>
      <c r="BA46" s="13">
        <v>0</v>
      </c>
      <c r="BB46" s="13">
        <v>242240</v>
      </c>
      <c r="BC46" s="13">
        <v>291616.09000000003</v>
      </c>
      <c r="BD46" s="13">
        <f t="shared" si="1"/>
        <v>0</v>
      </c>
    </row>
    <row r="47" spans="1:56" ht="14.45" hidden="1" x14ac:dyDescent="0.3">
      <c r="A47" t="str">
        <f t="shared" si="0"/>
        <v>1.1-00-2203_22114009_2221810</v>
      </c>
      <c r="B47" s="12" t="s">
        <v>67</v>
      </c>
      <c r="C47" t="s">
        <v>68</v>
      </c>
      <c r="D47">
        <v>1</v>
      </c>
      <c r="E47" t="s">
        <v>496</v>
      </c>
      <c r="F47">
        <v>1.3</v>
      </c>
      <c r="G47" t="s">
        <v>499</v>
      </c>
      <c r="H47" t="s">
        <v>127</v>
      </c>
      <c r="I47" t="s">
        <v>128</v>
      </c>
      <c r="J47" t="s">
        <v>129</v>
      </c>
      <c r="K47" t="s">
        <v>130</v>
      </c>
      <c r="L47" t="s">
        <v>131</v>
      </c>
      <c r="M47" t="s">
        <v>132</v>
      </c>
      <c r="N47">
        <v>1</v>
      </c>
      <c r="O47" t="s">
        <v>133</v>
      </c>
      <c r="P47">
        <v>14</v>
      </c>
      <c r="Q47" t="s">
        <v>134</v>
      </c>
      <c r="R47" t="s">
        <v>135</v>
      </c>
      <c r="S47" t="s">
        <v>62</v>
      </c>
      <c r="T47" t="s">
        <v>136</v>
      </c>
      <c r="U47" t="s">
        <v>62</v>
      </c>
      <c r="V47">
        <v>2000</v>
      </c>
      <c r="W47" t="s">
        <v>94</v>
      </c>
      <c r="X47">
        <v>2181</v>
      </c>
      <c r="Y47" t="s">
        <v>137</v>
      </c>
      <c r="Z47">
        <v>0</v>
      </c>
      <c r="AA47" t="s">
        <v>66</v>
      </c>
      <c r="AB47" s="13">
        <v>50478</v>
      </c>
      <c r="AC47" s="13">
        <v>50478</v>
      </c>
      <c r="AD47" s="13">
        <v>20000</v>
      </c>
      <c r="AE47" s="13">
        <v>50477.4</v>
      </c>
      <c r="AF47" s="13">
        <v>50477.4</v>
      </c>
      <c r="AG47" s="42">
        <v>50477.4</v>
      </c>
      <c r="AH47" s="14">
        <f t="shared" si="2"/>
        <v>-0.59999999999854481</v>
      </c>
      <c r="AI47" s="14">
        <f t="shared" si="4"/>
        <v>0</v>
      </c>
      <c r="AJ47" s="14">
        <v>0</v>
      </c>
      <c r="AM47" s="13">
        <f t="shared" si="3"/>
        <v>50477.4</v>
      </c>
      <c r="AN47" s="13">
        <v>50477.4</v>
      </c>
      <c r="AO47" s="13">
        <v>4838965.05</v>
      </c>
      <c r="AP47" s="13">
        <v>50477.4</v>
      </c>
      <c r="AQ47" s="13">
        <v>4838965.05</v>
      </c>
      <c r="AR47" s="13">
        <v>-4788487.6499999994</v>
      </c>
      <c r="AS47" s="13">
        <v>50477.4</v>
      </c>
      <c r="AT47" s="13">
        <v>4838965.05</v>
      </c>
      <c r="AU47" s="13">
        <v>50477.4</v>
      </c>
      <c r="AV47" s="13">
        <v>50477.4</v>
      </c>
      <c r="AW47" s="13">
        <v>0.6</v>
      </c>
      <c r="AX47" s="14">
        <v>0.59999999999854481</v>
      </c>
      <c r="AY47" s="13">
        <v>0</v>
      </c>
      <c r="AZ47" s="13">
        <v>50000</v>
      </c>
      <c r="BA47" s="13">
        <v>0</v>
      </c>
      <c r="BB47" s="13">
        <v>19522</v>
      </c>
      <c r="BC47" s="13">
        <v>30478</v>
      </c>
      <c r="BD47" s="13">
        <f t="shared" si="1"/>
        <v>0.59999999999854481</v>
      </c>
    </row>
    <row r="48" spans="1:56" ht="14.45" hidden="1" x14ac:dyDescent="0.3">
      <c r="A48" t="str">
        <f t="shared" si="0"/>
        <v>1.1-00-2204_22615010_2221810</v>
      </c>
      <c r="B48" s="12" t="s">
        <v>67</v>
      </c>
      <c r="C48" t="s">
        <v>68</v>
      </c>
      <c r="D48">
        <v>1</v>
      </c>
      <c r="E48" t="s">
        <v>496</v>
      </c>
      <c r="F48">
        <v>1.3</v>
      </c>
      <c r="G48" t="s">
        <v>499</v>
      </c>
      <c r="H48" t="s">
        <v>53</v>
      </c>
      <c r="I48" t="s">
        <v>54</v>
      </c>
      <c r="J48" t="s">
        <v>106</v>
      </c>
      <c r="K48" t="s">
        <v>107</v>
      </c>
      <c r="L48" t="s">
        <v>108</v>
      </c>
      <c r="M48" t="s">
        <v>109</v>
      </c>
      <c r="N48">
        <v>6</v>
      </c>
      <c r="O48" t="s">
        <v>59</v>
      </c>
      <c r="P48">
        <v>15</v>
      </c>
      <c r="Q48" t="s">
        <v>110</v>
      </c>
      <c r="R48" t="s">
        <v>111</v>
      </c>
      <c r="S48" t="s">
        <v>62</v>
      </c>
      <c r="T48" t="s">
        <v>112</v>
      </c>
      <c r="U48" t="s">
        <v>62</v>
      </c>
      <c r="V48">
        <v>2000</v>
      </c>
      <c r="W48" t="s">
        <v>94</v>
      </c>
      <c r="X48">
        <v>2181</v>
      </c>
      <c r="Y48" t="s">
        <v>137</v>
      </c>
      <c r="Z48">
        <v>0</v>
      </c>
      <c r="AA48" t="s">
        <v>66</v>
      </c>
      <c r="AB48" s="13">
        <v>4964860</v>
      </c>
      <c r="AC48" s="13">
        <v>5046100</v>
      </c>
      <c r="AD48" s="13">
        <v>3500000</v>
      </c>
      <c r="AE48" s="13">
        <v>4964860</v>
      </c>
      <c r="AF48" s="13">
        <v>4964860</v>
      </c>
      <c r="AG48" s="42">
        <v>6000000</v>
      </c>
      <c r="AH48" s="14">
        <f t="shared" si="2"/>
        <v>1035140</v>
      </c>
      <c r="AI48" s="14">
        <f t="shared" si="4"/>
        <v>1035140</v>
      </c>
      <c r="AJ48" s="14">
        <v>1035140</v>
      </c>
      <c r="AM48" s="13">
        <f t="shared" si="3"/>
        <v>6000000</v>
      </c>
      <c r="AN48" s="13">
        <v>4964860</v>
      </c>
      <c r="AO48" s="13">
        <v>4838966.05</v>
      </c>
      <c r="AP48" s="13">
        <v>4964860</v>
      </c>
      <c r="AQ48" s="13">
        <v>4838966.05</v>
      </c>
      <c r="AR48" s="13">
        <v>125893.95000000019</v>
      </c>
      <c r="AS48" s="13">
        <v>2800880</v>
      </c>
      <c r="AT48" s="13">
        <v>4838966.05</v>
      </c>
      <c r="AU48" s="13">
        <v>2800880</v>
      </c>
      <c r="AV48" s="13">
        <v>2800880</v>
      </c>
      <c r="AW48" s="13">
        <v>81240</v>
      </c>
      <c r="AX48" s="14">
        <v>81240</v>
      </c>
      <c r="AY48" s="13">
        <v>0</v>
      </c>
      <c r="AZ48" s="13">
        <v>2570539.44</v>
      </c>
      <c r="BA48" s="13">
        <v>0</v>
      </c>
      <c r="BB48" s="13">
        <v>1024439.44</v>
      </c>
      <c r="BC48" s="13">
        <v>1546100</v>
      </c>
      <c r="BD48" s="13">
        <f t="shared" si="1"/>
        <v>0</v>
      </c>
    </row>
    <row r="49" spans="1:56" ht="14.45" hidden="1" x14ac:dyDescent="0.3">
      <c r="A49" t="str">
        <f t="shared" si="0"/>
        <v>1.1-00-2208_22737023_2222110</v>
      </c>
      <c r="B49" s="12" t="s">
        <v>67</v>
      </c>
      <c r="C49" t="s">
        <v>68</v>
      </c>
      <c r="D49">
        <v>1</v>
      </c>
      <c r="E49" t="s">
        <v>496</v>
      </c>
      <c r="F49">
        <v>1.7</v>
      </c>
      <c r="G49" t="s">
        <v>500</v>
      </c>
      <c r="H49" t="s">
        <v>96</v>
      </c>
      <c r="I49" t="s">
        <v>97</v>
      </c>
      <c r="J49" t="s">
        <v>98</v>
      </c>
      <c r="K49" t="s">
        <v>99</v>
      </c>
      <c r="L49" t="s">
        <v>100</v>
      </c>
      <c r="M49" t="s">
        <v>101</v>
      </c>
      <c r="N49">
        <v>7</v>
      </c>
      <c r="O49" t="s">
        <v>102</v>
      </c>
      <c r="P49">
        <v>37</v>
      </c>
      <c r="Q49" t="s">
        <v>103</v>
      </c>
      <c r="R49" t="s">
        <v>104</v>
      </c>
      <c r="S49" t="s">
        <v>62</v>
      </c>
      <c r="T49" t="s">
        <v>105</v>
      </c>
      <c r="U49" t="s">
        <v>62</v>
      </c>
      <c r="V49">
        <v>2000</v>
      </c>
      <c r="W49" t="s">
        <v>94</v>
      </c>
      <c r="X49">
        <v>2211</v>
      </c>
      <c r="Y49" t="s">
        <v>138</v>
      </c>
      <c r="Z49">
        <v>0</v>
      </c>
      <c r="AA49" t="s">
        <v>66</v>
      </c>
      <c r="AB49" s="13">
        <v>373042.44</v>
      </c>
      <c r="AC49" s="13">
        <v>373043.44</v>
      </c>
      <c r="AD49" s="13">
        <v>250000</v>
      </c>
      <c r="AE49" s="13">
        <v>373042.44</v>
      </c>
      <c r="AF49" s="13">
        <v>373042.44</v>
      </c>
      <c r="AG49" s="42">
        <v>373042.44</v>
      </c>
      <c r="AH49" s="14">
        <f t="shared" si="2"/>
        <v>0</v>
      </c>
      <c r="AI49" s="14">
        <f t="shared" si="4"/>
        <v>0</v>
      </c>
      <c r="AJ49" s="14">
        <v>0</v>
      </c>
      <c r="AM49" s="13">
        <f t="shared" si="3"/>
        <v>373042.44</v>
      </c>
      <c r="AN49" s="13">
        <v>373042.44</v>
      </c>
      <c r="AO49" s="13">
        <v>4838967.05</v>
      </c>
      <c r="AP49" s="13">
        <v>311850.12</v>
      </c>
      <c r="AQ49" s="13">
        <v>4838967.05</v>
      </c>
      <c r="AR49" s="13">
        <v>-4465924.6099999994</v>
      </c>
      <c r="AS49" s="13">
        <v>311850.12</v>
      </c>
      <c r="AT49" s="13">
        <v>4838967.05</v>
      </c>
      <c r="AU49" s="13">
        <v>311850.12</v>
      </c>
      <c r="AV49" s="13">
        <v>311850.12</v>
      </c>
      <c r="AW49" s="13">
        <v>1</v>
      </c>
      <c r="AX49" s="14">
        <v>1</v>
      </c>
      <c r="AY49" s="13">
        <v>0</v>
      </c>
      <c r="AZ49" s="13">
        <v>131117.04</v>
      </c>
      <c r="BA49" s="13">
        <v>0</v>
      </c>
      <c r="BB49" s="13">
        <v>8073.6</v>
      </c>
      <c r="BC49" s="13">
        <v>123043.44</v>
      </c>
      <c r="BD49" s="13">
        <f t="shared" si="1"/>
        <v>0</v>
      </c>
    </row>
    <row r="50" spans="1:56" ht="14.45" hidden="1" x14ac:dyDescent="0.3">
      <c r="A50" t="str">
        <f t="shared" si="0"/>
        <v>1.1-00-2205_22619013_2222110</v>
      </c>
      <c r="B50" s="12" t="s">
        <v>67</v>
      </c>
      <c r="C50" t="s">
        <v>68</v>
      </c>
      <c r="D50">
        <v>1</v>
      </c>
      <c r="E50" t="s">
        <v>496</v>
      </c>
      <c r="F50">
        <v>1.3</v>
      </c>
      <c r="G50" t="s">
        <v>499</v>
      </c>
      <c r="H50" t="s">
        <v>53</v>
      </c>
      <c r="I50" t="s">
        <v>54</v>
      </c>
      <c r="J50" t="s">
        <v>55</v>
      </c>
      <c r="K50" t="s">
        <v>56</v>
      </c>
      <c r="L50" t="s">
        <v>57</v>
      </c>
      <c r="M50" t="s">
        <v>58</v>
      </c>
      <c r="N50">
        <v>6</v>
      </c>
      <c r="O50" t="s">
        <v>59</v>
      </c>
      <c r="P50">
        <v>19</v>
      </c>
      <c r="Q50" t="s">
        <v>93</v>
      </c>
      <c r="R50" t="s">
        <v>61</v>
      </c>
      <c r="S50" t="s">
        <v>62</v>
      </c>
      <c r="T50" t="s">
        <v>63</v>
      </c>
      <c r="U50" t="s">
        <v>62</v>
      </c>
      <c r="V50">
        <v>2000</v>
      </c>
      <c r="W50" t="s">
        <v>94</v>
      </c>
      <c r="X50">
        <v>2211</v>
      </c>
      <c r="Y50" t="s">
        <v>138</v>
      </c>
      <c r="Z50">
        <v>0</v>
      </c>
      <c r="AA50" t="s">
        <v>66</v>
      </c>
      <c r="AB50" s="13">
        <v>312120</v>
      </c>
      <c r="AC50" s="13">
        <v>312120</v>
      </c>
      <c r="AD50" s="13">
        <v>0</v>
      </c>
      <c r="AE50" s="13">
        <v>312120</v>
      </c>
      <c r="AF50" s="13">
        <v>312120</v>
      </c>
      <c r="AG50" s="42">
        <v>312120</v>
      </c>
      <c r="AH50" s="14">
        <f t="shared" si="2"/>
        <v>0</v>
      </c>
      <c r="AI50" s="14">
        <f t="shared" si="4"/>
        <v>0</v>
      </c>
      <c r="AJ50" s="14">
        <v>0</v>
      </c>
      <c r="AM50" s="13">
        <f t="shared" si="3"/>
        <v>312120</v>
      </c>
      <c r="AN50" s="13">
        <v>299970</v>
      </c>
      <c r="AO50" s="13">
        <v>4838968.05</v>
      </c>
      <c r="AP50" s="13">
        <v>294152.7</v>
      </c>
      <c r="AQ50" s="13">
        <v>4838968.05</v>
      </c>
      <c r="AR50" s="13">
        <v>-4526848.05</v>
      </c>
      <c r="AS50" s="13">
        <v>294152.7</v>
      </c>
      <c r="AT50" s="13">
        <v>4838968.05</v>
      </c>
      <c r="AU50" s="13">
        <v>294152.7</v>
      </c>
      <c r="AV50" s="13">
        <v>294152.7</v>
      </c>
      <c r="AW50" s="13">
        <v>12150</v>
      </c>
      <c r="AX50" s="14">
        <v>0</v>
      </c>
      <c r="AY50" s="13">
        <v>0</v>
      </c>
      <c r="AZ50" s="13">
        <v>360000</v>
      </c>
      <c r="BA50" s="13">
        <v>0</v>
      </c>
      <c r="BB50" s="13">
        <v>47880</v>
      </c>
      <c r="BC50" s="13">
        <v>312120</v>
      </c>
      <c r="BD50" s="13">
        <f t="shared" si="1"/>
        <v>0</v>
      </c>
    </row>
    <row r="51" spans="1:56" ht="14.45" hidden="1" x14ac:dyDescent="0.3">
      <c r="A51" t="str">
        <f t="shared" si="0"/>
        <v>1.1-00-2203_22114009_2222110</v>
      </c>
      <c r="B51" s="12" t="s">
        <v>67</v>
      </c>
      <c r="C51" t="s">
        <v>68</v>
      </c>
      <c r="D51">
        <v>1</v>
      </c>
      <c r="E51" t="s">
        <v>496</v>
      </c>
      <c r="F51">
        <v>1.3</v>
      </c>
      <c r="G51" t="s">
        <v>499</v>
      </c>
      <c r="H51" t="s">
        <v>127</v>
      </c>
      <c r="I51" t="s">
        <v>128</v>
      </c>
      <c r="J51" t="s">
        <v>129</v>
      </c>
      <c r="K51" t="s">
        <v>130</v>
      </c>
      <c r="L51" t="s">
        <v>131</v>
      </c>
      <c r="M51" t="s">
        <v>132</v>
      </c>
      <c r="N51">
        <v>1</v>
      </c>
      <c r="O51" t="s">
        <v>133</v>
      </c>
      <c r="P51">
        <v>14</v>
      </c>
      <c r="Q51" t="s">
        <v>134</v>
      </c>
      <c r="R51" t="s">
        <v>135</v>
      </c>
      <c r="S51" t="s">
        <v>62</v>
      </c>
      <c r="T51" t="s">
        <v>136</v>
      </c>
      <c r="U51" t="s">
        <v>62</v>
      </c>
      <c r="V51">
        <v>2000</v>
      </c>
      <c r="W51" t="s">
        <v>94</v>
      </c>
      <c r="X51">
        <v>2211</v>
      </c>
      <c r="Y51" t="s">
        <v>138</v>
      </c>
      <c r="Z51">
        <v>0</v>
      </c>
      <c r="AA51" t="s">
        <v>66</v>
      </c>
      <c r="AB51" s="13">
        <v>60563.6</v>
      </c>
      <c r="AC51" s="13">
        <v>60830</v>
      </c>
      <c r="AD51" s="13">
        <v>15000</v>
      </c>
      <c r="AE51" s="13">
        <v>60563.6</v>
      </c>
      <c r="AF51" s="13">
        <v>45564.800000000003</v>
      </c>
      <c r="AG51" s="42">
        <v>45564.800000000003</v>
      </c>
      <c r="AH51" s="14">
        <f t="shared" si="2"/>
        <v>-14998.799999999996</v>
      </c>
      <c r="AI51" s="14">
        <f t="shared" si="4"/>
        <v>-14998.799999999996</v>
      </c>
      <c r="AJ51" s="14">
        <v>0</v>
      </c>
      <c r="AM51" s="13">
        <f t="shared" si="3"/>
        <v>45564.800000000003</v>
      </c>
      <c r="AN51" s="13">
        <v>60563.6</v>
      </c>
      <c r="AO51" s="13">
        <v>4838969.05</v>
      </c>
      <c r="AP51" s="13">
        <v>60563.6</v>
      </c>
      <c r="AQ51" s="13">
        <v>4838969.05</v>
      </c>
      <c r="AR51" s="13">
        <v>-4793404.25</v>
      </c>
      <c r="AS51" s="13">
        <v>60563.6</v>
      </c>
      <c r="AT51" s="13">
        <v>4838969.05</v>
      </c>
      <c r="AU51" s="13">
        <v>60563.6</v>
      </c>
      <c r="AV51" s="13">
        <v>45564.800000000003</v>
      </c>
      <c r="AW51" s="13">
        <v>15265.2</v>
      </c>
      <c r="AX51" s="14">
        <v>15265.199999999997</v>
      </c>
      <c r="AY51" s="13">
        <v>0</v>
      </c>
      <c r="AZ51" s="13">
        <v>51172</v>
      </c>
      <c r="BA51" s="13">
        <v>0</v>
      </c>
      <c r="BB51" s="13">
        <v>5342</v>
      </c>
      <c r="BC51" s="13">
        <v>45830</v>
      </c>
      <c r="BD51" s="13">
        <f t="shared" si="1"/>
        <v>0</v>
      </c>
    </row>
    <row r="52" spans="1:56" ht="14.45" hidden="1" x14ac:dyDescent="0.3">
      <c r="A52" t="str">
        <f t="shared" si="0"/>
        <v>1.1-00-2202_22311008_2222110</v>
      </c>
      <c r="B52" s="12" t="s">
        <v>67</v>
      </c>
      <c r="C52" t="s">
        <v>68</v>
      </c>
      <c r="D52">
        <v>1</v>
      </c>
      <c r="E52" t="s">
        <v>496</v>
      </c>
      <c r="F52">
        <v>1.7</v>
      </c>
      <c r="G52" t="s">
        <v>500</v>
      </c>
      <c r="H52" t="s">
        <v>139</v>
      </c>
      <c r="I52" t="s">
        <v>140</v>
      </c>
      <c r="J52" t="s">
        <v>98</v>
      </c>
      <c r="K52" t="s">
        <v>99</v>
      </c>
      <c r="L52" t="s">
        <v>141</v>
      </c>
      <c r="M52" t="s">
        <v>142</v>
      </c>
      <c r="N52">
        <v>3</v>
      </c>
      <c r="O52" t="s">
        <v>143</v>
      </c>
      <c r="P52">
        <v>11</v>
      </c>
      <c r="Q52" t="s">
        <v>144</v>
      </c>
      <c r="R52" t="s">
        <v>145</v>
      </c>
      <c r="S52" t="s">
        <v>62</v>
      </c>
      <c r="T52" t="s">
        <v>146</v>
      </c>
      <c r="U52" t="s">
        <v>62</v>
      </c>
      <c r="V52">
        <v>2000</v>
      </c>
      <c r="W52" t="s">
        <v>94</v>
      </c>
      <c r="X52">
        <v>2211</v>
      </c>
      <c r="Y52" t="s">
        <v>138</v>
      </c>
      <c r="Z52">
        <v>0</v>
      </c>
      <c r="AA52" t="s">
        <v>66</v>
      </c>
      <c r="AB52" s="13">
        <v>103326.35</v>
      </c>
      <c r="AC52" s="13">
        <v>118326.35</v>
      </c>
      <c r="AD52" s="13">
        <v>100000</v>
      </c>
      <c r="AE52" s="13">
        <v>103326.35</v>
      </c>
      <c r="AF52" s="13">
        <v>103326.35</v>
      </c>
      <c r="AG52" s="42">
        <v>103326.35</v>
      </c>
      <c r="AH52" s="14">
        <f t="shared" si="2"/>
        <v>0</v>
      </c>
      <c r="AI52" s="14">
        <f t="shared" si="4"/>
        <v>0</v>
      </c>
      <c r="AJ52" s="14">
        <v>0</v>
      </c>
      <c r="AM52" s="13">
        <f t="shared" si="3"/>
        <v>103326.35</v>
      </c>
      <c r="AN52" s="13">
        <v>103326.35</v>
      </c>
      <c r="AO52" s="13">
        <v>4838970.05</v>
      </c>
      <c r="AP52" s="13">
        <v>103326.35</v>
      </c>
      <c r="AQ52" s="13">
        <v>4838970.05</v>
      </c>
      <c r="AR52" s="13">
        <v>-4735643.7</v>
      </c>
      <c r="AS52" s="13">
        <v>103326.35</v>
      </c>
      <c r="AT52" s="13">
        <v>4838970.05</v>
      </c>
      <c r="AU52" s="13">
        <v>103326.35</v>
      </c>
      <c r="AV52" s="13">
        <v>103326.35</v>
      </c>
      <c r="AW52" s="13">
        <v>15000</v>
      </c>
      <c r="AX52" s="14">
        <v>15000</v>
      </c>
      <c r="AY52" s="13">
        <v>0</v>
      </c>
      <c r="AZ52" s="13">
        <v>40000</v>
      </c>
      <c r="BA52" s="13">
        <v>0</v>
      </c>
      <c r="BB52" s="13">
        <v>21673.65</v>
      </c>
      <c r="BC52" s="13">
        <v>18326.349999999999</v>
      </c>
      <c r="BD52" s="13">
        <f t="shared" si="1"/>
        <v>0</v>
      </c>
    </row>
    <row r="53" spans="1:56" ht="14.45" hidden="1" x14ac:dyDescent="0.3">
      <c r="A53" t="str">
        <f t="shared" si="0"/>
        <v>1.1-00-2206_22529016_2222110</v>
      </c>
      <c r="B53" s="12" t="s">
        <v>67</v>
      </c>
      <c r="C53" t="s">
        <v>68</v>
      </c>
      <c r="D53">
        <v>2</v>
      </c>
      <c r="E53" t="s">
        <v>497</v>
      </c>
      <c r="F53">
        <v>2.4</v>
      </c>
      <c r="G53" t="s">
        <v>503</v>
      </c>
      <c r="H53" t="s">
        <v>147</v>
      </c>
      <c r="I53" t="s">
        <v>148</v>
      </c>
      <c r="J53" t="s">
        <v>98</v>
      </c>
      <c r="K53" t="s">
        <v>99</v>
      </c>
      <c r="L53" t="s">
        <v>149</v>
      </c>
      <c r="M53" t="s">
        <v>150</v>
      </c>
      <c r="N53">
        <v>5</v>
      </c>
      <c r="O53" t="s">
        <v>151</v>
      </c>
      <c r="P53">
        <v>29</v>
      </c>
      <c r="Q53" t="s">
        <v>152</v>
      </c>
      <c r="R53" t="s">
        <v>153</v>
      </c>
      <c r="S53" t="s">
        <v>62</v>
      </c>
      <c r="T53" t="s">
        <v>154</v>
      </c>
      <c r="U53" t="s">
        <v>62</v>
      </c>
      <c r="V53">
        <v>2000</v>
      </c>
      <c r="W53" t="s">
        <v>94</v>
      </c>
      <c r="X53">
        <v>2211</v>
      </c>
      <c r="Y53" t="s">
        <v>138</v>
      </c>
      <c r="Z53">
        <v>0</v>
      </c>
      <c r="AA53" t="s">
        <v>66</v>
      </c>
      <c r="AB53" s="13">
        <v>265948.55</v>
      </c>
      <c r="AC53" s="13">
        <v>282743</v>
      </c>
      <c r="AD53" s="13">
        <v>1000000</v>
      </c>
      <c r="AE53" s="13">
        <v>0</v>
      </c>
      <c r="AF53" s="13">
        <v>0</v>
      </c>
      <c r="AG53" s="42">
        <v>0</v>
      </c>
      <c r="AH53" s="14">
        <f t="shared" si="2"/>
        <v>-265948.55</v>
      </c>
      <c r="AI53" s="14">
        <f t="shared" si="4"/>
        <v>0</v>
      </c>
      <c r="AJ53" s="14">
        <v>0</v>
      </c>
      <c r="AM53" s="13">
        <f t="shared" si="3"/>
        <v>0</v>
      </c>
      <c r="AN53" s="13">
        <v>0</v>
      </c>
      <c r="AO53" s="13">
        <v>4838971.05</v>
      </c>
      <c r="AP53" s="13">
        <v>0</v>
      </c>
      <c r="AQ53" s="13">
        <v>4838971.05</v>
      </c>
      <c r="AR53" s="13">
        <v>-4838971.05</v>
      </c>
      <c r="AS53" s="13">
        <v>0</v>
      </c>
      <c r="AT53" s="13">
        <v>4838971.05</v>
      </c>
      <c r="AU53" s="13">
        <v>0</v>
      </c>
      <c r="AV53" s="13">
        <v>0</v>
      </c>
      <c r="AW53" s="13">
        <v>282743</v>
      </c>
      <c r="AX53" s="14">
        <v>282743</v>
      </c>
      <c r="AY53" s="13">
        <v>0</v>
      </c>
      <c r="AZ53" s="13">
        <v>0</v>
      </c>
      <c r="BA53" s="13">
        <v>0</v>
      </c>
      <c r="BB53" s="13">
        <v>717257</v>
      </c>
      <c r="BC53" s="13">
        <v>-717257</v>
      </c>
      <c r="BD53" s="13">
        <f t="shared" si="1"/>
        <v>265948.55</v>
      </c>
    </row>
    <row r="54" spans="1:56" ht="14.45" hidden="1" x14ac:dyDescent="0.3">
      <c r="A54" t="str">
        <f t="shared" si="0"/>
        <v>1.1-00-2204_22616011_2222110</v>
      </c>
      <c r="B54" s="12" t="s">
        <v>67</v>
      </c>
      <c r="C54" t="s">
        <v>68</v>
      </c>
      <c r="D54">
        <v>1</v>
      </c>
      <c r="E54" t="s">
        <v>496</v>
      </c>
      <c r="F54">
        <v>1.3</v>
      </c>
      <c r="G54" t="s">
        <v>499</v>
      </c>
      <c r="H54" t="s">
        <v>53</v>
      </c>
      <c r="I54" t="s">
        <v>54</v>
      </c>
      <c r="J54" t="s">
        <v>106</v>
      </c>
      <c r="K54" t="s">
        <v>107</v>
      </c>
      <c r="L54" t="s">
        <v>108</v>
      </c>
      <c r="M54" t="s">
        <v>109</v>
      </c>
      <c r="N54">
        <v>6</v>
      </c>
      <c r="O54" t="s">
        <v>59</v>
      </c>
      <c r="P54">
        <v>16</v>
      </c>
      <c r="Q54" t="s">
        <v>113</v>
      </c>
      <c r="R54" t="s">
        <v>114</v>
      </c>
      <c r="S54" t="s">
        <v>62</v>
      </c>
      <c r="T54" t="s">
        <v>115</v>
      </c>
      <c r="U54" t="s">
        <v>62</v>
      </c>
      <c r="V54">
        <v>2000</v>
      </c>
      <c r="W54" t="s">
        <v>94</v>
      </c>
      <c r="X54">
        <v>2211</v>
      </c>
      <c r="Y54" t="s">
        <v>138</v>
      </c>
      <c r="Z54">
        <v>0</v>
      </c>
      <c r="AA54" t="s">
        <v>66</v>
      </c>
      <c r="AB54" s="13">
        <v>3165.3</v>
      </c>
      <c r="AC54" s="13">
        <v>3584.8</v>
      </c>
      <c r="AD54" s="13">
        <v>0</v>
      </c>
      <c r="AE54" s="13">
        <v>3165.3</v>
      </c>
      <c r="AF54" s="13">
        <v>3165.3</v>
      </c>
      <c r="AG54" s="42">
        <v>3165.3</v>
      </c>
      <c r="AH54" s="14">
        <f t="shared" si="2"/>
        <v>0</v>
      </c>
      <c r="AI54" s="14">
        <f t="shared" si="4"/>
        <v>0</v>
      </c>
      <c r="AJ54" s="14">
        <v>0</v>
      </c>
      <c r="AM54" s="13">
        <f t="shared" si="3"/>
        <v>3165.3</v>
      </c>
      <c r="AN54" s="13">
        <v>3165.3</v>
      </c>
      <c r="AO54" s="13">
        <v>4838972.05</v>
      </c>
      <c r="AP54" s="13">
        <v>3165.3</v>
      </c>
      <c r="AQ54" s="13">
        <v>4838972.05</v>
      </c>
      <c r="AR54" s="13">
        <v>-4835806.75</v>
      </c>
      <c r="AS54" s="13">
        <v>3165.3</v>
      </c>
      <c r="AT54" s="13">
        <v>4838972.05</v>
      </c>
      <c r="AU54" s="13">
        <v>3165.3</v>
      </c>
      <c r="AV54" s="13">
        <v>2084.8000000000002</v>
      </c>
      <c r="AW54" s="13">
        <v>419.5</v>
      </c>
      <c r="AX54" s="14">
        <v>419.5</v>
      </c>
      <c r="AY54" s="13">
        <v>0</v>
      </c>
      <c r="AZ54" s="13">
        <v>6500</v>
      </c>
      <c r="BA54" s="13">
        <v>0</v>
      </c>
      <c r="BB54" s="13">
        <v>2915.2</v>
      </c>
      <c r="BC54" s="13">
        <v>3584.8</v>
      </c>
      <c r="BD54" s="13">
        <f t="shared" si="1"/>
        <v>0</v>
      </c>
    </row>
    <row r="55" spans="1:56" ht="14.45" hidden="1" x14ac:dyDescent="0.3">
      <c r="A55" t="str">
        <f t="shared" si="0"/>
        <v>1.1-00-2201_2252002_2222110</v>
      </c>
      <c r="B55" s="12" t="s">
        <v>67</v>
      </c>
      <c r="C55" t="s">
        <v>68</v>
      </c>
      <c r="D55">
        <v>1</v>
      </c>
      <c r="E55" t="s">
        <v>496</v>
      </c>
      <c r="F55">
        <v>1.3</v>
      </c>
      <c r="G55" t="s">
        <v>499</v>
      </c>
      <c r="H55" t="s">
        <v>53</v>
      </c>
      <c r="I55" t="s">
        <v>54</v>
      </c>
      <c r="J55" t="s">
        <v>55</v>
      </c>
      <c r="K55" t="s">
        <v>56</v>
      </c>
      <c r="L55" t="s">
        <v>155</v>
      </c>
      <c r="M55" t="s">
        <v>156</v>
      </c>
      <c r="N55">
        <v>5</v>
      </c>
      <c r="O55" t="s">
        <v>151</v>
      </c>
      <c r="P55">
        <v>2</v>
      </c>
      <c r="Q55" t="s">
        <v>157</v>
      </c>
      <c r="R55" t="s">
        <v>158</v>
      </c>
      <c r="S55" t="s">
        <v>62</v>
      </c>
      <c r="T55" t="s">
        <v>159</v>
      </c>
      <c r="U55" t="s">
        <v>62</v>
      </c>
      <c r="V55">
        <v>2000</v>
      </c>
      <c r="W55" t="s">
        <v>94</v>
      </c>
      <c r="X55">
        <v>2211</v>
      </c>
      <c r="Y55" t="s">
        <v>138</v>
      </c>
      <c r="Z55">
        <v>0</v>
      </c>
      <c r="AA55" t="s">
        <v>66</v>
      </c>
      <c r="AB55" s="13">
        <v>311336.02</v>
      </c>
      <c r="AC55" s="13">
        <v>492000</v>
      </c>
      <c r="AD55" s="13">
        <v>100000</v>
      </c>
      <c r="AE55" s="13">
        <v>311336.02</v>
      </c>
      <c r="AF55" s="13">
        <v>301986.21999999997</v>
      </c>
      <c r="AG55" s="42">
        <v>301986.21999999997</v>
      </c>
      <c r="AH55" s="14">
        <f t="shared" si="2"/>
        <v>-9349.8000000000466</v>
      </c>
      <c r="AI55" s="14">
        <f t="shared" si="4"/>
        <v>-9349.8000000000466</v>
      </c>
      <c r="AJ55" s="14">
        <v>0</v>
      </c>
      <c r="AM55" s="13">
        <f t="shared" si="3"/>
        <v>301986.21999999997</v>
      </c>
      <c r="AN55" s="13">
        <v>311336.02</v>
      </c>
      <c r="AO55" s="13">
        <v>4838973.05</v>
      </c>
      <c r="AP55" s="13">
        <v>311336.02</v>
      </c>
      <c r="AQ55" s="13">
        <v>4838973.05</v>
      </c>
      <c r="AR55" s="13">
        <v>-4536986.83</v>
      </c>
      <c r="AS55" s="13">
        <v>207751.61</v>
      </c>
      <c r="AT55" s="13">
        <v>4838973.05</v>
      </c>
      <c r="AU55" s="13">
        <v>207751.61</v>
      </c>
      <c r="AV55" s="13">
        <v>198401.81</v>
      </c>
      <c r="AW55" s="13">
        <v>190013.78</v>
      </c>
      <c r="AX55" s="14">
        <v>190013.78000000003</v>
      </c>
      <c r="AY55" s="13">
        <v>0</v>
      </c>
      <c r="AZ55" s="13">
        <v>400000</v>
      </c>
      <c r="BA55" s="13">
        <v>0</v>
      </c>
      <c r="BB55" s="13">
        <v>8000</v>
      </c>
      <c r="BC55" s="13">
        <v>392000</v>
      </c>
      <c r="BD55" s="13">
        <f t="shared" si="1"/>
        <v>0</v>
      </c>
    </row>
    <row r="56" spans="1:56" ht="14.45" hidden="1" x14ac:dyDescent="0.3">
      <c r="A56" t="str">
        <f t="shared" si="0"/>
        <v>1.1-00-2217_22453036_2222210</v>
      </c>
      <c r="B56" s="12" t="s">
        <v>67</v>
      </c>
      <c r="C56" t="s">
        <v>68</v>
      </c>
      <c r="D56">
        <v>2</v>
      </c>
      <c r="E56" t="s">
        <v>497</v>
      </c>
      <c r="F56">
        <v>2.1</v>
      </c>
      <c r="G56" t="s">
        <v>501</v>
      </c>
      <c r="H56" t="s">
        <v>160</v>
      </c>
      <c r="I56" t="s">
        <v>161</v>
      </c>
      <c r="J56" t="s">
        <v>98</v>
      </c>
      <c r="K56" t="s">
        <v>99</v>
      </c>
      <c r="L56" t="s">
        <v>162</v>
      </c>
      <c r="M56" t="s">
        <v>163</v>
      </c>
      <c r="N56">
        <v>4</v>
      </c>
      <c r="O56" t="s">
        <v>164</v>
      </c>
      <c r="P56">
        <v>53</v>
      </c>
      <c r="Q56" t="s">
        <v>165</v>
      </c>
      <c r="R56" t="s">
        <v>166</v>
      </c>
      <c r="S56" t="s">
        <v>62</v>
      </c>
      <c r="T56" t="s">
        <v>167</v>
      </c>
      <c r="U56" t="s">
        <v>62</v>
      </c>
      <c r="V56">
        <v>2000</v>
      </c>
      <c r="W56" t="s">
        <v>94</v>
      </c>
      <c r="X56">
        <v>2221</v>
      </c>
      <c r="Y56" t="s">
        <v>168</v>
      </c>
      <c r="Z56">
        <v>0</v>
      </c>
      <c r="AA56" t="s">
        <v>66</v>
      </c>
      <c r="AB56" s="13">
        <v>348933</v>
      </c>
      <c r="AC56" s="13">
        <v>348933</v>
      </c>
      <c r="AD56" s="13">
        <v>980000</v>
      </c>
      <c r="AE56" s="13">
        <v>348933</v>
      </c>
      <c r="AF56" s="13">
        <v>348933</v>
      </c>
      <c r="AG56" s="42">
        <v>348933</v>
      </c>
      <c r="AH56" s="14">
        <f t="shared" si="2"/>
        <v>0</v>
      </c>
      <c r="AI56" s="14">
        <f t="shared" si="4"/>
        <v>0</v>
      </c>
      <c r="AJ56" s="14">
        <v>0</v>
      </c>
      <c r="AM56" s="13">
        <f t="shared" si="3"/>
        <v>348933</v>
      </c>
      <c r="AN56" s="13">
        <v>348933</v>
      </c>
      <c r="AO56" s="13">
        <v>4838974.05</v>
      </c>
      <c r="AP56" s="13">
        <v>348933</v>
      </c>
      <c r="AQ56" s="13">
        <v>4838974.05</v>
      </c>
      <c r="AR56" s="13">
        <v>-4490041.05</v>
      </c>
      <c r="AS56" s="13">
        <v>348933</v>
      </c>
      <c r="AT56" s="13">
        <v>4838974.05</v>
      </c>
      <c r="AU56" s="13">
        <v>348933</v>
      </c>
      <c r="AV56" s="13">
        <v>348933</v>
      </c>
      <c r="AW56" s="13">
        <v>0</v>
      </c>
      <c r="AX56" s="14">
        <v>0</v>
      </c>
      <c r="AY56" s="13">
        <v>0</v>
      </c>
      <c r="AZ56" s="13">
        <v>0</v>
      </c>
      <c r="BA56" s="13">
        <v>0</v>
      </c>
      <c r="BB56" s="13">
        <v>631067</v>
      </c>
      <c r="BC56" s="13">
        <v>-631067</v>
      </c>
      <c r="BD56" s="13">
        <f t="shared" si="1"/>
        <v>0</v>
      </c>
    </row>
    <row r="57" spans="1:56" ht="14.45" hidden="1" x14ac:dyDescent="0.3">
      <c r="A57" t="str">
        <f t="shared" si="0"/>
        <v>1.1-00-2209_22839024_2222210</v>
      </c>
      <c r="B57" s="12" t="s">
        <v>67</v>
      </c>
      <c r="C57" t="s">
        <v>68</v>
      </c>
      <c r="D57">
        <v>3</v>
      </c>
      <c r="E57" s="28" t="s">
        <v>498</v>
      </c>
      <c r="F57">
        <v>3.1</v>
      </c>
      <c r="G57" t="s">
        <v>506</v>
      </c>
      <c r="H57" t="s">
        <v>169</v>
      </c>
      <c r="I57" t="s">
        <v>170</v>
      </c>
      <c r="J57" t="s">
        <v>55</v>
      </c>
      <c r="K57" t="s">
        <v>56</v>
      </c>
      <c r="L57" t="s">
        <v>171</v>
      </c>
      <c r="M57" t="s">
        <v>172</v>
      </c>
      <c r="N57">
        <v>8</v>
      </c>
      <c r="O57" t="s">
        <v>173</v>
      </c>
      <c r="P57">
        <v>39</v>
      </c>
      <c r="Q57" t="s">
        <v>174</v>
      </c>
      <c r="R57" t="s">
        <v>175</v>
      </c>
      <c r="S57" t="s">
        <v>62</v>
      </c>
      <c r="T57" t="s">
        <v>176</v>
      </c>
      <c r="U57" t="s">
        <v>62</v>
      </c>
      <c r="V57">
        <v>2000</v>
      </c>
      <c r="W57" t="s">
        <v>94</v>
      </c>
      <c r="X57">
        <v>2221</v>
      </c>
      <c r="Y57" t="s">
        <v>168</v>
      </c>
      <c r="Z57">
        <v>0</v>
      </c>
      <c r="AA57" t="s">
        <v>66</v>
      </c>
      <c r="AB57" s="13">
        <v>74250</v>
      </c>
      <c r="AC57" s="13">
        <v>74250</v>
      </c>
      <c r="AD57" s="13">
        <v>76000</v>
      </c>
      <c r="AE57" s="13">
        <v>74250</v>
      </c>
      <c r="AF57" s="13">
        <v>74250</v>
      </c>
      <c r="AG57" s="42">
        <v>74250</v>
      </c>
      <c r="AH57" s="14">
        <f t="shared" si="2"/>
        <v>0</v>
      </c>
      <c r="AI57" s="14">
        <f t="shared" si="4"/>
        <v>0</v>
      </c>
      <c r="AJ57" s="14">
        <v>0</v>
      </c>
      <c r="AM57" s="13">
        <f t="shared" si="3"/>
        <v>74250</v>
      </c>
      <c r="AN57" s="13">
        <v>74250</v>
      </c>
      <c r="AO57" s="13">
        <v>4838975.05</v>
      </c>
      <c r="AP57" s="13">
        <v>74250</v>
      </c>
      <c r="AQ57" s="13">
        <v>4838975.05</v>
      </c>
      <c r="AR57" s="13">
        <v>-4764725.05</v>
      </c>
      <c r="AS57" s="13">
        <v>74250</v>
      </c>
      <c r="AT57" s="13">
        <v>4838975.05</v>
      </c>
      <c r="AU57" s="13">
        <v>74250</v>
      </c>
      <c r="AV57" s="13">
        <v>74250</v>
      </c>
      <c r="AW57" s="13">
        <v>0</v>
      </c>
      <c r="AX57" s="14">
        <v>0</v>
      </c>
      <c r="AY57" s="13">
        <v>0</v>
      </c>
      <c r="AZ57" s="13">
        <v>0</v>
      </c>
      <c r="BA57" s="13">
        <v>0</v>
      </c>
      <c r="BB57" s="13">
        <v>1750</v>
      </c>
      <c r="BC57" s="13">
        <v>-1750</v>
      </c>
      <c r="BD57" s="13">
        <f t="shared" si="1"/>
        <v>0</v>
      </c>
    </row>
    <row r="58" spans="1:56" ht="14.45" hidden="1" x14ac:dyDescent="0.3">
      <c r="A58" t="str">
        <f t="shared" si="0"/>
        <v>1.1-00-2202_22311008_2222310</v>
      </c>
      <c r="B58" s="12" t="s">
        <v>67</v>
      </c>
      <c r="C58" t="s">
        <v>68</v>
      </c>
      <c r="D58">
        <v>1</v>
      </c>
      <c r="E58" t="s">
        <v>496</v>
      </c>
      <c r="F58">
        <v>1.7</v>
      </c>
      <c r="G58" t="s">
        <v>500</v>
      </c>
      <c r="H58" t="s">
        <v>139</v>
      </c>
      <c r="I58" t="s">
        <v>140</v>
      </c>
      <c r="J58" t="s">
        <v>98</v>
      </c>
      <c r="K58" t="s">
        <v>99</v>
      </c>
      <c r="L58" t="s">
        <v>141</v>
      </c>
      <c r="M58" t="s">
        <v>142</v>
      </c>
      <c r="N58">
        <v>3</v>
      </c>
      <c r="O58" t="s">
        <v>143</v>
      </c>
      <c r="P58">
        <v>11</v>
      </c>
      <c r="Q58" t="s">
        <v>144</v>
      </c>
      <c r="R58" t="s">
        <v>145</v>
      </c>
      <c r="S58" t="s">
        <v>62</v>
      </c>
      <c r="T58" t="s">
        <v>146</v>
      </c>
      <c r="U58" t="s">
        <v>62</v>
      </c>
      <c r="V58">
        <v>2000</v>
      </c>
      <c r="W58" t="s">
        <v>94</v>
      </c>
      <c r="X58">
        <v>2231</v>
      </c>
      <c r="Y58" t="s">
        <v>177</v>
      </c>
      <c r="Z58">
        <v>0</v>
      </c>
      <c r="AA58" t="s">
        <v>66</v>
      </c>
      <c r="AB58" s="13">
        <v>3643.34</v>
      </c>
      <c r="AC58" s="13">
        <v>3643.34</v>
      </c>
      <c r="AD58" s="13">
        <v>0</v>
      </c>
      <c r="AE58" s="13">
        <v>3643.34</v>
      </c>
      <c r="AF58" s="13">
        <v>3643.34</v>
      </c>
      <c r="AG58" s="42">
        <v>3643.34</v>
      </c>
      <c r="AH58" s="14">
        <f t="shared" si="2"/>
        <v>0</v>
      </c>
      <c r="AI58" s="14">
        <f t="shared" si="4"/>
        <v>0</v>
      </c>
      <c r="AJ58" s="14">
        <v>0</v>
      </c>
      <c r="AM58" s="13">
        <f t="shared" si="3"/>
        <v>3643.34</v>
      </c>
      <c r="AN58" s="13">
        <v>3643.34</v>
      </c>
      <c r="AO58" s="13">
        <v>4838976.05</v>
      </c>
      <c r="AP58" s="13">
        <v>3643.34</v>
      </c>
      <c r="AQ58" s="13">
        <v>4838976.05</v>
      </c>
      <c r="AR58" s="13">
        <v>-4835332.71</v>
      </c>
      <c r="AS58" s="13">
        <v>3643.34</v>
      </c>
      <c r="AT58" s="13">
        <v>4838976.05</v>
      </c>
      <c r="AU58" s="13">
        <v>3643.34</v>
      </c>
      <c r="AV58" s="13">
        <v>3643.34</v>
      </c>
      <c r="AW58" s="13">
        <v>0</v>
      </c>
      <c r="AX58" s="14">
        <v>0</v>
      </c>
      <c r="AY58" s="13">
        <v>0</v>
      </c>
      <c r="AZ58" s="13">
        <v>10000</v>
      </c>
      <c r="BA58" s="13">
        <v>0</v>
      </c>
      <c r="BB58" s="13">
        <v>6356.66</v>
      </c>
      <c r="BC58" s="13">
        <v>3643.34</v>
      </c>
      <c r="BD58" s="13">
        <f t="shared" si="1"/>
        <v>0</v>
      </c>
    </row>
    <row r="59" spans="1:56" ht="14.45" hidden="1" x14ac:dyDescent="0.3">
      <c r="A59" t="str">
        <f t="shared" si="0"/>
        <v>1.1-00-2204_22616011_2222310</v>
      </c>
      <c r="B59" s="12" t="s">
        <v>67</v>
      </c>
      <c r="C59" t="s">
        <v>68</v>
      </c>
      <c r="D59">
        <v>1</v>
      </c>
      <c r="E59" t="s">
        <v>496</v>
      </c>
      <c r="F59">
        <v>1.3</v>
      </c>
      <c r="G59" t="s">
        <v>499</v>
      </c>
      <c r="H59" t="s">
        <v>53</v>
      </c>
      <c r="I59" t="s">
        <v>54</v>
      </c>
      <c r="J59" t="s">
        <v>106</v>
      </c>
      <c r="K59" t="s">
        <v>107</v>
      </c>
      <c r="L59" t="s">
        <v>108</v>
      </c>
      <c r="M59" t="s">
        <v>109</v>
      </c>
      <c r="N59">
        <v>6</v>
      </c>
      <c r="O59" t="s">
        <v>59</v>
      </c>
      <c r="P59">
        <v>16</v>
      </c>
      <c r="Q59" t="s">
        <v>113</v>
      </c>
      <c r="R59" t="s">
        <v>114</v>
      </c>
      <c r="S59" t="s">
        <v>62</v>
      </c>
      <c r="T59" t="s">
        <v>115</v>
      </c>
      <c r="U59" t="s">
        <v>62</v>
      </c>
      <c r="V59">
        <v>2000</v>
      </c>
      <c r="W59" t="s">
        <v>94</v>
      </c>
      <c r="X59">
        <v>2231</v>
      </c>
      <c r="Y59" t="s">
        <v>177</v>
      </c>
      <c r="Z59">
        <v>0</v>
      </c>
      <c r="AA59" t="s">
        <v>66</v>
      </c>
      <c r="AB59" s="13">
        <v>1298.99</v>
      </c>
      <c r="AC59" s="13">
        <v>1500</v>
      </c>
      <c r="AD59" s="13">
        <v>0</v>
      </c>
      <c r="AE59" s="13">
        <v>1298.99</v>
      </c>
      <c r="AF59" s="13">
        <v>1298.99</v>
      </c>
      <c r="AG59" s="42">
        <v>1298.99</v>
      </c>
      <c r="AH59" s="14">
        <f t="shared" si="2"/>
        <v>0</v>
      </c>
      <c r="AI59" s="14">
        <f t="shared" si="4"/>
        <v>0</v>
      </c>
      <c r="AJ59" s="14">
        <v>0</v>
      </c>
      <c r="AM59" s="13">
        <f t="shared" si="3"/>
        <v>1298.99</v>
      </c>
      <c r="AN59" s="13">
        <v>1298.99</v>
      </c>
      <c r="AO59" s="13">
        <v>4838977.05</v>
      </c>
      <c r="AP59" s="13">
        <v>1298.99</v>
      </c>
      <c r="AQ59" s="13">
        <v>4838977.05</v>
      </c>
      <c r="AR59" s="13">
        <v>-4837678.0599999996</v>
      </c>
      <c r="AS59" s="13">
        <v>1298.99</v>
      </c>
      <c r="AT59" s="13">
        <v>4838977.05</v>
      </c>
      <c r="AU59" s="13">
        <v>1298.99</v>
      </c>
      <c r="AV59" s="13">
        <v>0</v>
      </c>
      <c r="AW59" s="13">
        <v>201.01</v>
      </c>
      <c r="AX59" s="14">
        <v>201.01</v>
      </c>
      <c r="AY59" s="13">
        <v>0</v>
      </c>
      <c r="AZ59" s="13">
        <v>1500</v>
      </c>
      <c r="BA59" s="13">
        <v>0</v>
      </c>
      <c r="BB59" s="13">
        <v>0</v>
      </c>
      <c r="BC59" s="13">
        <v>1500</v>
      </c>
      <c r="BD59" s="13">
        <f t="shared" si="1"/>
        <v>0</v>
      </c>
    </row>
    <row r="60" spans="1:56" ht="14.45" hidden="1" x14ac:dyDescent="0.3">
      <c r="A60" t="str">
        <f t="shared" si="0"/>
        <v>1.1-00-2201_2252002_2222310</v>
      </c>
      <c r="B60" s="12" t="s">
        <v>67</v>
      </c>
      <c r="C60" t="s">
        <v>68</v>
      </c>
      <c r="D60">
        <v>1</v>
      </c>
      <c r="E60" t="s">
        <v>496</v>
      </c>
      <c r="F60">
        <v>1.3</v>
      </c>
      <c r="G60" t="s">
        <v>499</v>
      </c>
      <c r="H60" t="s">
        <v>53</v>
      </c>
      <c r="I60" t="s">
        <v>54</v>
      </c>
      <c r="J60" t="s">
        <v>55</v>
      </c>
      <c r="K60" t="s">
        <v>56</v>
      </c>
      <c r="L60" t="s">
        <v>155</v>
      </c>
      <c r="M60" t="s">
        <v>156</v>
      </c>
      <c r="N60">
        <v>5</v>
      </c>
      <c r="O60" t="s">
        <v>151</v>
      </c>
      <c r="P60">
        <v>2</v>
      </c>
      <c r="Q60" t="s">
        <v>157</v>
      </c>
      <c r="R60" t="s">
        <v>158</v>
      </c>
      <c r="S60" t="s">
        <v>62</v>
      </c>
      <c r="T60" t="s">
        <v>159</v>
      </c>
      <c r="U60" t="s">
        <v>62</v>
      </c>
      <c r="V60">
        <v>2000</v>
      </c>
      <c r="W60" t="s">
        <v>94</v>
      </c>
      <c r="X60">
        <v>2231</v>
      </c>
      <c r="Y60" t="s">
        <v>177</v>
      </c>
      <c r="Z60">
        <v>0</v>
      </c>
      <c r="AA60" t="s">
        <v>66</v>
      </c>
      <c r="AB60" s="13">
        <v>0</v>
      </c>
      <c r="AC60" s="13">
        <v>0</v>
      </c>
      <c r="AD60" s="13">
        <v>0</v>
      </c>
      <c r="AE60" s="13">
        <v>0</v>
      </c>
      <c r="AF60" s="13">
        <v>0</v>
      </c>
      <c r="AG60" s="42">
        <v>0</v>
      </c>
      <c r="AH60" s="14">
        <f t="shared" si="2"/>
        <v>0</v>
      </c>
      <c r="AI60" s="14">
        <f t="shared" si="4"/>
        <v>0</v>
      </c>
      <c r="AJ60" s="14">
        <v>0</v>
      </c>
      <c r="AM60" s="13">
        <f t="shared" si="3"/>
        <v>0</v>
      </c>
      <c r="AN60" s="13">
        <v>0</v>
      </c>
      <c r="AO60" s="13">
        <v>4838978.05</v>
      </c>
      <c r="AP60" s="13">
        <v>0</v>
      </c>
      <c r="AQ60" s="13">
        <v>4838978.05</v>
      </c>
      <c r="AR60" s="13">
        <v>-4838978.05</v>
      </c>
      <c r="AS60" s="13">
        <v>0</v>
      </c>
      <c r="AT60" s="13">
        <v>4838978.05</v>
      </c>
      <c r="AU60" s="13">
        <v>0</v>
      </c>
      <c r="AV60" s="13">
        <v>0</v>
      </c>
      <c r="AW60" s="13">
        <v>0</v>
      </c>
      <c r="AX60" s="14">
        <v>0</v>
      </c>
      <c r="AY60" s="13">
        <v>0</v>
      </c>
      <c r="AZ60" s="13">
        <v>5000</v>
      </c>
      <c r="BA60" s="13">
        <v>0</v>
      </c>
      <c r="BB60" s="13">
        <v>5000</v>
      </c>
      <c r="BC60" s="13">
        <v>0</v>
      </c>
      <c r="BD60" s="13">
        <f t="shared" si="1"/>
        <v>0</v>
      </c>
    </row>
    <row r="61" spans="1:56" ht="14.45" hidden="1" x14ac:dyDescent="0.3">
      <c r="A61" t="str">
        <f t="shared" si="0"/>
        <v>1.1-00-2209_22839024_2223510</v>
      </c>
      <c r="B61" s="12" t="s">
        <v>67</v>
      </c>
      <c r="C61" t="s">
        <v>68</v>
      </c>
      <c r="D61">
        <v>3</v>
      </c>
      <c r="E61" s="28" t="s">
        <v>498</v>
      </c>
      <c r="F61">
        <v>3.1</v>
      </c>
      <c r="G61" t="s">
        <v>506</v>
      </c>
      <c r="H61" t="s">
        <v>169</v>
      </c>
      <c r="I61" t="s">
        <v>170</v>
      </c>
      <c r="J61" t="s">
        <v>55</v>
      </c>
      <c r="K61" t="s">
        <v>56</v>
      </c>
      <c r="L61" t="s">
        <v>171</v>
      </c>
      <c r="M61" t="s">
        <v>172</v>
      </c>
      <c r="N61">
        <v>8</v>
      </c>
      <c r="O61" t="s">
        <v>173</v>
      </c>
      <c r="P61">
        <v>39</v>
      </c>
      <c r="Q61" t="s">
        <v>174</v>
      </c>
      <c r="R61" t="s">
        <v>175</v>
      </c>
      <c r="S61" t="s">
        <v>62</v>
      </c>
      <c r="T61" t="s">
        <v>176</v>
      </c>
      <c r="U61" t="s">
        <v>62</v>
      </c>
      <c r="V61">
        <v>2000</v>
      </c>
      <c r="W61" t="s">
        <v>94</v>
      </c>
      <c r="X61">
        <v>2351</v>
      </c>
      <c r="Y61" t="s">
        <v>178</v>
      </c>
      <c r="Z61">
        <v>0</v>
      </c>
      <c r="AA61" t="s">
        <v>66</v>
      </c>
      <c r="AB61" s="13">
        <v>733404.78</v>
      </c>
      <c r="AC61" s="13">
        <v>733404.78</v>
      </c>
      <c r="AD61" s="13">
        <v>500000</v>
      </c>
      <c r="AE61" s="13">
        <v>733404.78</v>
      </c>
      <c r="AF61" s="13">
        <v>733404.78</v>
      </c>
      <c r="AG61" s="42">
        <v>733404.78</v>
      </c>
      <c r="AH61" s="14">
        <f t="shared" si="2"/>
        <v>0</v>
      </c>
      <c r="AI61" s="14">
        <f t="shared" si="4"/>
        <v>0</v>
      </c>
      <c r="AJ61" s="14">
        <v>0</v>
      </c>
      <c r="AM61" s="13">
        <f t="shared" si="3"/>
        <v>733404.78</v>
      </c>
      <c r="AN61" s="13">
        <v>618235.19999999995</v>
      </c>
      <c r="AO61" s="13">
        <v>4838979.05</v>
      </c>
      <c r="AP61" s="13">
        <v>618235.19999999995</v>
      </c>
      <c r="AQ61" s="13">
        <v>4838979.05</v>
      </c>
      <c r="AR61" s="13">
        <v>-4105574.2699999996</v>
      </c>
      <c r="AS61" s="13">
        <v>618235.19999999995</v>
      </c>
      <c r="AT61" s="13">
        <v>4838979.05</v>
      </c>
      <c r="AU61" s="13">
        <v>618235.19999999995</v>
      </c>
      <c r="AV61" s="13">
        <v>618235.19999999995</v>
      </c>
      <c r="AW61" s="13">
        <v>115169.58</v>
      </c>
      <c r="AX61" s="14">
        <v>0</v>
      </c>
      <c r="AY61" s="13">
        <v>0</v>
      </c>
      <c r="AZ61" s="13">
        <v>233404.78</v>
      </c>
      <c r="BA61" s="13">
        <v>0</v>
      </c>
      <c r="BB61" s="13">
        <v>0</v>
      </c>
      <c r="BC61" s="13">
        <v>233404.78</v>
      </c>
      <c r="BD61" s="13">
        <f t="shared" si="1"/>
        <v>0</v>
      </c>
    </row>
    <row r="62" spans="1:56" ht="14.45" hidden="1" x14ac:dyDescent="0.3">
      <c r="A62" t="str">
        <f t="shared" si="0"/>
        <v>1.1-00-2209_22839024_2223910</v>
      </c>
      <c r="B62" s="12" t="s">
        <v>67</v>
      </c>
      <c r="C62" t="s">
        <v>68</v>
      </c>
      <c r="D62">
        <v>3</v>
      </c>
      <c r="E62" s="28" t="s">
        <v>498</v>
      </c>
      <c r="F62">
        <v>3.1</v>
      </c>
      <c r="G62" t="s">
        <v>506</v>
      </c>
      <c r="H62" t="s">
        <v>169</v>
      </c>
      <c r="I62" t="s">
        <v>170</v>
      </c>
      <c r="J62" t="s">
        <v>55</v>
      </c>
      <c r="K62" t="s">
        <v>56</v>
      </c>
      <c r="L62" t="s">
        <v>171</v>
      </c>
      <c r="M62" t="s">
        <v>172</v>
      </c>
      <c r="N62">
        <v>8</v>
      </c>
      <c r="O62" t="s">
        <v>173</v>
      </c>
      <c r="P62">
        <v>39</v>
      </c>
      <c r="Q62" t="s">
        <v>174</v>
      </c>
      <c r="R62" t="s">
        <v>175</v>
      </c>
      <c r="S62" t="s">
        <v>62</v>
      </c>
      <c r="T62" t="s">
        <v>176</v>
      </c>
      <c r="U62" t="s">
        <v>62</v>
      </c>
      <c r="V62">
        <v>2000</v>
      </c>
      <c r="W62" t="s">
        <v>94</v>
      </c>
      <c r="X62">
        <v>2391</v>
      </c>
      <c r="Y62" t="s">
        <v>179</v>
      </c>
      <c r="Z62">
        <v>0</v>
      </c>
      <c r="AA62" t="s">
        <v>66</v>
      </c>
      <c r="AB62" s="13">
        <v>395000</v>
      </c>
      <c r="AC62" s="13">
        <v>395000</v>
      </c>
      <c r="AD62" s="13">
        <v>500000</v>
      </c>
      <c r="AE62" s="13">
        <v>395000</v>
      </c>
      <c r="AF62" s="13">
        <v>395000</v>
      </c>
      <c r="AG62" s="42">
        <v>395000</v>
      </c>
      <c r="AH62" s="14">
        <f t="shared" si="2"/>
        <v>0</v>
      </c>
      <c r="AI62" s="14">
        <f t="shared" si="4"/>
        <v>0</v>
      </c>
      <c r="AJ62" s="14">
        <v>0</v>
      </c>
      <c r="AM62" s="13">
        <f t="shared" si="3"/>
        <v>395000</v>
      </c>
      <c r="AN62" s="13">
        <v>395000</v>
      </c>
      <c r="AO62" s="13">
        <v>4838980.05</v>
      </c>
      <c r="AP62" s="13">
        <v>395000</v>
      </c>
      <c r="AQ62" s="13">
        <v>4838980.05</v>
      </c>
      <c r="AR62" s="13">
        <v>-4443980.05</v>
      </c>
      <c r="AS62" s="13">
        <v>395000</v>
      </c>
      <c r="AT62" s="13">
        <v>4838980.05</v>
      </c>
      <c r="AU62" s="13">
        <v>395000</v>
      </c>
      <c r="AV62" s="13">
        <v>395000</v>
      </c>
      <c r="AW62" s="13">
        <v>0</v>
      </c>
      <c r="AX62" s="14">
        <v>0</v>
      </c>
      <c r="AY62" s="13">
        <v>0</v>
      </c>
      <c r="AZ62" s="13">
        <v>0</v>
      </c>
      <c r="BA62" s="13">
        <v>0</v>
      </c>
      <c r="BB62" s="13">
        <v>105000</v>
      </c>
      <c r="BC62" s="13">
        <v>-105000</v>
      </c>
      <c r="BD62" s="13">
        <f t="shared" si="1"/>
        <v>0</v>
      </c>
    </row>
    <row r="63" spans="1:56" ht="14.45" hidden="1" x14ac:dyDescent="0.3">
      <c r="A63" t="str">
        <f t="shared" ref="A63:A126" si="5">CONCATENATE(B63,L63,N63,P63,R63,X63,Z63)</f>
        <v>1.6-03-2207_22333020_2224110</v>
      </c>
      <c r="B63" s="12" t="s">
        <v>180</v>
      </c>
      <c r="C63" s="16" t="s">
        <v>181</v>
      </c>
      <c r="D63">
        <v>1</v>
      </c>
      <c r="E63" t="s">
        <v>496</v>
      </c>
      <c r="F63">
        <v>1.3</v>
      </c>
      <c r="G63" t="s">
        <v>499</v>
      </c>
      <c r="H63" t="s">
        <v>53</v>
      </c>
      <c r="I63" t="s">
        <v>54</v>
      </c>
      <c r="J63" t="s">
        <v>182</v>
      </c>
      <c r="K63" t="s">
        <v>183</v>
      </c>
      <c r="L63" t="s">
        <v>184</v>
      </c>
      <c r="M63" t="s">
        <v>185</v>
      </c>
      <c r="N63">
        <v>3</v>
      </c>
      <c r="O63" t="s">
        <v>143</v>
      </c>
      <c r="P63">
        <v>33</v>
      </c>
      <c r="Q63" t="s">
        <v>186</v>
      </c>
      <c r="R63" t="s">
        <v>187</v>
      </c>
      <c r="S63" t="s">
        <v>62</v>
      </c>
      <c r="T63" t="s">
        <v>188</v>
      </c>
      <c r="U63" t="s">
        <v>62</v>
      </c>
      <c r="V63">
        <v>2000</v>
      </c>
      <c r="W63" t="s">
        <v>94</v>
      </c>
      <c r="X63" s="16">
        <v>2411</v>
      </c>
      <c r="Y63" t="s">
        <v>189</v>
      </c>
      <c r="Z63">
        <v>0</v>
      </c>
      <c r="AA63" t="s">
        <v>66</v>
      </c>
      <c r="AB63" s="13">
        <v>0</v>
      </c>
      <c r="AC63" s="13">
        <v>0</v>
      </c>
      <c r="AD63" s="13">
        <v>0</v>
      </c>
      <c r="AE63" s="13">
        <v>1246826</v>
      </c>
      <c r="AF63" s="13">
        <v>1246826</v>
      </c>
      <c r="AG63" s="45">
        <v>1246826</v>
      </c>
      <c r="AH63" s="14">
        <f t="shared" si="2"/>
        <v>1246826</v>
      </c>
      <c r="AI63" s="14">
        <f t="shared" si="4"/>
        <v>0</v>
      </c>
      <c r="AJ63" s="14">
        <v>0</v>
      </c>
      <c r="AM63" s="13">
        <f t="shared" ref="AM63:AM126" si="6">AG63+AK63+AL63</f>
        <v>1246826</v>
      </c>
      <c r="AN63" s="13">
        <v>1246826</v>
      </c>
      <c r="AO63" s="13">
        <v>4838981.05</v>
      </c>
      <c r="AP63" s="13">
        <v>0</v>
      </c>
      <c r="AQ63" s="13">
        <v>4838981.05</v>
      </c>
      <c r="AR63" s="13">
        <v>-3592155.05</v>
      </c>
      <c r="AS63" s="13">
        <v>0</v>
      </c>
      <c r="AT63" s="13">
        <v>4838981.05</v>
      </c>
      <c r="AU63" s="13">
        <v>0</v>
      </c>
      <c r="AV63" s="13">
        <v>0</v>
      </c>
      <c r="AW63" s="13">
        <v>-1246826</v>
      </c>
      <c r="AX63" s="14">
        <v>-1246826</v>
      </c>
      <c r="AY63" s="13">
        <v>0</v>
      </c>
      <c r="AZ63" s="13">
        <v>0</v>
      </c>
      <c r="BA63" s="13">
        <v>0</v>
      </c>
      <c r="BB63" s="13">
        <v>0</v>
      </c>
      <c r="BC63" s="13">
        <v>0</v>
      </c>
      <c r="BD63" s="13">
        <f t="shared" ref="BD63:BD126" si="7">AB63-AE63</f>
        <v>-1246826</v>
      </c>
    </row>
    <row r="64" spans="1:56" ht="14.45" hidden="1" x14ac:dyDescent="0.3">
      <c r="A64" t="str">
        <f t="shared" si="5"/>
        <v>2.6-02-2207_22333020_2224110</v>
      </c>
      <c r="B64" t="s">
        <v>190</v>
      </c>
      <c r="C64" s="16" t="s">
        <v>191</v>
      </c>
      <c r="D64">
        <v>1</v>
      </c>
      <c r="E64" t="s">
        <v>496</v>
      </c>
      <c r="F64">
        <v>1.3</v>
      </c>
      <c r="G64" t="s">
        <v>499</v>
      </c>
      <c r="H64" t="s">
        <v>53</v>
      </c>
      <c r="I64" t="s">
        <v>54</v>
      </c>
      <c r="J64" t="s">
        <v>182</v>
      </c>
      <c r="K64" t="s">
        <v>183</v>
      </c>
      <c r="L64" t="s">
        <v>184</v>
      </c>
      <c r="M64" t="s">
        <v>185</v>
      </c>
      <c r="N64">
        <v>3</v>
      </c>
      <c r="O64" t="s">
        <v>143</v>
      </c>
      <c r="P64">
        <v>33</v>
      </c>
      <c r="Q64" t="s">
        <v>186</v>
      </c>
      <c r="R64" t="s">
        <v>187</v>
      </c>
      <c r="S64" t="s">
        <v>62</v>
      </c>
      <c r="T64" t="s">
        <v>188</v>
      </c>
      <c r="U64" t="s">
        <v>62</v>
      </c>
      <c r="V64">
        <v>2000</v>
      </c>
      <c r="W64" t="s">
        <v>94</v>
      </c>
      <c r="X64" s="16">
        <v>2411</v>
      </c>
      <c r="Y64" t="s">
        <v>189</v>
      </c>
      <c r="Z64">
        <v>0</v>
      </c>
      <c r="AA64" t="s">
        <v>66</v>
      </c>
      <c r="AB64" s="13">
        <v>0</v>
      </c>
      <c r="AC64" s="13">
        <v>0</v>
      </c>
      <c r="AD64" s="13">
        <v>0</v>
      </c>
      <c r="AE64" s="13">
        <v>997397</v>
      </c>
      <c r="AF64" s="13">
        <v>997397</v>
      </c>
      <c r="AG64" s="45">
        <v>997397</v>
      </c>
      <c r="AH64" s="14">
        <f t="shared" si="2"/>
        <v>997397</v>
      </c>
      <c r="AI64" s="14">
        <f t="shared" si="4"/>
        <v>0</v>
      </c>
      <c r="AJ64" s="14">
        <v>0</v>
      </c>
      <c r="AM64" s="13">
        <f t="shared" si="6"/>
        <v>997397</v>
      </c>
      <c r="AN64" s="13">
        <v>997397</v>
      </c>
      <c r="AO64" s="13">
        <v>4838982.05</v>
      </c>
      <c r="AP64" s="13">
        <v>0</v>
      </c>
      <c r="AQ64" s="13">
        <v>4838982.05</v>
      </c>
      <c r="AR64" s="13">
        <v>-3841585.05</v>
      </c>
      <c r="AS64" s="13">
        <v>0</v>
      </c>
      <c r="AT64" s="13">
        <v>4838982.05</v>
      </c>
      <c r="AU64" s="13">
        <v>0</v>
      </c>
      <c r="AV64" s="13">
        <v>0</v>
      </c>
      <c r="AW64" s="13">
        <v>-997397</v>
      </c>
      <c r="AX64" s="14">
        <v>-997397</v>
      </c>
      <c r="AY64" s="13">
        <v>0</v>
      </c>
      <c r="AZ64" s="13">
        <v>0</v>
      </c>
      <c r="BA64" s="13">
        <v>0</v>
      </c>
      <c r="BB64" s="13">
        <v>0</v>
      </c>
      <c r="BC64" s="13">
        <v>0</v>
      </c>
      <c r="BD64" s="13">
        <f t="shared" si="7"/>
        <v>-997397</v>
      </c>
    </row>
    <row r="65" spans="1:56" ht="14.45" hidden="1" x14ac:dyDescent="0.3">
      <c r="A65" t="str">
        <f t="shared" si="5"/>
        <v>1.1-00-2205_22619013_2224110</v>
      </c>
      <c r="B65" s="12" t="s">
        <v>67</v>
      </c>
      <c r="C65" t="s">
        <v>68</v>
      </c>
      <c r="D65">
        <v>1</v>
      </c>
      <c r="E65" t="s">
        <v>496</v>
      </c>
      <c r="F65">
        <v>1.3</v>
      </c>
      <c r="G65" t="s">
        <v>499</v>
      </c>
      <c r="H65" t="s">
        <v>53</v>
      </c>
      <c r="I65" t="s">
        <v>54</v>
      </c>
      <c r="J65" t="s">
        <v>55</v>
      </c>
      <c r="K65" t="s">
        <v>56</v>
      </c>
      <c r="L65" t="s">
        <v>57</v>
      </c>
      <c r="M65" t="s">
        <v>58</v>
      </c>
      <c r="N65">
        <v>6</v>
      </c>
      <c r="O65" t="s">
        <v>59</v>
      </c>
      <c r="P65">
        <v>19</v>
      </c>
      <c r="Q65" t="s">
        <v>93</v>
      </c>
      <c r="R65" t="s">
        <v>61</v>
      </c>
      <c r="S65" t="s">
        <v>62</v>
      </c>
      <c r="T65" t="s">
        <v>63</v>
      </c>
      <c r="U65" t="s">
        <v>62</v>
      </c>
      <c r="V65">
        <v>2000</v>
      </c>
      <c r="W65" t="s">
        <v>94</v>
      </c>
      <c r="X65">
        <v>2411</v>
      </c>
      <c r="Y65" t="s">
        <v>189</v>
      </c>
      <c r="Z65">
        <v>0</v>
      </c>
      <c r="AA65" t="s">
        <v>66</v>
      </c>
      <c r="AB65" s="13">
        <v>286147.87</v>
      </c>
      <c r="AC65" s="13">
        <v>286147.87</v>
      </c>
      <c r="AD65" s="13">
        <v>300000</v>
      </c>
      <c r="AE65" s="13">
        <v>286147.87</v>
      </c>
      <c r="AF65" s="13">
        <v>286147.87</v>
      </c>
      <c r="AG65" s="42">
        <v>286147.87</v>
      </c>
      <c r="AH65" s="14">
        <f t="shared" si="2"/>
        <v>0</v>
      </c>
      <c r="AI65" s="14">
        <f t="shared" si="4"/>
        <v>0</v>
      </c>
      <c r="AJ65" s="14">
        <v>0</v>
      </c>
      <c r="AM65" s="13">
        <f t="shared" si="6"/>
        <v>286147.87</v>
      </c>
      <c r="AN65" s="13">
        <v>286147.87</v>
      </c>
      <c r="AO65" s="13">
        <v>4838983.05</v>
      </c>
      <c r="AP65" s="13">
        <v>286147.87</v>
      </c>
      <c r="AQ65" s="13">
        <v>4838983.05</v>
      </c>
      <c r="AR65" s="13">
        <v>-4552835.18</v>
      </c>
      <c r="AS65" s="13">
        <v>286147.87</v>
      </c>
      <c r="AT65" s="13">
        <v>4838983.05</v>
      </c>
      <c r="AU65" s="13">
        <v>286147.87</v>
      </c>
      <c r="AV65" s="13">
        <v>286147.87</v>
      </c>
      <c r="AW65" s="13">
        <v>0</v>
      </c>
      <c r="AX65" s="14">
        <v>0</v>
      </c>
      <c r="AY65" s="13">
        <v>0</v>
      </c>
      <c r="AZ65" s="13">
        <v>0</v>
      </c>
      <c r="BA65" s="13">
        <v>0</v>
      </c>
      <c r="BB65" s="13">
        <v>13852.13</v>
      </c>
      <c r="BC65" s="13">
        <v>-13852.13</v>
      </c>
      <c r="BD65" s="13">
        <f t="shared" si="7"/>
        <v>0</v>
      </c>
    </row>
    <row r="66" spans="1:56" ht="14.45" hidden="1" x14ac:dyDescent="0.3">
      <c r="A66" t="str">
        <f t="shared" si="5"/>
        <v>1.1-00-2207_22230017_2224110</v>
      </c>
      <c r="B66" s="12" t="s">
        <v>67</v>
      </c>
      <c r="C66" t="s">
        <v>68</v>
      </c>
      <c r="D66">
        <v>2</v>
      </c>
      <c r="E66" t="s">
        <v>497</v>
      </c>
      <c r="F66">
        <v>2.2000000000000002</v>
      </c>
      <c r="G66" t="s">
        <v>502</v>
      </c>
      <c r="H66" t="s">
        <v>192</v>
      </c>
      <c r="I66" t="s">
        <v>193</v>
      </c>
      <c r="J66" t="s">
        <v>55</v>
      </c>
      <c r="K66" t="s">
        <v>56</v>
      </c>
      <c r="L66" t="s">
        <v>184</v>
      </c>
      <c r="M66" t="s">
        <v>185</v>
      </c>
      <c r="N66">
        <v>2</v>
      </c>
      <c r="O66" t="s">
        <v>194</v>
      </c>
      <c r="P66">
        <v>30</v>
      </c>
      <c r="Q66" t="s">
        <v>195</v>
      </c>
      <c r="R66" t="s">
        <v>196</v>
      </c>
      <c r="S66" t="s">
        <v>62</v>
      </c>
      <c r="T66" t="s">
        <v>197</v>
      </c>
      <c r="U66" t="s">
        <v>62</v>
      </c>
      <c r="V66">
        <v>2000</v>
      </c>
      <c r="W66" t="s">
        <v>94</v>
      </c>
      <c r="X66">
        <v>2411</v>
      </c>
      <c r="Y66" t="s">
        <v>189</v>
      </c>
      <c r="Z66">
        <v>0</v>
      </c>
      <c r="AA66" t="s">
        <v>66</v>
      </c>
      <c r="AB66" s="13">
        <v>332189.43</v>
      </c>
      <c r="AC66" s="13">
        <v>332189.43</v>
      </c>
      <c r="AD66" s="13">
        <v>100000</v>
      </c>
      <c r="AE66" s="13">
        <v>332189.43</v>
      </c>
      <c r="AF66" s="13">
        <v>332189.43</v>
      </c>
      <c r="AG66" s="42">
        <v>332189.43</v>
      </c>
      <c r="AH66" s="14">
        <f t="shared" si="2"/>
        <v>0</v>
      </c>
      <c r="AI66" s="14">
        <f t="shared" si="4"/>
        <v>0</v>
      </c>
      <c r="AJ66" s="14">
        <v>0</v>
      </c>
      <c r="AM66" s="13">
        <f t="shared" si="6"/>
        <v>332189.43</v>
      </c>
      <c r="AN66" s="13">
        <v>332189.43</v>
      </c>
      <c r="AO66" s="13">
        <v>4838984.05</v>
      </c>
      <c r="AP66" s="13">
        <v>332189.43</v>
      </c>
      <c r="AQ66" s="13">
        <v>4838984.05</v>
      </c>
      <c r="AR66" s="13">
        <v>-4506794.62</v>
      </c>
      <c r="AS66" s="13">
        <v>332189.43</v>
      </c>
      <c r="AT66" s="13">
        <v>4838984.05</v>
      </c>
      <c r="AU66" s="13">
        <v>332189.43</v>
      </c>
      <c r="AV66" s="13">
        <v>84231.6</v>
      </c>
      <c r="AW66" s="13">
        <v>0</v>
      </c>
      <c r="AX66" s="14">
        <v>0</v>
      </c>
      <c r="AY66" s="13">
        <v>0</v>
      </c>
      <c r="AZ66" s="13">
        <v>247957.83</v>
      </c>
      <c r="BA66" s="13">
        <v>0</v>
      </c>
      <c r="BB66" s="13">
        <v>15768.4</v>
      </c>
      <c r="BC66" s="13">
        <v>232189.43</v>
      </c>
      <c r="BD66" s="13">
        <f t="shared" si="7"/>
        <v>0</v>
      </c>
    </row>
    <row r="67" spans="1:56" ht="14.45" hidden="1" x14ac:dyDescent="0.3">
      <c r="A67" t="str">
        <f t="shared" si="5"/>
        <v>1.1-00-2207_22332019_2224210</v>
      </c>
      <c r="B67" s="12" t="s">
        <v>67</v>
      </c>
      <c r="C67" t="s">
        <v>68</v>
      </c>
      <c r="D67">
        <v>1</v>
      </c>
      <c r="E67" t="s">
        <v>496</v>
      </c>
      <c r="F67">
        <v>1.3</v>
      </c>
      <c r="G67" t="s">
        <v>499</v>
      </c>
      <c r="H67" t="s">
        <v>53</v>
      </c>
      <c r="I67" t="s">
        <v>54</v>
      </c>
      <c r="J67" t="s">
        <v>55</v>
      </c>
      <c r="K67" t="s">
        <v>56</v>
      </c>
      <c r="L67" t="s">
        <v>184</v>
      </c>
      <c r="M67" t="s">
        <v>185</v>
      </c>
      <c r="N67">
        <v>3</v>
      </c>
      <c r="O67" t="s">
        <v>143</v>
      </c>
      <c r="P67">
        <v>32</v>
      </c>
      <c r="Q67" t="s">
        <v>198</v>
      </c>
      <c r="R67" t="s">
        <v>199</v>
      </c>
      <c r="S67" t="s">
        <v>62</v>
      </c>
      <c r="T67" t="s">
        <v>200</v>
      </c>
      <c r="U67" t="s">
        <v>62</v>
      </c>
      <c r="V67">
        <v>2000</v>
      </c>
      <c r="W67" t="s">
        <v>94</v>
      </c>
      <c r="X67">
        <v>2421</v>
      </c>
      <c r="Y67" t="s">
        <v>201</v>
      </c>
      <c r="Z67">
        <v>0</v>
      </c>
      <c r="AA67" t="s">
        <v>66</v>
      </c>
      <c r="AB67" s="13">
        <v>13569454.939999999</v>
      </c>
      <c r="AC67" s="13">
        <v>12534371.189999999</v>
      </c>
      <c r="AD67" s="13">
        <v>11000000</v>
      </c>
      <c r="AE67" s="13">
        <v>13549454.939999999</v>
      </c>
      <c r="AF67" s="13">
        <v>13549454.939999999</v>
      </c>
      <c r="AG67" s="42">
        <v>13549454.939999999</v>
      </c>
      <c r="AH67" s="14">
        <f t="shared" ref="AH67:AH130" si="8">AG67-AB67</f>
        <v>-20000</v>
      </c>
      <c r="AI67" s="14">
        <f t="shared" ref="AI67:AI130" si="9">AG67-AE67</f>
        <v>0</v>
      </c>
      <c r="AJ67" s="14">
        <v>0</v>
      </c>
      <c r="AM67" s="13">
        <f t="shared" si="6"/>
        <v>13549454.939999999</v>
      </c>
      <c r="AN67" s="13">
        <v>13549454.939999999</v>
      </c>
      <c r="AO67" s="13">
        <v>4838985.05</v>
      </c>
      <c r="AP67" s="13">
        <v>12030742.16</v>
      </c>
      <c r="AQ67" s="13">
        <v>4838985.05</v>
      </c>
      <c r="AR67" s="13">
        <v>8710469.8900000006</v>
      </c>
      <c r="AS67" s="13">
        <v>12002655.960000001</v>
      </c>
      <c r="AT67" s="13">
        <v>4838985.05</v>
      </c>
      <c r="AU67" s="13">
        <v>12002655.960000001</v>
      </c>
      <c r="AV67" s="13">
        <v>12002655.960000001</v>
      </c>
      <c r="AW67" s="13">
        <v>-1015083.75</v>
      </c>
      <c r="AX67" s="14">
        <v>-1015083.75</v>
      </c>
      <c r="AY67" s="13">
        <v>0</v>
      </c>
      <c r="AZ67" s="13">
        <v>1902371.19</v>
      </c>
      <c r="BA67" s="13">
        <v>0</v>
      </c>
      <c r="BB67" s="13">
        <v>368000</v>
      </c>
      <c r="BC67" s="13">
        <v>1534371.19</v>
      </c>
      <c r="BD67" s="13">
        <f t="shared" si="7"/>
        <v>20000</v>
      </c>
    </row>
    <row r="68" spans="1:56" ht="14.45" hidden="1" x14ac:dyDescent="0.3">
      <c r="A68" t="str">
        <f t="shared" si="5"/>
        <v>2.6-02-2207_22333020_2224210</v>
      </c>
      <c r="B68" t="s">
        <v>190</v>
      </c>
      <c r="C68" s="16" t="s">
        <v>191</v>
      </c>
      <c r="D68">
        <v>1</v>
      </c>
      <c r="E68" t="s">
        <v>496</v>
      </c>
      <c r="F68">
        <v>1.3</v>
      </c>
      <c r="G68" t="s">
        <v>499</v>
      </c>
      <c r="H68" t="s">
        <v>53</v>
      </c>
      <c r="I68" t="s">
        <v>54</v>
      </c>
      <c r="J68" t="s">
        <v>182</v>
      </c>
      <c r="K68" t="s">
        <v>183</v>
      </c>
      <c r="L68" t="s">
        <v>184</v>
      </c>
      <c r="M68" t="s">
        <v>185</v>
      </c>
      <c r="N68">
        <v>3</v>
      </c>
      <c r="O68" t="s">
        <v>143</v>
      </c>
      <c r="P68">
        <v>33</v>
      </c>
      <c r="Q68" t="s">
        <v>186</v>
      </c>
      <c r="R68" t="s">
        <v>187</v>
      </c>
      <c r="S68" t="s">
        <v>62</v>
      </c>
      <c r="T68" t="s">
        <v>188</v>
      </c>
      <c r="U68" t="s">
        <v>62</v>
      </c>
      <c r="V68">
        <v>2000</v>
      </c>
      <c r="W68" t="s">
        <v>94</v>
      </c>
      <c r="X68" s="16">
        <v>2421</v>
      </c>
      <c r="Y68" t="s">
        <v>201</v>
      </c>
      <c r="Z68">
        <v>0</v>
      </c>
      <c r="AA68" t="s">
        <v>66</v>
      </c>
      <c r="AB68" s="13">
        <v>0</v>
      </c>
      <c r="AC68" s="13">
        <v>0</v>
      </c>
      <c r="AD68" s="13">
        <v>0</v>
      </c>
      <c r="AE68" s="13">
        <v>1527548.32</v>
      </c>
      <c r="AF68" s="13">
        <v>1527548.32</v>
      </c>
      <c r="AG68" s="45">
        <v>1527548.32</v>
      </c>
      <c r="AH68" s="14">
        <f t="shared" si="8"/>
        <v>1527548.32</v>
      </c>
      <c r="AI68" s="14">
        <f t="shared" si="9"/>
        <v>0</v>
      </c>
      <c r="AJ68" s="14">
        <v>0</v>
      </c>
      <c r="AM68" s="13">
        <f t="shared" si="6"/>
        <v>1527548.32</v>
      </c>
      <c r="AN68" s="13">
        <v>1527548.32</v>
      </c>
      <c r="AO68" s="13">
        <v>4838986.05</v>
      </c>
      <c r="AP68" s="13">
        <v>0</v>
      </c>
      <c r="AQ68" s="13">
        <v>4838986.05</v>
      </c>
      <c r="AR68" s="13">
        <v>-3311437.7299999995</v>
      </c>
      <c r="AS68" s="13">
        <v>0</v>
      </c>
      <c r="AT68" s="13">
        <v>4838986.05</v>
      </c>
      <c r="AU68" s="13">
        <v>0</v>
      </c>
      <c r="AV68" s="13">
        <v>0</v>
      </c>
      <c r="AW68" s="13">
        <v>-1527548.32</v>
      </c>
      <c r="AX68" s="14">
        <v>-1527548.32</v>
      </c>
      <c r="AY68" s="13">
        <v>0</v>
      </c>
      <c r="AZ68" s="13">
        <v>0</v>
      </c>
      <c r="BA68" s="13">
        <v>0</v>
      </c>
      <c r="BB68" s="13">
        <v>0</v>
      </c>
      <c r="BC68" s="13">
        <v>0</v>
      </c>
      <c r="BD68" s="13">
        <f t="shared" si="7"/>
        <v>-1527548.32</v>
      </c>
    </row>
    <row r="69" spans="1:56" ht="14.45" hidden="1" x14ac:dyDescent="0.3">
      <c r="A69" t="str">
        <f t="shared" si="5"/>
        <v>1.1-00-2205_22619013_2224210</v>
      </c>
      <c r="B69" s="12" t="s">
        <v>67</v>
      </c>
      <c r="C69" t="s">
        <v>68</v>
      </c>
      <c r="D69">
        <v>1</v>
      </c>
      <c r="E69" t="s">
        <v>496</v>
      </c>
      <c r="F69">
        <v>1.3</v>
      </c>
      <c r="G69" t="s">
        <v>499</v>
      </c>
      <c r="H69" t="s">
        <v>53</v>
      </c>
      <c r="I69" t="s">
        <v>54</v>
      </c>
      <c r="J69" t="s">
        <v>55</v>
      </c>
      <c r="K69" t="s">
        <v>56</v>
      </c>
      <c r="L69" t="s">
        <v>57</v>
      </c>
      <c r="M69" t="s">
        <v>58</v>
      </c>
      <c r="N69">
        <v>6</v>
      </c>
      <c r="O69" t="s">
        <v>59</v>
      </c>
      <c r="P69">
        <v>19</v>
      </c>
      <c r="Q69" t="s">
        <v>93</v>
      </c>
      <c r="R69" t="s">
        <v>61</v>
      </c>
      <c r="S69" t="s">
        <v>62</v>
      </c>
      <c r="T69" t="s">
        <v>63</v>
      </c>
      <c r="U69" t="s">
        <v>62</v>
      </c>
      <c r="V69">
        <v>2000</v>
      </c>
      <c r="W69" t="s">
        <v>94</v>
      </c>
      <c r="X69">
        <v>2421</v>
      </c>
      <c r="Y69" t="s">
        <v>201</v>
      </c>
      <c r="Z69">
        <v>0</v>
      </c>
      <c r="AA69" t="s">
        <v>66</v>
      </c>
      <c r="AB69" s="13">
        <v>1202.01</v>
      </c>
      <c r="AC69" s="13">
        <v>1206</v>
      </c>
      <c r="AD69" s="13">
        <v>0</v>
      </c>
      <c r="AE69" s="13">
        <v>1202.01</v>
      </c>
      <c r="AF69" s="13">
        <v>800.01</v>
      </c>
      <c r="AG69" s="42">
        <v>800.01</v>
      </c>
      <c r="AH69" s="14">
        <f t="shared" si="8"/>
        <v>-402</v>
      </c>
      <c r="AI69" s="14">
        <f t="shared" si="9"/>
        <v>-402</v>
      </c>
      <c r="AJ69" s="14">
        <v>0</v>
      </c>
      <c r="AM69" s="13">
        <f t="shared" si="6"/>
        <v>800.01</v>
      </c>
      <c r="AN69" s="13">
        <v>1202.01</v>
      </c>
      <c r="AO69" s="13">
        <v>4838987.05</v>
      </c>
      <c r="AP69" s="13">
        <v>1202.01</v>
      </c>
      <c r="AQ69" s="13">
        <v>4838987.05</v>
      </c>
      <c r="AR69" s="13">
        <v>-4838187.04</v>
      </c>
      <c r="AS69" s="13">
        <v>1202.01</v>
      </c>
      <c r="AT69" s="13">
        <v>4838987.05</v>
      </c>
      <c r="AU69" s="13">
        <v>1202.01</v>
      </c>
      <c r="AV69" s="13">
        <v>800.01</v>
      </c>
      <c r="AW69" s="13">
        <v>405.99</v>
      </c>
      <c r="AX69" s="14">
        <v>405.99</v>
      </c>
      <c r="AY69" s="13">
        <v>0</v>
      </c>
      <c r="AZ69" s="13">
        <v>1206</v>
      </c>
      <c r="BA69" s="13">
        <v>0</v>
      </c>
      <c r="BB69" s="13">
        <v>0</v>
      </c>
      <c r="BC69" s="13">
        <v>1206</v>
      </c>
      <c r="BD69" s="13">
        <f t="shared" si="7"/>
        <v>0</v>
      </c>
    </row>
    <row r="70" spans="1:56" ht="14.45" hidden="1" x14ac:dyDescent="0.3">
      <c r="A70" t="str">
        <f t="shared" si="5"/>
        <v>1.1-00-2207_22230017_2224210</v>
      </c>
      <c r="B70" s="12" t="s">
        <v>67</v>
      </c>
      <c r="C70" t="s">
        <v>68</v>
      </c>
      <c r="D70">
        <v>2</v>
      </c>
      <c r="E70" t="s">
        <v>497</v>
      </c>
      <c r="F70">
        <v>2.2000000000000002</v>
      </c>
      <c r="G70" t="s">
        <v>502</v>
      </c>
      <c r="H70" t="s">
        <v>192</v>
      </c>
      <c r="I70" t="s">
        <v>193</v>
      </c>
      <c r="J70" t="s">
        <v>55</v>
      </c>
      <c r="K70" t="s">
        <v>56</v>
      </c>
      <c r="L70" t="s">
        <v>184</v>
      </c>
      <c r="M70" t="s">
        <v>185</v>
      </c>
      <c r="N70">
        <v>2</v>
      </c>
      <c r="O70" t="s">
        <v>194</v>
      </c>
      <c r="P70">
        <v>30</v>
      </c>
      <c r="Q70" t="s">
        <v>195</v>
      </c>
      <c r="R70" t="s">
        <v>196</v>
      </c>
      <c r="S70" t="s">
        <v>62</v>
      </c>
      <c r="T70" t="s">
        <v>197</v>
      </c>
      <c r="U70" t="s">
        <v>62</v>
      </c>
      <c r="V70">
        <v>2000</v>
      </c>
      <c r="W70" t="s">
        <v>94</v>
      </c>
      <c r="X70">
        <v>2421</v>
      </c>
      <c r="Y70" t="s">
        <v>201</v>
      </c>
      <c r="Z70">
        <v>0</v>
      </c>
      <c r="AA70" t="s">
        <v>66</v>
      </c>
      <c r="AB70" s="13">
        <v>773556.21</v>
      </c>
      <c r="AC70" s="13">
        <v>773556.21</v>
      </c>
      <c r="AD70" s="13">
        <v>300000</v>
      </c>
      <c r="AE70" s="13">
        <v>773556.21</v>
      </c>
      <c r="AF70" s="13">
        <v>773556.21</v>
      </c>
      <c r="AG70" s="42">
        <v>773556.21</v>
      </c>
      <c r="AH70" s="14">
        <f t="shared" si="8"/>
        <v>0</v>
      </c>
      <c r="AI70" s="14">
        <f t="shared" si="9"/>
        <v>0</v>
      </c>
      <c r="AJ70" s="14">
        <v>0</v>
      </c>
      <c r="AM70" s="13">
        <f t="shared" si="6"/>
        <v>773556.21</v>
      </c>
      <c r="AN70" s="13">
        <v>773556.21</v>
      </c>
      <c r="AO70" s="13">
        <v>4838988.05</v>
      </c>
      <c r="AP70" s="13">
        <v>773556.21</v>
      </c>
      <c r="AQ70" s="13">
        <v>4838988.05</v>
      </c>
      <c r="AR70" s="13">
        <v>-4065431.84</v>
      </c>
      <c r="AS70" s="13">
        <v>773556.21</v>
      </c>
      <c r="AT70" s="13">
        <v>4838988.05</v>
      </c>
      <c r="AU70" s="13">
        <v>773556.21</v>
      </c>
      <c r="AV70" s="13">
        <v>760860.24</v>
      </c>
      <c r="AW70" s="13">
        <v>0</v>
      </c>
      <c r="AX70" s="14">
        <v>0</v>
      </c>
      <c r="AY70" s="13">
        <v>0</v>
      </c>
      <c r="AZ70" s="13">
        <v>474832.21</v>
      </c>
      <c r="BA70" s="13">
        <v>0</v>
      </c>
      <c r="BB70" s="13">
        <v>1276</v>
      </c>
      <c r="BC70" s="13">
        <v>473556.21</v>
      </c>
      <c r="BD70" s="13">
        <f t="shared" si="7"/>
        <v>0</v>
      </c>
    </row>
    <row r="71" spans="1:56" ht="14.45" hidden="1" x14ac:dyDescent="0.3">
      <c r="A71" t="str">
        <f t="shared" si="5"/>
        <v>1.1-00-2206_22529016_2224310</v>
      </c>
      <c r="B71" s="12" t="s">
        <v>67</v>
      </c>
      <c r="C71" t="s">
        <v>68</v>
      </c>
      <c r="D71">
        <v>2</v>
      </c>
      <c r="E71" t="s">
        <v>497</v>
      </c>
      <c r="F71">
        <v>2.4</v>
      </c>
      <c r="G71" t="s">
        <v>503</v>
      </c>
      <c r="H71" t="s">
        <v>147</v>
      </c>
      <c r="I71" t="s">
        <v>148</v>
      </c>
      <c r="J71" t="s">
        <v>98</v>
      </c>
      <c r="K71" t="s">
        <v>99</v>
      </c>
      <c r="L71" t="s">
        <v>149</v>
      </c>
      <c r="M71" t="s">
        <v>150</v>
      </c>
      <c r="N71">
        <v>5</v>
      </c>
      <c r="O71" t="s">
        <v>151</v>
      </c>
      <c r="P71">
        <v>29</v>
      </c>
      <c r="Q71" t="s">
        <v>152</v>
      </c>
      <c r="R71" t="s">
        <v>153</v>
      </c>
      <c r="S71" t="s">
        <v>62</v>
      </c>
      <c r="T71" t="s">
        <v>154</v>
      </c>
      <c r="U71" t="s">
        <v>62</v>
      </c>
      <c r="V71">
        <v>2000</v>
      </c>
      <c r="W71" t="s">
        <v>94</v>
      </c>
      <c r="X71">
        <v>2431</v>
      </c>
      <c r="Y71" t="s">
        <v>202</v>
      </c>
      <c r="Z71">
        <v>0</v>
      </c>
      <c r="AA71" t="s">
        <v>66</v>
      </c>
      <c r="AB71" s="13">
        <v>160</v>
      </c>
      <c r="AC71" s="13">
        <v>160</v>
      </c>
      <c r="AD71" s="13">
        <v>0</v>
      </c>
      <c r="AE71" s="13">
        <v>159.99</v>
      </c>
      <c r="AF71" s="13">
        <v>159.99</v>
      </c>
      <c r="AG71" s="42">
        <v>159.99</v>
      </c>
      <c r="AH71" s="14">
        <f t="shared" si="8"/>
        <v>-9.9999999999909051E-3</v>
      </c>
      <c r="AI71" s="14">
        <f t="shared" si="9"/>
        <v>0</v>
      </c>
      <c r="AJ71" s="14">
        <v>0</v>
      </c>
      <c r="AM71" s="13">
        <f t="shared" si="6"/>
        <v>159.99</v>
      </c>
      <c r="AN71" s="13">
        <v>159.99</v>
      </c>
      <c r="AO71" s="13">
        <v>4838989.05</v>
      </c>
      <c r="AP71" s="13">
        <v>159.99</v>
      </c>
      <c r="AQ71" s="13">
        <v>4838989.05</v>
      </c>
      <c r="AR71" s="13">
        <v>-4838829.0599999996</v>
      </c>
      <c r="AS71" s="13">
        <v>159.99</v>
      </c>
      <c r="AT71" s="13">
        <v>4838989.05</v>
      </c>
      <c r="AU71" s="13">
        <v>159.99</v>
      </c>
      <c r="AV71" s="13">
        <v>159.99</v>
      </c>
      <c r="AW71" s="13">
        <v>0.01</v>
      </c>
      <c r="AX71" s="14">
        <v>9.9999999999909051E-3</v>
      </c>
      <c r="AY71" s="13">
        <v>0</v>
      </c>
      <c r="AZ71" s="13">
        <v>1600</v>
      </c>
      <c r="BA71" s="13">
        <v>0</v>
      </c>
      <c r="BB71" s="13">
        <v>1440</v>
      </c>
      <c r="BC71" s="13">
        <v>160</v>
      </c>
      <c r="BD71" s="13">
        <f t="shared" si="7"/>
        <v>9.9999999999909051E-3</v>
      </c>
    </row>
    <row r="72" spans="1:56" ht="14.45" hidden="1" x14ac:dyDescent="0.3">
      <c r="A72" t="str">
        <f t="shared" si="5"/>
        <v>1.6-03-2207_22333020_2224410</v>
      </c>
      <c r="B72" s="12" t="s">
        <v>180</v>
      </c>
      <c r="C72" s="16" t="s">
        <v>181</v>
      </c>
      <c r="D72">
        <v>1</v>
      </c>
      <c r="E72" t="s">
        <v>496</v>
      </c>
      <c r="F72">
        <v>1.3</v>
      </c>
      <c r="G72" t="s">
        <v>499</v>
      </c>
      <c r="H72" t="s">
        <v>53</v>
      </c>
      <c r="I72" t="s">
        <v>54</v>
      </c>
      <c r="J72" t="s">
        <v>182</v>
      </c>
      <c r="K72" t="s">
        <v>183</v>
      </c>
      <c r="L72" t="s">
        <v>184</v>
      </c>
      <c r="M72" t="s">
        <v>185</v>
      </c>
      <c r="N72">
        <v>3</v>
      </c>
      <c r="O72" t="s">
        <v>143</v>
      </c>
      <c r="P72">
        <v>33</v>
      </c>
      <c r="Q72" t="s">
        <v>186</v>
      </c>
      <c r="R72" t="s">
        <v>187</v>
      </c>
      <c r="S72" t="s">
        <v>62</v>
      </c>
      <c r="T72" t="s">
        <v>188</v>
      </c>
      <c r="U72" t="s">
        <v>62</v>
      </c>
      <c r="V72">
        <v>2000</v>
      </c>
      <c r="W72" t="s">
        <v>94</v>
      </c>
      <c r="X72" s="16">
        <v>2441</v>
      </c>
      <c r="Y72" t="s">
        <v>203</v>
      </c>
      <c r="Z72">
        <v>0</v>
      </c>
      <c r="AA72" t="s">
        <v>66</v>
      </c>
      <c r="AB72" s="13">
        <v>0</v>
      </c>
      <c r="AC72" s="13">
        <v>0</v>
      </c>
      <c r="AD72" s="13">
        <v>0</v>
      </c>
      <c r="AE72" s="13">
        <v>39875</v>
      </c>
      <c r="AF72" s="13">
        <v>39875</v>
      </c>
      <c r="AG72" s="45">
        <v>39875</v>
      </c>
      <c r="AH72" s="14">
        <f t="shared" si="8"/>
        <v>39875</v>
      </c>
      <c r="AI72" s="14">
        <f t="shared" si="9"/>
        <v>0</v>
      </c>
      <c r="AJ72" s="14">
        <v>0</v>
      </c>
      <c r="AM72" s="13">
        <f t="shared" si="6"/>
        <v>39875</v>
      </c>
      <c r="AN72" s="13">
        <v>39875</v>
      </c>
      <c r="AO72" s="13">
        <v>4838990.05</v>
      </c>
      <c r="AP72" s="13">
        <v>0</v>
      </c>
      <c r="AQ72" s="13">
        <v>4838990.05</v>
      </c>
      <c r="AR72" s="13">
        <v>-4799115.05</v>
      </c>
      <c r="AS72" s="13">
        <v>0</v>
      </c>
      <c r="AT72" s="13">
        <v>4838990.05</v>
      </c>
      <c r="AU72" s="13">
        <v>0</v>
      </c>
      <c r="AV72" s="13">
        <v>0</v>
      </c>
      <c r="AW72" s="13">
        <v>-39875</v>
      </c>
      <c r="AX72" s="14">
        <v>-39875</v>
      </c>
      <c r="AY72" s="13">
        <v>0</v>
      </c>
      <c r="AZ72" s="13">
        <v>0</v>
      </c>
      <c r="BA72" s="13">
        <v>0</v>
      </c>
      <c r="BB72" s="13">
        <v>0</v>
      </c>
      <c r="BC72" s="13">
        <v>0</v>
      </c>
      <c r="BD72" s="13">
        <f t="shared" si="7"/>
        <v>-39875</v>
      </c>
    </row>
    <row r="73" spans="1:56" ht="14.45" hidden="1" x14ac:dyDescent="0.3">
      <c r="A73" t="str">
        <f t="shared" si="5"/>
        <v>1.1-00-2206_22529016_2224410</v>
      </c>
      <c r="B73" s="12" t="s">
        <v>67</v>
      </c>
      <c r="C73" t="s">
        <v>68</v>
      </c>
      <c r="D73">
        <v>2</v>
      </c>
      <c r="E73" t="s">
        <v>497</v>
      </c>
      <c r="F73">
        <v>2.4</v>
      </c>
      <c r="G73" t="s">
        <v>503</v>
      </c>
      <c r="H73" t="s">
        <v>147</v>
      </c>
      <c r="I73" t="s">
        <v>148</v>
      </c>
      <c r="J73" t="s">
        <v>98</v>
      </c>
      <c r="K73" t="s">
        <v>99</v>
      </c>
      <c r="L73" t="s">
        <v>149</v>
      </c>
      <c r="M73" t="s">
        <v>150</v>
      </c>
      <c r="N73">
        <v>5</v>
      </c>
      <c r="O73" t="s">
        <v>151</v>
      </c>
      <c r="P73">
        <v>29</v>
      </c>
      <c r="Q73" t="s">
        <v>152</v>
      </c>
      <c r="R73" t="s">
        <v>153</v>
      </c>
      <c r="S73" t="s">
        <v>62</v>
      </c>
      <c r="T73" t="s">
        <v>154</v>
      </c>
      <c r="U73" t="s">
        <v>62</v>
      </c>
      <c r="V73">
        <v>2000</v>
      </c>
      <c r="W73" t="s">
        <v>94</v>
      </c>
      <c r="X73">
        <v>2441</v>
      </c>
      <c r="Y73" t="s">
        <v>203</v>
      </c>
      <c r="Z73">
        <v>0</v>
      </c>
      <c r="AA73" t="s">
        <v>66</v>
      </c>
      <c r="AB73" s="13">
        <v>49358</v>
      </c>
      <c r="AC73" s="13">
        <v>49358</v>
      </c>
      <c r="AD73" s="13">
        <v>0</v>
      </c>
      <c r="AE73" s="13">
        <v>49357.42</v>
      </c>
      <c r="AF73" s="13">
        <v>49357.42</v>
      </c>
      <c r="AG73" s="42">
        <v>49357.42</v>
      </c>
      <c r="AH73" s="14">
        <f t="shared" si="8"/>
        <v>-0.58000000000174623</v>
      </c>
      <c r="AI73" s="14">
        <f t="shared" si="9"/>
        <v>0</v>
      </c>
      <c r="AJ73" s="14">
        <v>0</v>
      </c>
      <c r="AM73" s="13">
        <f t="shared" si="6"/>
        <v>49357.42</v>
      </c>
      <c r="AN73" s="13">
        <v>49357.42</v>
      </c>
      <c r="AO73" s="13">
        <v>4838991.05</v>
      </c>
      <c r="AP73" s="13">
        <v>49357.42</v>
      </c>
      <c r="AQ73" s="13">
        <v>4838991.05</v>
      </c>
      <c r="AR73" s="13">
        <v>-4789633.63</v>
      </c>
      <c r="AS73" s="13">
        <v>49357.42</v>
      </c>
      <c r="AT73" s="13">
        <v>4838991.05</v>
      </c>
      <c r="AU73" s="13">
        <v>49357.42</v>
      </c>
      <c r="AV73" s="13">
        <v>49357.42</v>
      </c>
      <c r="AW73" s="13">
        <v>0.57999999999999996</v>
      </c>
      <c r="AX73" s="14">
        <v>0.58000000000174623</v>
      </c>
      <c r="AY73" s="13">
        <v>0</v>
      </c>
      <c r="AZ73" s="13">
        <v>65000</v>
      </c>
      <c r="BA73" s="13">
        <v>0</v>
      </c>
      <c r="BB73" s="13">
        <v>15642</v>
      </c>
      <c r="BC73" s="13">
        <v>49358</v>
      </c>
      <c r="BD73" s="13">
        <f t="shared" si="7"/>
        <v>0.58000000000174623</v>
      </c>
    </row>
    <row r="74" spans="1:56" ht="14.45" hidden="1" x14ac:dyDescent="0.3">
      <c r="A74" t="str">
        <f t="shared" si="5"/>
        <v>1.1-00-2207_22335021_2224610</v>
      </c>
      <c r="B74" s="12" t="s">
        <v>67</v>
      </c>
      <c r="C74" t="s">
        <v>68</v>
      </c>
      <c r="D74">
        <v>1</v>
      </c>
      <c r="E74" t="s">
        <v>496</v>
      </c>
      <c r="F74">
        <v>1.3</v>
      </c>
      <c r="G74" t="s">
        <v>499</v>
      </c>
      <c r="H74" t="s">
        <v>53</v>
      </c>
      <c r="I74" t="s">
        <v>54</v>
      </c>
      <c r="J74" t="s">
        <v>55</v>
      </c>
      <c r="K74" t="s">
        <v>56</v>
      </c>
      <c r="L74" t="s">
        <v>184</v>
      </c>
      <c r="M74" t="s">
        <v>185</v>
      </c>
      <c r="N74">
        <v>3</v>
      </c>
      <c r="O74" t="s">
        <v>143</v>
      </c>
      <c r="P74">
        <v>35</v>
      </c>
      <c r="Q74" t="s">
        <v>204</v>
      </c>
      <c r="R74" t="s">
        <v>205</v>
      </c>
      <c r="S74" t="s">
        <v>62</v>
      </c>
      <c r="T74" t="s">
        <v>206</v>
      </c>
      <c r="U74" t="s">
        <v>62</v>
      </c>
      <c r="V74">
        <v>2000</v>
      </c>
      <c r="W74" t="s">
        <v>94</v>
      </c>
      <c r="X74">
        <v>2461</v>
      </c>
      <c r="Y74" t="s">
        <v>207</v>
      </c>
      <c r="Z74">
        <v>0</v>
      </c>
      <c r="AA74" t="s">
        <v>66</v>
      </c>
      <c r="AB74" s="13">
        <v>6000000</v>
      </c>
      <c r="AC74" s="13">
        <v>6000000</v>
      </c>
      <c r="AD74" s="13">
        <v>6000000</v>
      </c>
      <c r="AE74" s="13">
        <v>7570846.8600000003</v>
      </c>
      <c r="AF74" s="13">
        <v>7570846.8600000003</v>
      </c>
      <c r="AG74" s="42">
        <v>7570846.8600000003</v>
      </c>
      <c r="AH74" s="14">
        <f t="shared" si="8"/>
        <v>1570846.8600000003</v>
      </c>
      <c r="AI74" s="14">
        <f t="shared" si="9"/>
        <v>0</v>
      </c>
      <c r="AJ74" s="14">
        <v>0</v>
      </c>
      <c r="AM74" s="13">
        <f t="shared" si="6"/>
        <v>7570846.8600000003</v>
      </c>
      <c r="AN74" s="13">
        <v>7437562.8600000003</v>
      </c>
      <c r="AO74" s="13">
        <v>4838992.05</v>
      </c>
      <c r="AP74" s="13">
        <v>7437562.8600000003</v>
      </c>
      <c r="AQ74" s="13">
        <v>4838992.05</v>
      </c>
      <c r="AR74" s="13">
        <v>2731854.8100000005</v>
      </c>
      <c r="AS74" s="13">
        <v>5911800.9400000004</v>
      </c>
      <c r="AT74" s="13">
        <v>4838992.05</v>
      </c>
      <c r="AU74" s="13">
        <v>5911800.9400000004</v>
      </c>
      <c r="AV74" s="13">
        <v>5911800.9400000004</v>
      </c>
      <c r="AW74" s="13">
        <v>-1437562.86</v>
      </c>
      <c r="AX74" s="14">
        <v>-1570846.8600000003</v>
      </c>
      <c r="AY74" s="13">
        <v>0</v>
      </c>
      <c r="AZ74" s="13">
        <v>0</v>
      </c>
      <c r="BA74" s="13">
        <v>0</v>
      </c>
      <c r="BB74" s="13">
        <v>0</v>
      </c>
      <c r="BC74" s="13">
        <v>0</v>
      </c>
      <c r="BD74" s="13">
        <f t="shared" si="7"/>
        <v>-1570846.8600000003</v>
      </c>
    </row>
    <row r="75" spans="1:56" ht="14.45" hidden="1" x14ac:dyDescent="0.3">
      <c r="A75" t="str">
        <f t="shared" si="5"/>
        <v>1.1-00-2211_22646029_2224610</v>
      </c>
      <c r="B75" s="12" t="s">
        <v>67</v>
      </c>
      <c r="C75" t="s">
        <v>68</v>
      </c>
      <c r="D75">
        <v>3</v>
      </c>
      <c r="E75" s="28" t="s">
        <v>498</v>
      </c>
      <c r="F75">
        <v>3.8</v>
      </c>
      <c r="G75" t="s">
        <v>507</v>
      </c>
      <c r="H75" t="s">
        <v>119</v>
      </c>
      <c r="I75" t="s">
        <v>120</v>
      </c>
      <c r="J75" t="s">
        <v>55</v>
      </c>
      <c r="K75" t="s">
        <v>56</v>
      </c>
      <c r="L75" t="s">
        <v>121</v>
      </c>
      <c r="M75" t="s">
        <v>122</v>
      </c>
      <c r="N75">
        <v>6</v>
      </c>
      <c r="O75" t="s">
        <v>59</v>
      </c>
      <c r="P75">
        <v>46</v>
      </c>
      <c r="Q75" t="s">
        <v>123</v>
      </c>
      <c r="R75" t="s">
        <v>124</v>
      </c>
      <c r="S75" t="s">
        <v>62</v>
      </c>
      <c r="T75" t="s">
        <v>125</v>
      </c>
      <c r="U75" t="s">
        <v>62</v>
      </c>
      <c r="V75">
        <v>2000</v>
      </c>
      <c r="W75" t="s">
        <v>94</v>
      </c>
      <c r="X75">
        <v>2461</v>
      </c>
      <c r="Y75" t="s">
        <v>207</v>
      </c>
      <c r="Z75">
        <v>0</v>
      </c>
      <c r="AA75" t="s">
        <v>66</v>
      </c>
      <c r="AB75" s="13">
        <v>252780.08</v>
      </c>
      <c r="AC75" s="13">
        <v>254810.76</v>
      </c>
      <c r="AD75" s="13">
        <v>100000</v>
      </c>
      <c r="AE75" s="13">
        <v>252780.08</v>
      </c>
      <c r="AF75" s="13">
        <v>252780.08</v>
      </c>
      <c r="AG75" s="42">
        <v>252780.08</v>
      </c>
      <c r="AH75" s="14">
        <f t="shared" si="8"/>
        <v>0</v>
      </c>
      <c r="AI75" s="14">
        <f t="shared" si="9"/>
        <v>0</v>
      </c>
      <c r="AJ75" s="14">
        <v>0</v>
      </c>
      <c r="AM75" s="13">
        <f t="shared" si="6"/>
        <v>252780.08</v>
      </c>
      <c r="AN75" s="13">
        <v>170366.72</v>
      </c>
      <c r="AO75" s="13">
        <v>4838993.05</v>
      </c>
      <c r="AP75" s="13">
        <v>163267.51999999999</v>
      </c>
      <c r="AQ75" s="13">
        <v>4838993.05</v>
      </c>
      <c r="AR75" s="13">
        <v>-4586212.97</v>
      </c>
      <c r="AS75" s="13">
        <v>146032.72</v>
      </c>
      <c r="AT75" s="13">
        <v>4838993.05</v>
      </c>
      <c r="AU75" s="13">
        <v>87654.56</v>
      </c>
      <c r="AV75" s="13">
        <v>87654.56</v>
      </c>
      <c r="AW75" s="13">
        <v>84444.04</v>
      </c>
      <c r="AX75" s="14">
        <v>2030.6800000000221</v>
      </c>
      <c r="AY75" s="13">
        <v>0</v>
      </c>
      <c r="AZ75" s="13">
        <v>229191.76</v>
      </c>
      <c r="BA75" s="13">
        <v>0</v>
      </c>
      <c r="BB75" s="13">
        <v>74381</v>
      </c>
      <c r="BC75" s="13">
        <v>154810.76</v>
      </c>
      <c r="BD75" s="13">
        <f t="shared" si="7"/>
        <v>0</v>
      </c>
    </row>
    <row r="76" spans="1:56" ht="14.45" hidden="1" x14ac:dyDescent="0.3">
      <c r="A76" t="str">
        <f t="shared" si="5"/>
        <v>1.1-00-2206_22522014_2224610</v>
      </c>
      <c r="B76" s="12" t="s">
        <v>67</v>
      </c>
      <c r="C76" t="s">
        <v>68</v>
      </c>
      <c r="D76">
        <v>2</v>
      </c>
      <c r="E76" t="s">
        <v>497</v>
      </c>
      <c r="F76">
        <v>2.5</v>
      </c>
      <c r="G76" t="s">
        <v>504</v>
      </c>
      <c r="H76" t="s">
        <v>208</v>
      </c>
      <c r="I76" t="s">
        <v>209</v>
      </c>
      <c r="J76" t="s">
        <v>210</v>
      </c>
      <c r="K76" t="s">
        <v>211</v>
      </c>
      <c r="L76" t="s">
        <v>149</v>
      </c>
      <c r="M76" t="s">
        <v>150</v>
      </c>
      <c r="N76">
        <v>5</v>
      </c>
      <c r="O76" t="s">
        <v>151</v>
      </c>
      <c r="P76">
        <v>22</v>
      </c>
      <c r="Q76" t="s">
        <v>212</v>
      </c>
      <c r="R76" t="s">
        <v>213</v>
      </c>
      <c r="S76" t="s">
        <v>62</v>
      </c>
      <c r="T76" t="s">
        <v>214</v>
      </c>
      <c r="U76" t="s">
        <v>62</v>
      </c>
      <c r="V76">
        <v>2000</v>
      </c>
      <c r="W76" t="s">
        <v>94</v>
      </c>
      <c r="X76">
        <v>2461</v>
      </c>
      <c r="Y76" t="s">
        <v>207</v>
      </c>
      <c r="Z76">
        <v>0</v>
      </c>
      <c r="AA76" t="s">
        <v>66</v>
      </c>
      <c r="AB76" s="13">
        <v>177712</v>
      </c>
      <c r="AC76" s="13">
        <v>177712</v>
      </c>
      <c r="AD76" s="13">
        <v>0</v>
      </c>
      <c r="AE76" s="13">
        <v>177712</v>
      </c>
      <c r="AF76" s="13">
        <v>177712</v>
      </c>
      <c r="AG76" s="42">
        <v>177712</v>
      </c>
      <c r="AH76" s="14">
        <f t="shared" si="8"/>
        <v>0</v>
      </c>
      <c r="AI76" s="14">
        <f t="shared" si="9"/>
        <v>0</v>
      </c>
      <c r="AJ76" s="14">
        <v>0</v>
      </c>
      <c r="AM76" s="13">
        <f t="shared" si="6"/>
        <v>177712</v>
      </c>
      <c r="AN76" s="13">
        <v>116000</v>
      </c>
      <c r="AO76" s="13">
        <v>4838994.05</v>
      </c>
      <c r="AP76" s="13">
        <v>116000</v>
      </c>
      <c r="AQ76" s="13">
        <v>4838994.05</v>
      </c>
      <c r="AR76" s="13">
        <v>-4661282.05</v>
      </c>
      <c r="AS76" s="13">
        <v>0</v>
      </c>
      <c r="AT76" s="13">
        <v>4838994.05</v>
      </c>
      <c r="AU76" s="13">
        <v>0</v>
      </c>
      <c r="AV76" s="13">
        <v>0</v>
      </c>
      <c r="AW76" s="13">
        <v>61712</v>
      </c>
      <c r="AX76" s="14">
        <v>0</v>
      </c>
      <c r="AY76" s="13">
        <v>0</v>
      </c>
      <c r="AZ76" s="13">
        <v>177712</v>
      </c>
      <c r="BA76" s="13">
        <v>0</v>
      </c>
      <c r="BB76" s="13">
        <v>0</v>
      </c>
      <c r="BC76" s="13">
        <v>177712</v>
      </c>
      <c r="BD76" s="13">
        <f t="shared" si="7"/>
        <v>0</v>
      </c>
    </row>
    <row r="77" spans="1:56" ht="14.45" hidden="1" x14ac:dyDescent="0.3">
      <c r="A77" t="str">
        <f t="shared" si="5"/>
        <v>1.1-00-2202_22311008_2224610</v>
      </c>
      <c r="B77" s="12" t="s">
        <v>67</v>
      </c>
      <c r="C77" t="s">
        <v>68</v>
      </c>
      <c r="D77">
        <v>1</v>
      </c>
      <c r="E77" t="s">
        <v>496</v>
      </c>
      <c r="F77">
        <v>1.7</v>
      </c>
      <c r="G77" t="s">
        <v>500</v>
      </c>
      <c r="H77" t="s">
        <v>139</v>
      </c>
      <c r="I77" t="s">
        <v>140</v>
      </c>
      <c r="J77" t="s">
        <v>98</v>
      </c>
      <c r="K77" t="s">
        <v>99</v>
      </c>
      <c r="L77" t="s">
        <v>141</v>
      </c>
      <c r="M77" t="s">
        <v>142</v>
      </c>
      <c r="N77">
        <v>3</v>
      </c>
      <c r="O77" t="s">
        <v>143</v>
      </c>
      <c r="P77">
        <v>11</v>
      </c>
      <c r="Q77" t="s">
        <v>144</v>
      </c>
      <c r="R77" t="s">
        <v>145</v>
      </c>
      <c r="S77" t="s">
        <v>62</v>
      </c>
      <c r="T77" t="s">
        <v>146</v>
      </c>
      <c r="U77" t="s">
        <v>62</v>
      </c>
      <c r="V77">
        <v>2000</v>
      </c>
      <c r="W77" t="s">
        <v>94</v>
      </c>
      <c r="X77">
        <v>2461</v>
      </c>
      <c r="Y77" t="s">
        <v>207</v>
      </c>
      <c r="Z77">
        <v>0</v>
      </c>
      <c r="AA77" t="s">
        <v>66</v>
      </c>
      <c r="AB77" s="13">
        <v>611.9</v>
      </c>
      <c r="AC77" s="13">
        <v>611.9</v>
      </c>
      <c r="AD77" s="13">
        <v>0</v>
      </c>
      <c r="AE77" s="13">
        <v>611.9</v>
      </c>
      <c r="AF77" s="13">
        <v>611.9</v>
      </c>
      <c r="AG77" s="42">
        <v>611.9</v>
      </c>
      <c r="AH77" s="14">
        <f t="shared" si="8"/>
        <v>0</v>
      </c>
      <c r="AI77" s="14">
        <f t="shared" si="9"/>
        <v>0</v>
      </c>
      <c r="AJ77" s="14">
        <v>0</v>
      </c>
      <c r="AM77" s="13">
        <f t="shared" si="6"/>
        <v>611.9</v>
      </c>
      <c r="AN77" s="13">
        <v>611.9</v>
      </c>
      <c r="AO77" s="13">
        <v>4838995.05</v>
      </c>
      <c r="AP77" s="13">
        <v>611.9</v>
      </c>
      <c r="AQ77" s="13">
        <v>4838995.05</v>
      </c>
      <c r="AR77" s="13">
        <v>-4838383.1499999994</v>
      </c>
      <c r="AS77" s="13">
        <v>611.9</v>
      </c>
      <c r="AT77" s="13">
        <v>4838995.05</v>
      </c>
      <c r="AU77" s="13">
        <v>611.9</v>
      </c>
      <c r="AV77" s="13">
        <v>611.9</v>
      </c>
      <c r="AW77" s="13">
        <v>0</v>
      </c>
      <c r="AX77" s="14">
        <v>0</v>
      </c>
      <c r="AY77" s="13">
        <v>0</v>
      </c>
      <c r="AZ77" s="13">
        <v>1000</v>
      </c>
      <c r="BA77" s="13">
        <v>0</v>
      </c>
      <c r="BB77" s="13">
        <v>388.1</v>
      </c>
      <c r="BC77" s="13">
        <v>611.9</v>
      </c>
      <c r="BD77" s="13">
        <f t="shared" si="7"/>
        <v>0</v>
      </c>
    </row>
    <row r="78" spans="1:56" ht="14.45" hidden="1" x14ac:dyDescent="0.3">
      <c r="A78" t="str">
        <f t="shared" si="5"/>
        <v>1.1-00-2205_22619013_2224610</v>
      </c>
      <c r="B78" s="12" t="s">
        <v>67</v>
      </c>
      <c r="C78" t="s">
        <v>68</v>
      </c>
      <c r="D78">
        <v>1</v>
      </c>
      <c r="E78" t="s">
        <v>496</v>
      </c>
      <c r="F78">
        <v>1.3</v>
      </c>
      <c r="G78" t="s">
        <v>499</v>
      </c>
      <c r="H78" t="s">
        <v>53</v>
      </c>
      <c r="I78" t="s">
        <v>54</v>
      </c>
      <c r="J78" t="s">
        <v>55</v>
      </c>
      <c r="K78" t="s">
        <v>56</v>
      </c>
      <c r="L78" t="s">
        <v>57</v>
      </c>
      <c r="M78" t="s">
        <v>58</v>
      </c>
      <c r="N78">
        <v>6</v>
      </c>
      <c r="O78" t="s">
        <v>59</v>
      </c>
      <c r="P78">
        <v>19</v>
      </c>
      <c r="Q78" t="s">
        <v>93</v>
      </c>
      <c r="R78" t="s">
        <v>61</v>
      </c>
      <c r="S78" t="s">
        <v>62</v>
      </c>
      <c r="T78" t="s">
        <v>63</v>
      </c>
      <c r="U78" t="s">
        <v>62</v>
      </c>
      <c r="V78">
        <v>2000</v>
      </c>
      <c r="W78" t="s">
        <v>94</v>
      </c>
      <c r="X78">
        <v>2461</v>
      </c>
      <c r="Y78" t="s">
        <v>207</v>
      </c>
      <c r="Z78">
        <v>0</v>
      </c>
      <c r="AA78" t="s">
        <v>66</v>
      </c>
      <c r="AB78" s="13">
        <v>101869.29</v>
      </c>
      <c r="AC78" s="13">
        <v>101869.29</v>
      </c>
      <c r="AD78" s="13">
        <v>120000</v>
      </c>
      <c r="AE78" s="13">
        <v>101869.29</v>
      </c>
      <c r="AF78" s="13">
        <v>101869.29</v>
      </c>
      <c r="AG78" s="42">
        <v>101869.29</v>
      </c>
      <c r="AH78" s="14">
        <f t="shared" si="8"/>
        <v>0</v>
      </c>
      <c r="AI78" s="14">
        <f t="shared" si="9"/>
        <v>0</v>
      </c>
      <c r="AJ78" s="14">
        <v>0</v>
      </c>
      <c r="AM78" s="13">
        <f t="shared" si="6"/>
        <v>101869.29</v>
      </c>
      <c r="AN78" s="13">
        <v>101869.29</v>
      </c>
      <c r="AO78" s="13">
        <v>4838996.05</v>
      </c>
      <c r="AP78" s="13">
        <v>101869.29</v>
      </c>
      <c r="AQ78" s="13">
        <v>4838996.05</v>
      </c>
      <c r="AR78" s="13">
        <v>-4737126.76</v>
      </c>
      <c r="AS78" s="13">
        <v>101869.29</v>
      </c>
      <c r="AT78" s="13">
        <v>4838996.05</v>
      </c>
      <c r="AU78" s="13">
        <v>101869.29</v>
      </c>
      <c r="AV78" s="13">
        <v>101869.29</v>
      </c>
      <c r="AW78" s="13">
        <v>0</v>
      </c>
      <c r="AX78" s="14">
        <v>0</v>
      </c>
      <c r="AY78" s="13">
        <v>0</v>
      </c>
      <c r="AZ78" s="13">
        <v>8400</v>
      </c>
      <c r="BA78" s="13">
        <v>0</v>
      </c>
      <c r="BB78" s="13">
        <v>26530.71</v>
      </c>
      <c r="BC78" s="13">
        <v>-18130.71</v>
      </c>
      <c r="BD78" s="13">
        <f t="shared" si="7"/>
        <v>0</v>
      </c>
    </row>
    <row r="79" spans="1:56" ht="14.45" hidden="1" x14ac:dyDescent="0.3">
      <c r="A79" t="str">
        <f t="shared" si="5"/>
        <v>1.1-00-2207_22230017_2224610</v>
      </c>
      <c r="B79" s="12" t="s">
        <v>67</v>
      </c>
      <c r="C79" t="s">
        <v>68</v>
      </c>
      <c r="D79">
        <v>2</v>
      </c>
      <c r="E79" t="s">
        <v>497</v>
      </c>
      <c r="F79">
        <v>2.2000000000000002</v>
      </c>
      <c r="G79" t="s">
        <v>502</v>
      </c>
      <c r="H79" t="s">
        <v>192</v>
      </c>
      <c r="I79" t="s">
        <v>193</v>
      </c>
      <c r="J79" t="s">
        <v>55</v>
      </c>
      <c r="K79" t="s">
        <v>56</v>
      </c>
      <c r="L79" t="s">
        <v>184</v>
      </c>
      <c r="M79" t="s">
        <v>185</v>
      </c>
      <c r="N79">
        <v>2</v>
      </c>
      <c r="O79" t="s">
        <v>194</v>
      </c>
      <c r="P79">
        <v>30</v>
      </c>
      <c r="Q79" t="s">
        <v>195</v>
      </c>
      <c r="R79" t="s">
        <v>196</v>
      </c>
      <c r="S79" t="s">
        <v>62</v>
      </c>
      <c r="T79" t="s">
        <v>197</v>
      </c>
      <c r="U79" t="s">
        <v>62</v>
      </c>
      <c r="V79">
        <v>2000</v>
      </c>
      <c r="W79" t="s">
        <v>94</v>
      </c>
      <c r="X79">
        <v>2461</v>
      </c>
      <c r="Y79" t="s">
        <v>207</v>
      </c>
      <c r="Z79">
        <v>0</v>
      </c>
      <c r="AA79" t="s">
        <v>66</v>
      </c>
      <c r="AB79" s="13">
        <v>99974.5</v>
      </c>
      <c r="AC79" s="13">
        <v>101000</v>
      </c>
      <c r="AD79" s="13">
        <v>100000</v>
      </c>
      <c r="AE79" s="13">
        <v>99974.5</v>
      </c>
      <c r="AF79" s="13">
        <v>99974.5</v>
      </c>
      <c r="AG79" s="42">
        <v>99974.5</v>
      </c>
      <c r="AH79" s="14">
        <f t="shared" si="8"/>
        <v>0</v>
      </c>
      <c r="AI79" s="14">
        <f t="shared" si="9"/>
        <v>0</v>
      </c>
      <c r="AJ79" s="14">
        <v>0</v>
      </c>
      <c r="AM79" s="13">
        <f t="shared" si="6"/>
        <v>99974.5</v>
      </c>
      <c r="AN79" s="13">
        <v>99974.5</v>
      </c>
      <c r="AO79" s="13">
        <v>4838997.05</v>
      </c>
      <c r="AP79" s="13">
        <v>99974.5</v>
      </c>
      <c r="AQ79" s="13">
        <v>4838997.05</v>
      </c>
      <c r="AR79" s="13">
        <v>-4739022.55</v>
      </c>
      <c r="AS79" s="13">
        <v>99974.5</v>
      </c>
      <c r="AT79" s="13">
        <v>4838997.05</v>
      </c>
      <c r="AU79" s="13">
        <v>99974.5</v>
      </c>
      <c r="AV79" s="13">
        <v>99974.5</v>
      </c>
      <c r="AW79" s="13">
        <v>1025.5</v>
      </c>
      <c r="AX79" s="14">
        <v>1025.5</v>
      </c>
      <c r="AY79" s="13">
        <v>0</v>
      </c>
      <c r="AZ79" s="13">
        <v>1000</v>
      </c>
      <c r="BA79" s="13">
        <v>0</v>
      </c>
      <c r="BB79" s="13">
        <v>0</v>
      </c>
      <c r="BC79" s="13">
        <v>1000</v>
      </c>
      <c r="BD79" s="13">
        <f t="shared" si="7"/>
        <v>0</v>
      </c>
    </row>
    <row r="80" spans="1:56" ht="14.45" hidden="1" x14ac:dyDescent="0.3">
      <c r="A80" t="str">
        <f t="shared" si="5"/>
        <v>1.6-03-2207_22333020_2224710</v>
      </c>
      <c r="B80" s="12" t="s">
        <v>180</v>
      </c>
      <c r="C80" s="16" t="s">
        <v>181</v>
      </c>
      <c r="D80">
        <v>1</v>
      </c>
      <c r="E80" t="s">
        <v>496</v>
      </c>
      <c r="F80">
        <v>1.3</v>
      </c>
      <c r="G80" t="s">
        <v>499</v>
      </c>
      <c r="H80" t="s">
        <v>53</v>
      </c>
      <c r="I80" t="s">
        <v>54</v>
      </c>
      <c r="J80" t="s">
        <v>182</v>
      </c>
      <c r="K80" t="s">
        <v>183</v>
      </c>
      <c r="L80" t="s">
        <v>184</v>
      </c>
      <c r="M80" t="s">
        <v>185</v>
      </c>
      <c r="N80">
        <v>3</v>
      </c>
      <c r="O80" t="s">
        <v>143</v>
      </c>
      <c r="P80">
        <v>33</v>
      </c>
      <c r="Q80" t="s">
        <v>186</v>
      </c>
      <c r="R80" t="s">
        <v>187</v>
      </c>
      <c r="S80" t="s">
        <v>62</v>
      </c>
      <c r="T80" t="s">
        <v>188</v>
      </c>
      <c r="U80" t="s">
        <v>62</v>
      </c>
      <c r="V80">
        <v>2000</v>
      </c>
      <c r="W80" t="s">
        <v>94</v>
      </c>
      <c r="X80" s="16">
        <v>2471</v>
      </c>
      <c r="Y80" t="s">
        <v>215</v>
      </c>
      <c r="Z80">
        <v>0</v>
      </c>
      <c r="AA80" t="s">
        <v>66</v>
      </c>
      <c r="AB80" s="13">
        <v>0</v>
      </c>
      <c r="AC80" s="13">
        <v>0</v>
      </c>
      <c r="AD80" s="13">
        <v>0</v>
      </c>
      <c r="AE80" s="13">
        <v>4468.32</v>
      </c>
      <c r="AF80" s="13">
        <v>4468.32</v>
      </c>
      <c r="AG80" s="45">
        <v>4468.32</v>
      </c>
      <c r="AH80" s="14">
        <f t="shared" si="8"/>
        <v>4468.32</v>
      </c>
      <c r="AI80" s="14">
        <f t="shared" si="9"/>
        <v>0</v>
      </c>
      <c r="AJ80" s="14">
        <v>0</v>
      </c>
      <c r="AM80" s="13">
        <f t="shared" si="6"/>
        <v>4468.32</v>
      </c>
      <c r="AN80" s="13">
        <v>4468.32</v>
      </c>
      <c r="AO80" s="13">
        <v>4838998.05</v>
      </c>
      <c r="AP80" s="13">
        <v>0</v>
      </c>
      <c r="AQ80" s="13">
        <v>4838998.05</v>
      </c>
      <c r="AR80" s="13">
        <v>-4834529.7299999995</v>
      </c>
      <c r="AS80" s="13">
        <v>0</v>
      </c>
      <c r="AT80" s="13">
        <v>4838998.05</v>
      </c>
      <c r="AU80" s="13">
        <v>0</v>
      </c>
      <c r="AV80" s="13">
        <v>0</v>
      </c>
      <c r="AW80" s="13">
        <v>-4468.32</v>
      </c>
      <c r="AX80" s="14">
        <v>-4468.32</v>
      </c>
      <c r="AY80" s="13">
        <v>0</v>
      </c>
      <c r="AZ80" s="13">
        <v>0</v>
      </c>
      <c r="BA80" s="13">
        <v>0</v>
      </c>
      <c r="BB80" s="13">
        <v>0</v>
      </c>
      <c r="BC80" s="13">
        <v>0</v>
      </c>
      <c r="BD80" s="13">
        <f t="shared" si="7"/>
        <v>-4468.32</v>
      </c>
    </row>
    <row r="81" spans="1:56" ht="14.45" hidden="1" x14ac:dyDescent="0.3">
      <c r="A81" t="str">
        <f t="shared" si="5"/>
        <v>2.6-02-2207_22333020_2224710</v>
      </c>
      <c r="B81" t="s">
        <v>190</v>
      </c>
      <c r="C81" s="16" t="s">
        <v>191</v>
      </c>
      <c r="D81">
        <v>1</v>
      </c>
      <c r="E81" t="s">
        <v>496</v>
      </c>
      <c r="F81">
        <v>1.3</v>
      </c>
      <c r="G81" t="s">
        <v>499</v>
      </c>
      <c r="H81" t="s">
        <v>53</v>
      </c>
      <c r="I81" t="s">
        <v>54</v>
      </c>
      <c r="J81" t="s">
        <v>182</v>
      </c>
      <c r="K81" t="s">
        <v>183</v>
      </c>
      <c r="L81" t="s">
        <v>184</v>
      </c>
      <c r="M81" t="s">
        <v>185</v>
      </c>
      <c r="N81">
        <v>3</v>
      </c>
      <c r="O81" t="s">
        <v>143</v>
      </c>
      <c r="P81">
        <v>33</v>
      </c>
      <c r="Q81" t="s">
        <v>186</v>
      </c>
      <c r="R81" t="s">
        <v>187</v>
      </c>
      <c r="S81" t="s">
        <v>62</v>
      </c>
      <c r="T81" t="s">
        <v>188</v>
      </c>
      <c r="U81" t="s">
        <v>62</v>
      </c>
      <c r="V81">
        <v>2000</v>
      </c>
      <c r="W81" t="s">
        <v>94</v>
      </c>
      <c r="X81" s="16">
        <v>2471</v>
      </c>
      <c r="Y81" t="s">
        <v>215</v>
      </c>
      <c r="Z81">
        <v>0</v>
      </c>
      <c r="AA81" t="s">
        <v>66</v>
      </c>
      <c r="AB81" s="13">
        <v>0</v>
      </c>
      <c r="AC81" s="13">
        <v>0</v>
      </c>
      <c r="AD81" s="13">
        <v>0</v>
      </c>
      <c r="AE81" s="13">
        <v>1687.8</v>
      </c>
      <c r="AF81" s="13">
        <v>1687.8</v>
      </c>
      <c r="AG81" s="45">
        <v>1687.8</v>
      </c>
      <c r="AH81" s="14">
        <f t="shared" si="8"/>
        <v>1687.8</v>
      </c>
      <c r="AI81" s="14">
        <f t="shared" si="9"/>
        <v>0</v>
      </c>
      <c r="AJ81" s="14">
        <v>0</v>
      </c>
      <c r="AM81" s="13">
        <f t="shared" si="6"/>
        <v>1687.8</v>
      </c>
      <c r="AN81" s="13">
        <v>1687.8</v>
      </c>
      <c r="AO81" s="13">
        <v>4838999.05</v>
      </c>
      <c r="AP81" s="13">
        <v>0</v>
      </c>
      <c r="AQ81" s="13">
        <v>4838999.05</v>
      </c>
      <c r="AR81" s="13">
        <v>-4837311.25</v>
      </c>
      <c r="AS81" s="13">
        <v>0</v>
      </c>
      <c r="AT81" s="13">
        <v>4838999.05</v>
      </c>
      <c r="AU81" s="13">
        <v>0</v>
      </c>
      <c r="AV81" s="13">
        <v>0</v>
      </c>
      <c r="AW81" s="13">
        <v>-1687.8</v>
      </c>
      <c r="AX81" s="14">
        <v>-1687.8</v>
      </c>
      <c r="AY81" s="13">
        <v>0</v>
      </c>
      <c r="AZ81" s="13">
        <v>0</v>
      </c>
      <c r="BA81" s="13">
        <v>0</v>
      </c>
      <c r="BB81" s="13">
        <v>0</v>
      </c>
      <c r="BC81" s="13">
        <v>0</v>
      </c>
      <c r="BD81" s="13">
        <f t="shared" si="7"/>
        <v>-1687.8</v>
      </c>
    </row>
    <row r="82" spans="1:56" ht="14.45" hidden="1" x14ac:dyDescent="0.3">
      <c r="A82" t="str">
        <f t="shared" si="5"/>
        <v>1.1-00-2205_22619013_2224710</v>
      </c>
      <c r="B82" s="12" t="s">
        <v>67</v>
      </c>
      <c r="C82" t="s">
        <v>68</v>
      </c>
      <c r="D82">
        <v>1</v>
      </c>
      <c r="E82" t="s">
        <v>496</v>
      </c>
      <c r="F82">
        <v>1.3</v>
      </c>
      <c r="G82" t="s">
        <v>499</v>
      </c>
      <c r="H82" t="s">
        <v>53</v>
      </c>
      <c r="I82" t="s">
        <v>54</v>
      </c>
      <c r="J82" t="s">
        <v>55</v>
      </c>
      <c r="K82" t="s">
        <v>56</v>
      </c>
      <c r="L82" t="s">
        <v>57</v>
      </c>
      <c r="M82" t="s">
        <v>58</v>
      </c>
      <c r="N82">
        <v>6</v>
      </c>
      <c r="O82" t="s">
        <v>59</v>
      </c>
      <c r="P82">
        <v>19</v>
      </c>
      <c r="Q82" t="s">
        <v>93</v>
      </c>
      <c r="R82" t="s">
        <v>61</v>
      </c>
      <c r="S82" t="s">
        <v>62</v>
      </c>
      <c r="T82" t="s">
        <v>63</v>
      </c>
      <c r="U82" t="s">
        <v>62</v>
      </c>
      <c r="V82">
        <v>2000</v>
      </c>
      <c r="W82" t="s">
        <v>94</v>
      </c>
      <c r="X82">
        <v>2471</v>
      </c>
      <c r="Y82" t="s">
        <v>215</v>
      </c>
      <c r="Z82">
        <v>0</v>
      </c>
      <c r="AA82" t="s">
        <v>66</v>
      </c>
      <c r="AB82" s="13">
        <v>98774.32</v>
      </c>
      <c r="AC82" s="13">
        <v>94972.33</v>
      </c>
      <c r="AD82" s="13">
        <v>120000</v>
      </c>
      <c r="AE82" s="13">
        <v>98774.32</v>
      </c>
      <c r="AF82" s="13">
        <v>94972.33</v>
      </c>
      <c r="AG82" s="42">
        <v>94972.33</v>
      </c>
      <c r="AH82" s="14">
        <f t="shared" si="8"/>
        <v>-3801.9900000000052</v>
      </c>
      <c r="AI82" s="14">
        <f t="shared" si="9"/>
        <v>-3801.9900000000052</v>
      </c>
      <c r="AJ82" s="14">
        <v>0</v>
      </c>
      <c r="AM82" s="13">
        <f t="shared" si="6"/>
        <v>94972.33</v>
      </c>
      <c r="AN82" s="13">
        <v>72094.320000000007</v>
      </c>
      <c r="AO82" s="13">
        <v>4839000.05</v>
      </c>
      <c r="AP82" s="13">
        <v>72094.320000000007</v>
      </c>
      <c r="AQ82" s="13">
        <v>4839000.05</v>
      </c>
      <c r="AR82" s="13">
        <v>-4744027.72</v>
      </c>
      <c r="AS82" s="13">
        <v>72094.320000000007</v>
      </c>
      <c r="AT82" s="13">
        <v>4839000.05</v>
      </c>
      <c r="AU82" s="13">
        <v>72094.320000000007</v>
      </c>
      <c r="AV82" s="13">
        <v>68292.33</v>
      </c>
      <c r="AW82" s="13">
        <v>26680</v>
      </c>
      <c r="AX82" s="14">
        <v>0</v>
      </c>
      <c r="AY82" s="13">
        <v>0</v>
      </c>
      <c r="AZ82" s="13">
        <v>0</v>
      </c>
      <c r="BA82" s="13">
        <v>0</v>
      </c>
      <c r="BB82" s="13">
        <v>25027.67</v>
      </c>
      <c r="BC82" s="13">
        <v>-25027.67</v>
      </c>
      <c r="BD82" s="13">
        <f t="shared" si="7"/>
        <v>0</v>
      </c>
    </row>
    <row r="83" spans="1:56" ht="14.45" hidden="1" x14ac:dyDescent="0.3">
      <c r="A83" t="str">
        <f t="shared" si="5"/>
        <v>1.1-00-2207_22332019_2224710</v>
      </c>
      <c r="B83" s="17" t="s">
        <v>67</v>
      </c>
      <c r="C83" s="17" t="s">
        <v>68</v>
      </c>
      <c r="D83">
        <v>1</v>
      </c>
      <c r="E83" t="s">
        <v>496</v>
      </c>
      <c r="F83">
        <v>1.3</v>
      </c>
      <c r="G83" t="s">
        <v>499</v>
      </c>
      <c r="H83" s="17" t="s">
        <v>53</v>
      </c>
      <c r="I83" s="17" t="s">
        <v>54</v>
      </c>
      <c r="J83" s="17" t="s">
        <v>55</v>
      </c>
      <c r="K83" s="17" t="s">
        <v>56</v>
      </c>
      <c r="L83" s="17" t="s">
        <v>184</v>
      </c>
      <c r="M83" s="17" t="s">
        <v>185</v>
      </c>
      <c r="N83" s="17">
        <v>3</v>
      </c>
      <c r="O83" s="17" t="s">
        <v>143</v>
      </c>
      <c r="P83" s="17">
        <v>32</v>
      </c>
      <c r="Q83" s="17" t="s">
        <v>198</v>
      </c>
      <c r="R83" s="17" t="s">
        <v>199</v>
      </c>
      <c r="S83" s="17" t="s">
        <v>62</v>
      </c>
      <c r="T83" s="17" t="s">
        <v>200</v>
      </c>
      <c r="U83" t="s">
        <v>62</v>
      </c>
      <c r="V83" s="17">
        <v>2000</v>
      </c>
      <c r="W83" s="17" t="s">
        <v>94</v>
      </c>
      <c r="X83" s="17">
        <v>2471</v>
      </c>
      <c r="Y83" s="17" t="s">
        <v>215</v>
      </c>
      <c r="Z83">
        <v>0</v>
      </c>
      <c r="AA83" t="s">
        <v>66</v>
      </c>
      <c r="AB83" s="13">
        <v>738000</v>
      </c>
      <c r="AC83" s="13">
        <v>738000</v>
      </c>
      <c r="AD83" s="13">
        <v>1000000</v>
      </c>
      <c r="AE83" s="13">
        <v>386302.61</v>
      </c>
      <c r="AF83" s="13">
        <v>386302.61</v>
      </c>
      <c r="AG83" s="42">
        <v>386302.61</v>
      </c>
      <c r="AH83" s="14">
        <f t="shared" si="8"/>
        <v>-351697.39</v>
      </c>
      <c r="AI83" s="14">
        <f t="shared" si="9"/>
        <v>0</v>
      </c>
      <c r="AJ83" s="14">
        <v>0</v>
      </c>
      <c r="AM83" s="13">
        <f t="shared" si="6"/>
        <v>386302.61</v>
      </c>
      <c r="AN83" s="13">
        <v>386302.61</v>
      </c>
      <c r="AO83" s="13">
        <v>4839001.05</v>
      </c>
      <c r="AP83" s="13">
        <v>365718.41</v>
      </c>
      <c r="AQ83" s="13">
        <v>4839001.05</v>
      </c>
      <c r="AR83" s="13">
        <v>-4452698.4399999995</v>
      </c>
      <c r="AS83" s="13">
        <v>365718.41</v>
      </c>
      <c r="AT83" s="13">
        <v>4839001.05</v>
      </c>
      <c r="AU83" s="13">
        <v>365718.41</v>
      </c>
      <c r="AV83" s="13">
        <v>365718.41</v>
      </c>
      <c r="AW83" s="13">
        <v>351697.39</v>
      </c>
      <c r="AX83" s="14">
        <v>351697.39</v>
      </c>
      <c r="AY83" s="13">
        <v>0</v>
      </c>
      <c r="AZ83" s="13">
        <v>20000</v>
      </c>
      <c r="BA83" s="13">
        <v>0</v>
      </c>
      <c r="BB83" s="13">
        <v>282000</v>
      </c>
      <c r="BC83" s="13">
        <v>-262000</v>
      </c>
      <c r="BD83" s="13">
        <f t="shared" si="7"/>
        <v>351697.39</v>
      </c>
    </row>
    <row r="84" spans="1:56" ht="14.45" hidden="1" x14ac:dyDescent="0.3">
      <c r="A84" t="str">
        <f t="shared" si="5"/>
        <v>1.1-00-2208_22737023_2224710</v>
      </c>
      <c r="B84" s="12" t="s">
        <v>67</v>
      </c>
      <c r="C84" t="s">
        <v>68</v>
      </c>
      <c r="D84">
        <v>1</v>
      </c>
      <c r="E84" t="s">
        <v>496</v>
      </c>
      <c r="F84">
        <v>1.7</v>
      </c>
      <c r="G84" t="s">
        <v>500</v>
      </c>
      <c r="H84" t="s">
        <v>96</v>
      </c>
      <c r="I84" t="s">
        <v>97</v>
      </c>
      <c r="J84" t="s">
        <v>98</v>
      </c>
      <c r="K84" t="s">
        <v>99</v>
      </c>
      <c r="L84" t="s">
        <v>100</v>
      </c>
      <c r="M84" t="s">
        <v>101</v>
      </c>
      <c r="N84">
        <v>7</v>
      </c>
      <c r="O84" t="s">
        <v>102</v>
      </c>
      <c r="P84">
        <v>37</v>
      </c>
      <c r="Q84" t="s">
        <v>103</v>
      </c>
      <c r="R84" t="s">
        <v>104</v>
      </c>
      <c r="S84" t="s">
        <v>62</v>
      </c>
      <c r="T84" t="s">
        <v>105</v>
      </c>
      <c r="U84" t="s">
        <v>62</v>
      </c>
      <c r="V84">
        <v>2000</v>
      </c>
      <c r="W84" t="s">
        <v>94</v>
      </c>
      <c r="X84">
        <v>2471</v>
      </c>
      <c r="Y84" t="s">
        <v>215</v>
      </c>
      <c r="Z84">
        <v>0</v>
      </c>
      <c r="AA84" t="s">
        <v>66</v>
      </c>
      <c r="AB84" s="13">
        <v>1421</v>
      </c>
      <c r="AC84" s="13">
        <v>1421</v>
      </c>
      <c r="AD84" s="13">
        <v>0</v>
      </c>
      <c r="AE84" s="13">
        <v>1421</v>
      </c>
      <c r="AF84" s="13">
        <v>1421</v>
      </c>
      <c r="AG84" s="42">
        <v>1421</v>
      </c>
      <c r="AH84" s="14">
        <f t="shared" si="8"/>
        <v>0</v>
      </c>
      <c r="AI84" s="14">
        <f t="shared" si="9"/>
        <v>0</v>
      </c>
      <c r="AJ84" s="14">
        <v>0</v>
      </c>
      <c r="AM84" s="13">
        <f t="shared" si="6"/>
        <v>1421</v>
      </c>
      <c r="AN84" s="13">
        <v>1421</v>
      </c>
      <c r="AO84" s="13">
        <v>4839002.05</v>
      </c>
      <c r="AP84" s="13">
        <v>1421</v>
      </c>
      <c r="AQ84" s="13">
        <v>4839002.05</v>
      </c>
      <c r="AR84" s="13">
        <v>-4837581.05</v>
      </c>
      <c r="AS84" s="13">
        <v>1421</v>
      </c>
      <c r="AT84" s="13">
        <v>4839002.05</v>
      </c>
      <c r="AU84" s="13">
        <v>1421</v>
      </c>
      <c r="AV84" s="13">
        <v>1421</v>
      </c>
      <c r="AW84" s="13">
        <v>0</v>
      </c>
      <c r="AX84" s="14">
        <v>0</v>
      </c>
      <c r="AY84" s="13">
        <v>0</v>
      </c>
      <c r="AZ84" s="13">
        <v>1421</v>
      </c>
      <c r="BA84" s="13">
        <v>0</v>
      </c>
      <c r="BB84" s="13">
        <v>0</v>
      </c>
      <c r="BC84" s="13">
        <v>1421</v>
      </c>
      <c r="BD84" s="13">
        <f t="shared" si="7"/>
        <v>0</v>
      </c>
    </row>
    <row r="85" spans="1:56" ht="14.45" hidden="1" x14ac:dyDescent="0.3">
      <c r="A85" t="str">
        <f t="shared" si="5"/>
        <v>1.1-00-2202_22311008_2224710</v>
      </c>
      <c r="B85" s="12" t="s">
        <v>67</v>
      </c>
      <c r="C85" t="s">
        <v>68</v>
      </c>
      <c r="D85">
        <v>1</v>
      </c>
      <c r="E85" t="s">
        <v>496</v>
      </c>
      <c r="F85">
        <v>1.7</v>
      </c>
      <c r="G85" t="s">
        <v>500</v>
      </c>
      <c r="H85" t="s">
        <v>139</v>
      </c>
      <c r="I85" t="s">
        <v>140</v>
      </c>
      <c r="J85" t="s">
        <v>98</v>
      </c>
      <c r="K85" t="s">
        <v>99</v>
      </c>
      <c r="L85" t="s">
        <v>141</v>
      </c>
      <c r="M85" t="s">
        <v>142</v>
      </c>
      <c r="N85">
        <v>3</v>
      </c>
      <c r="O85" t="s">
        <v>143</v>
      </c>
      <c r="P85">
        <v>11</v>
      </c>
      <c r="Q85" t="s">
        <v>144</v>
      </c>
      <c r="R85" t="s">
        <v>145</v>
      </c>
      <c r="S85" t="s">
        <v>62</v>
      </c>
      <c r="T85" t="s">
        <v>146</v>
      </c>
      <c r="U85" t="s">
        <v>62</v>
      </c>
      <c r="V85">
        <v>2000</v>
      </c>
      <c r="W85" t="s">
        <v>94</v>
      </c>
      <c r="X85">
        <v>2471</v>
      </c>
      <c r="Y85" t="s">
        <v>215</v>
      </c>
      <c r="Z85">
        <v>0</v>
      </c>
      <c r="AA85" t="s">
        <v>66</v>
      </c>
      <c r="AB85" s="13">
        <v>1647.94</v>
      </c>
      <c r="AC85" s="13">
        <v>1647.94</v>
      </c>
      <c r="AD85" s="13">
        <v>0</v>
      </c>
      <c r="AE85" s="13">
        <v>1647.94</v>
      </c>
      <c r="AF85" s="13">
        <v>1647.94</v>
      </c>
      <c r="AG85" s="42">
        <v>1647.94</v>
      </c>
      <c r="AH85" s="14">
        <f t="shared" si="8"/>
        <v>0</v>
      </c>
      <c r="AI85" s="14">
        <f t="shared" si="9"/>
        <v>0</v>
      </c>
      <c r="AJ85" s="14">
        <v>0</v>
      </c>
      <c r="AM85" s="13">
        <f t="shared" si="6"/>
        <v>1647.94</v>
      </c>
      <c r="AN85" s="13">
        <v>1647.94</v>
      </c>
      <c r="AO85" s="13">
        <v>4839003.05</v>
      </c>
      <c r="AP85" s="13">
        <v>1647.94</v>
      </c>
      <c r="AQ85" s="13">
        <v>4839003.05</v>
      </c>
      <c r="AR85" s="13">
        <v>-4837355.1099999994</v>
      </c>
      <c r="AS85" s="13">
        <v>1647.94</v>
      </c>
      <c r="AT85" s="13">
        <v>4839003.05</v>
      </c>
      <c r="AU85" s="13">
        <v>1647.94</v>
      </c>
      <c r="AV85" s="13">
        <v>1647.94</v>
      </c>
      <c r="AW85" s="13">
        <v>0</v>
      </c>
      <c r="AX85" s="14">
        <v>0</v>
      </c>
      <c r="AY85" s="13">
        <v>0</v>
      </c>
      <c r="AZ85" s="13">
        <v>2000</v>
      </c>
      <c r="BA85" s="13">
        <v>0</v>
      </c>
      <c r="BB85" s="13">
        <v>352.06</v>
      </c>
      <c r="BC85" s="13">
        <v>1647.94</v>
      </c>
      <c r="BD85" s="13">
        <f t="shared" si="7"/>
        <v>0</v>
      </c>
    </row>
    <row r="86" spans="1:56" ht="14.45" hidden="1" x14ac:dyDescent="0.3">
      <c r="A86" t="str">
        <f t="shared" si="5"/>
        <v>1.1-00-2206_22529016_2224710</v>
      </c>
      <c r="B86" s="12" t="s">
        <v>67</v>
      </c>
      <c r="C86" t="s">
        <v>68</v>
      </c>
      <c r="D86">
        <v>2</v>
      </c>
      <c r="E86" t="s">
        <v>497</v>
      </c>
      <c r="F86">
        <v>2.4</v>
      </c>
      <c r="G86" t="s">
        <v>503</v>
      </c>
      <c r="H86" t="s">
        <v>147</v>
      </c>
      <c r="I86" t="s">
        <v>148</v>
      </c>
      <c r="J86" t="s">
        <v>98</v>
      </c>
      <c r="K86" t="s">
        <v>99</v>
      </c>
      <c r="L86" t="s">
        <v>149</v>
      </c>
      <c r="M86" t="s">
        <v>150</v>
      </c>
      <c r="N86">
        <v>5</v>
      </c>
      <c r="O86" t="s">
        <v>151</v>
      </c>
      <c r="P86">
        <v>29</v>
      </c>
      <c r="Q86" t="s">
        <v>152</v>
      </c>
      <c r="R86" t="s">
        <v>153</v>
      </c>
      <c r="S86" t="s">
        <v>62</v>
      </c>
      <c r="T86" t="s">
        <v>154</v>
      </c>
      <c r="U86" t="s">
        <v>62</v>
      </c>
      <c r="V86">
        <v>2000</v>
      </c>
      <c r="W86" t="s">
        <v>94</v>
      </c>
      <c r="X86">
        <v>2471</v>
      </c>
      <c r="Y86" t="s">
        <v>215</v>
      </c>
      <c r="Z86">
        <v>0</v>
      </c>
      <c r="AA86" t="s">
        <v>66</v>
      </c>
      <c r="AB86" s="13">
        <v>17907</v>
      </c>
      <c r="AC86" s="13">
        <v>17907</v>
      </c>
      <c r="AD86" s="13">
        <v>0</v>
      </c>
      <c r="AE86" s="13">
        <v>17906.11</v>
      </c>
      <c r="AF86" s="13">
        <v>17906.11</v>
      </c>
      <c r="AG86" s="42">
        <v>17906.11</v>
      </c>
      <c r="AH86" s="14">
        <f t="shared" si="8"/>
        <v>-0.88999999999941792</v>
      </c>
      <c r="AI86" s="14">
        <f t="shared" si="9"/>
        <v>0</v>
      </c>
      <c r="AJ86" s="14">
        <v>0</v>
      </c>
      <c r="AM86" s="13">
        <f t="shared" si="6"/>
        <v>17906.11</v>
      </c>
      <c r="AN86" s="13">
        <v>17906.11</v>
      </c>
      <c r="AO86" s="13">
        <v>4839004.05</v>
      </c>
      <c r="AP86" s="13">
        <v>17906.11</v>
      </c>
      <c r="AQ86" s="13">
        <v>4839004.05</v>
      </c>
      <c r="AR86" s="13">
        <v>-4821097.9399999995</v>
      </c>
      <c r="AS86" s="13">
        <v>17906.11</v>
      </c>
      <c r="AT86" s="13">
        <v>4839004.05</v>
      </c>
      <c r="AU86" s="13">
        <v>17906.11</v>
      </c>
      <c r="AV86" s="13">
        <v>17906.11</v>
      </c>
      <c r="AW86" s="13">
        <v>0.89</v>
      </c>
      <c r="AX86" s="14">
        <v>0.88999999999941792</v>
      </c>
      <c r="AY86" s="13">
        <v>0</v>
      </c>
      <c r="AZ86" s="13">
        <v>22500</v>
      </c>
      <c r="BA86" s="13">
        <v>0</v>
      </c>
      <c r="BB86" s="13">
        <v>4593</v>
      </c>
      <c r="BC86" s="13">
        <v>17907</v>
      </c>
      <c r="BD86" s="13">
        <f t="shared" si="7"/>
        <v>0.88999999999941792</v>
      </c>
    </row>
    <row r="87" spans="1:56" ht="14.45" hidden="1" x14ac:dyDescent="0.3">
      <c r="A87" t="str">
        <f t="shared" si="5"/>
        <v>1.1-00-2202_2219006_2224710</v>
      </c>
      <c r="B87" s="12" t="s">
        <v>67</v>
      </c>
      <c r="C87" t="s">
        <v>68</v>
      </c>
      <c r="D87">
        <v>1</v>
      </c>
      <c r="E87" t="s">
        <v>496</v>
      </c>
      <c r="F87">
        <v>1.3</v>
      </c>
      <c r="G87" t="s">
        <v>499</v>
      </c>
      <c r="H87" t="s">
        <v>53</v>
      </c>
      <c r="I87" t="s">
        <v>54</v>
      </c>
      <c r="J87" t="s">
        <v>98</v>
      </c>
      <c r="K87" t="s">
        <v>99</v>
      </c>
      <c r="L87" t="s">
        <v>141</v>
      </c>
      <c r="M87" t="s">
        <v>142</v>
      </c>
      <c r="N87">
        <v>1</v>
      </c>
      <c r="O87" t="s">
        <v>133</v>
      </c>
      <c r="P87">
        <v>9</v>
      </c>
      <c r="Q87" t="s">
        <v>216</v>
      </c>
      <c r="R87" t="s">
        <v>217</v>
      </c>
      <c r="S87" t="s">
        <v>62</v>
      </c>
      <c r="T87" t="s">
        <v>218</v>
      </c>
      <c r="U87" t="s">
        <v>62</v>
      </c>
      <c r="V87">
        <v>2000</v>
      </c>
      <c r="W87" t="s">
        <v>94</v>
      </c>
      <c r="X87">
        <v>2471</v>
      </c>
      <c r="Y87" t="s">
        <v>215</v>
      </c>
      <c r="Z87">
        <v>0</v>
      </c>
      <c r="AA87" t="s">
        <v>66</v>
      </c>
      <c r="AB87" s="13">
        <v>9653.11</v>
      </c>
      <c r="AC87" s="13">
        <v>9653.11</v>
      </c>
      <c r="AD87" s="13">
        <v>0</v>
      </c>
      <c r="AE87" s="13">
        <v>9653.11</v>
      </c>
      <c r="AF87" s="13">
        <v>9653.11</v>
      </c>
      <c r="AG87" s="42">
        <v>9653.11</v>
      </c>
      <c r="AH87" s="14">
        <f t="shared" si="8"/>
        <v>0</v>
      </c>
      <c r="AI87" s="14">
        <f t="shared" si="9"/>
        <v>0</v>
      </c>
      <c r="AJ87" s="14">
        <v>0</v>
      </c>
      <c r="AM87" s="13">
        <f t="shared" si="6"/>
        <v>9653.11</v>
      </c>
      <c r="AN87" s="13">
        <v>9653.11</v>
      </c>
      <c r="AO87" s="13">
        <v>4839005.05</v>
      </c>
      <c r="AP87" s="13">
        <v>9653.11</v>
      </c>
      <c r="AQ87" s="13">
        <v>4839005.05</v>
      </c>
      <c r="AR87" s="13">
        <v>-4829351.9399999995</v>
      </c>
      <c r="AS87" s="13">
        <v>9653.11</v>
      </c>
      <c r="AT87" s="13">
        <v>4839005.05</v>
      </c>
      <c r="AU87" s="13">
        <v>9653.11</v>
      </c>
      <c r="AV87" s="13">
        <v>9653.11</v>
      </c>
      <c r="AW87" s="13">
        <v>0</v>
      </c>
      <c r="AX87" s="14">
        <v>0</v>
      </c>
      <c r="AY87" s="13">
        <v>0</v>
      </c>
      <c r="AZ87" s="13">
        <v>9653.11</v>
      </c>
      <c r="BA87" s="13">
        <v>0</v>
      </c>
      <c r="BB87" s="13">
        <v>0</v>
      </c>
      <c r="BC87" s="13">
        <v>9653.11</v>
      </c>
      <c r="BD87" s="13">
        <f t="shared" si="7"/>
        <v>0</v>
      </c>
    </row>
    <row r="88" spans="1:56" ht="14.45" hidden="1" x14ac:dyDescent="0.3">
      <c r="A88" t="str">
        <f t="shared" si="5"/>
        <v>1.1-00-2207_22230017_2224710</v>
      </c>
      <c r="B88" s="12" t="s">
        <v>67</v>
      </c>
      <c r="C88" t="s">
        <v>68</v>
      </c>
      <c r="D88">
        <v>2</v>
      </c>
      <c r="E88" t="s">
        <v>497</v>
      </c>
      <c r="F88">
        <v>2.2000000000000002</v>
      </c>
      <c r="G88" t="s">
        <v>502</v>
      </c>
      <c r="H88" t="s">
        <v>192</v>
      </c>
      <c r="I88" t="s">
        <v>193</v>
      </c>
      <c r="J88" t="s">
        <v>55</v>
      </c>
      <c r="K88" t="s">
        <v>56</v>
      </c>
      <c r="L88" t="s">
        <v>184</v>
      </c>
      <c r="M88" t="s">
        <v>185</v>
      </c>
      <c r="N88">
        <v>2</v>
      </c>
      <c r="O88" t="s">
        <v>194</v>
      </c>
      <c r="P88">
        <v>30</v>
      </c>
      <c r="Q88" t="s">
        <v>195</v>
      </c>
      <c r="R88" t="s">
        <v>196</v>
      </c>
      <c r="S88" t="s">
        <v>62</v>
      </c>
      <c r="T88" t="s">
        <v>197</v>
      </c>
      <c r="U88" t="s">
        <v>62</v>
      </c>
      <c r="V88">
        <v>2000</v>
      </c>
      <c r="W88" t="s">
        <v>94</v>
      </c>
      <c r="X88">
        <v>2471</v>
      </c>
      <c r="Y88" t="s">
        <v>215</v>
      </c>
      <c r="Z88">
        <v>0</v>
      </c>
      <c r="AA88" t="s">
        <v>66</v>
      </c>
      <c r="AB88" s="13">
        <v>1211400</v>
      </c>
      <c r="AC88" s="13">
        <v>1211400</v>
      </c>
      <c r="AD88" s="13">
        <v>1200000</v>
      </c>
      <c r="AE88" s="13">
        <v>3123683.6</v>
      </c>
      <c r="AF88" s="13">
        <v>3123683.6</v>
      </c>
      <c r="AG88" s="42">
        <v>3123683.6</v>
      </c>
      <c r="AH88" s="14">
        <f t="shared" si="8"/>
        <v>1912283.6</v>
      </c>
      <c r="AI88" s="14">
        <f t="shared" si="9"/>
        <v>0</v>
      </c>
      <c r="AJ88" s="14">
        <v>0</v>
      </c>
      <c r="AM88" s="13">
        <f t="shared" si="6"/>
        <v>3123683.6</v>
      </c>
      <c r="AN88" s="13">
        <v>3123683.6</v>
      </c>
      <c r="AO88" s="13">
        <v>4839006.05</v>
      </c>
      <c r="AP88" s="13">
        <v>3123683.6</v>
      </c>
      <c r="AQ88" s="13">
        <v>4839006.05</v>
      </c>
      <c r="AR88" s="13">
        <v>-1715322.4499999997</v>
      </c>
      <c r="AS88" s="13">
        <v>2862312.67</v>
      </c>
      <c r="AT88" s="13">
        <v>4839006.05</v>
      </c>
      <c r="AU88" s="13">
        <v>2607113.11</v>
      </c>
      <c r="AV88" s="13">
        <v>2444856.4900000002</v>
      </c>
      <c r="AW88" s="13">
        <v>-1912283.6</v>
      </c>
      <c r="AX88" s="14">
        <v>-1912283.6</v>
      </c>
      <c r="AY88" s="13">
        <v>0</v>
      </c>
      <c r="AZ88" s="13">
        <v>11400</v>
      </c>
      <c r="BA88" s="13">
        <v>0</v>
      </c>
      <c r="BB88" s="13">
        <v>0</v>
      </c>
      <c r="BC88" s="13">
        <v>11400</v>
      </c>
      <c r="BD88" s="13">
        <f t="shared" si="7"/>
        <v>-1912283.6</v>
      </c>
    </row>
    <row r="89" spans="1:56" ht="14.45" hidden="1" x14ac:dyDescent="0.3">
      <c r="A89" t="str">
        <f t="shared" si="5"/>
        <v>1.1-00-2208_22737023_2224810</v>
      </c>
      <c r="B89" s="12" t="s">
        <v>67</v>
      </c>
      <c r="C89" t="s">
        <v>68</v>
      </c>
      <c r="D89">
        <v>1</v>
      </c>
      <c r="E89" t="s">
        <v>496</v>
      </c>
      <c r="F89">
        <v>1.7</v>
      </c>
      <c r="G89" t="s">
        <v>500</v>
      </c>
      <c r="H89" t="s">
        <v>96</v>
      </c>
      <c r="I89" t="s">
        <v>97</v>
      </c>
      <c r="J89" t="s">
        <v>98</v>
      </c>
      <c r="K89" t="s">
        <v>99</v>
      </c>
      <c r="L89" t="s">
        <v>100</v>
      </c>
      <c r="M89" t="s">
        <v>101</v>
      </c>
      <c r="N89">
        <v>7</v>
      </c>
      <c r="O89" t="s">
        <v>102</v>
      </c>
      <c r="P89">
        <v>37</v>
      </c>
      <c r="Q89" t="s">
        <v>103</v>
      </c>
      <c r="R89" t="s">
        <v>104</v>
      </c>
      <c r="S89" t="s">
        <v>62</v>
      </c>
      <c r="T89" t="s">
        <v>105</v>
      </c>
      <c r="U89" t="s">
        <v>62</v>
      </c>
      <c r="V89">
        <v>2000</v>
      </c>
      <c r="W89" t="s">
        <v>94</v>
      </c>
      <c r="X89">
        <v>2481</v>
      </c>
      <c r="Y89" t="s">
        <v>219</v>
      </c>
      <c r="Z89">
        <v>0</v>
      </c>
      <c r="AA89" t="s">
        <v>66</v>
      </c>
      <c r="AB89" s="13">
        <v>0</v>
      </c>
      <c r="AC89" s="13">
        <v>0</v>
      </c>
      <c r="AD89" s="13">
        <v>0</v>
      </c>
      <c r="AE89" s="13">
        <v>0</v>
      </c>
      <c r="AF89" s="13">
        <v>0</v>
      </c>
      <c r="AG89" s="42">
        <v>0</v>
      </c>
      <c r="AH89" s="14">
        <f t="shared" si="8"/>
        <v>0</v>
      </c>
      <c r="AI89" s="14">
        <f t="shared" si="9"/>
        <v>0</v>
      </c>
      <c r="AJ89" s="14">
        <v>0</v>
      </c>
      <c r="AM89" s="13">
        <f t="shared" si="6"/>
        <v>0</v>
      </c>
      <c r="AN89" s="13">
        <v>0</v>
      </c>
      <c r="AO89" s="13">
        <v>4839007.05</v>
      </c>
      <c r="AP89" s="13">
        <v>0</v>
      </c>
      <c r="AQ89" s="13">
        <v>4839007.05</v>
      </c>
      <c r="AR89" s="13">
        <v>-4839007.05</v>
      </c>
      <c r="AS89" s="13">
        <v>0</v>
      </c>
      <c r="AT89" s="13">
        <v>4839007.05</v>
      </c>
      <c r="AU89" s="13">
        <v>0</v>
      </c>
      <c r="AV89" s="13">
        <v>0</v>
      </c>
      <c r="AW89" s="13">
        <v>0</v>
      </c>
      <c r="AX89" s="14">
        <v>0</v>
      </c>
      <c r="AY89" s="13">
        <v>0</v>
      </c>
      <c r="AZ89" s="13">
        <v>0</v>
      </c>
      <c r="BA89" s="13">
        <v>0</v>
      </c>
      <c r="BB89" s="13">
        <v>0</v>
      </c>
      <c r="BC89" s="13">
        <v>0</v>
      </c>
      <c r="BD89" s="13">
        <f t="shared" si="7"/>
        <v>0</v>
      </c>
    </row>
    <row r="90" spans="1:56" ht="14.45" hidden="1" x14ac:dyDescent="0.3">
      <c r="A90" t="str">
        <f t="shared" si="5"/>
        <v>1.1-00-2205_22619013_2224810</v>
      </c>
      <c r="B90" s="12" t="s">
        <v>67</v>
      </c>
      <c r="C90" t="s">
        <v>68</v>
      </c>
      <c r="D90">
        <v>1</v>
      </c>
      <c r="E90" t="s">
        <v>496</v>
      </c>
      <c r="F90">
        <v>1.3</v>
      </c>
      <c r="G90" t="s">
        <v>499</v>
      </c>
      <c r="H90" t="s">
        <v>53</v>
      </c>
      <c r="I90" t="s">
        <v>54</v>
      </c>
      <c r="J90" t="s">
        <v>55</v>
      </c>
      <c r="K90" t="s">
        <v>56</v>
      </c>
      <c r="L90" t="s">
        <v>57</v>
      </c>
      <c r="M90" t="s">
        <v>58</v>
      </c>
      <c r="N90">
        <v>6</v>
      </c>
      <c r="O90" t="s">
        <v>59</v>
      </c>
      <c r="P90">
        <v>19</v>
      </c>
      <c r="Q90" t="s">
        <v>93</v>
      </c>
      <c r="R90" t="s">
        <v>61</v>
      </c>
      <c r="S90" t="s">
        <v>62</v>
      </c>
      <c r="T90" t="s">
        <v>63</v>
      </c>
      <c r="U90" t="s">
        <v>62</v>
      </c>
      <c r="V90">
        <v>2000</v>
      </c>
      <c r="W90" t="s">
        <v>94</v>
      </c>
      <c r="X90">
        <v>2481</v>
      </c>
      <c r="Y90" t="s">
        <v>219</v>
      </c>
      <c r="Z90">
        <v>0</v>
      </c>
      <c r="AA90" t="s">
        <v>66</v>
      </c>
      <c r="AB90" s="13">
        <v>0</v>
      </c>
      <c r="AC90" s="13">
        <v>0</v>
      </c>
      <c r="AD90" s="13">
        <v>0</v>
      </c>
      <c r="AE90" s="13">
        <v>0</v>
      </c>
      <c r="AF90" s="13">
        <v>0</v>
      </c>
      <c r="AG90" s="42">
        <v>0</v>
      </c>
      <c r="AH90" s="14">
        <f t="shared" si="8"/>
        <v>0</v>
      </c>
      <c r="AI90" s="14">
        <f t="shared" si="9"/>
        <v>0</v>
      </c>
      <c r="AJ90" s="14">
        <v>0</v>
      </c>
      <c r="AM90" s="13">
        <f t="shared" si="6"/>
        <v>0</v>
      </c>
      <c r="AN90" s="13">
        <v>0</v>
      </c>
      <c r="AO90" s="13">
        <v>4839008.05</v>
      </c>
      <c r="AP90" s="13">
        <v>0</v>
      </c>
      <c r="AQ90" s="13">
        <v>4839008.05</v>
      </c>
      <c r="AR90" s="13">
        <v>-4839008.05</v>
      </c>
      <c r="AS90" s="13">
        <v>0</v>
      </c>
      <c r="AT90" s="13">
        <v>4839008.05</v>
      </c>
      <c r="AU90" s="13">
        <v>0</v>
      </c>
      <c r="AV90" s="13">
        <v>0</v>
      </c>
      <c r="AW90" s="13">
        <v>0</v>
      </c>
      <c r="AX90" s="14">
        <v>0</v>
      </c>
      <c r="AY90" s="13">
        <v>0</v>
      </c>
      <c r="AZ90" s="13">
        <v>2088</v>
      </c>
      <c r="BA90" s="13">
        <v>0</v>
      </c>
      <c r="BB90" s="13">
        <v>2088</v>
      </c>
      <c r="BC90" s="13">
        <v>0</v>
      </c>
      <c r="BD90" s="13">
        <f t="shared" si="7"/>
        <v>0</v>
      </c>
    </row>
    <row r="91" spans="1:56" ht="14.45" hidden="1" x14ac:dyDescent="0.3">
      <c r="A91" t="str">
        <f t="shared" si="5"/>
        <v>1.1-00-2207_22331018_2224810</v>
      </c>
      <c r="B91" s="12" t="s">
        <v>67</v>
      </c>
      <c r="C91" t="s">
        <v>68</v>
      </c>
      <c r="D91">
        <v>1</v>
      </c>
      <c r="E91" t="s">
        <v>496</v>
      </c>
      <c r="F91">
        <v>1.3</v>
      </c>
      <c r="G91" t="s">
        <v>499</v>
      </c>
      <c r="H91" t="s">
        <v>53</v>
      </c>
      <c r="I91" t="s">
        <v>54</v>
      </c>
      <c r="J91" t="s">
        <v>55</v>
      </c>
      <c r="K91" t="s">
        <v>56</v>
      </c>
      <c r="L91" t="s">
        <v>184</v>
      </c>
      <c r="M91" t="s">
        <v>185</v>
      </c>
      <c r="N91">
        <v>3</v>
      </c>
      <c r="O91" t="s">
        <v>143</v>
      </c>
      <c r="P91">
        <v>31</v>
      </c>
      <c r="Q91" t="s">
        <v>220</v>
      </c>
      <c r="R91" t="s">
        <v>221</v>
      </c>
      <c r="S91" t="s">
        <v>62</v>
      </c>
      <c r="T91" t="s">
        <v>222</v>
      </c>
      <c r="U91" t="s">
        <v>62</v>
      </c>
      <c r="V91">
        <v>2000</v>
      </c>
      <c r="W91" t="s">
        <v>94</v>
      </c>
      <c r="X91">
        <v>2481</v>
      </c>
      <c r="Y91" t="s">
        <v>219</v>
      </c>
      <c r="Z91">
        <v>0</v>
      </c>
      <c r="AA91" t="s">
        <v>66</v>
      </c>
      <c r="AB91" s="13">
        <v>9409.17</v>
      </c>
      <c r="AC91" s="13">
        <v>9409.17</v>
      </c>
      <c r="AD91" s="13">
        <v>0</v>
      </c>
      <c r="AE91" s="13">
        <v>9408.4</v>
      </c>
      <c r="AF91" s="13">
        <v>9408.4</v>
      </c>
      <c r="AG91" s="42">
        <v>9408.4</v>
      </c>
      <c r="AH91" s="14">
        <f t="shared" si="8"/>
        <v>-0.77000000000043656</v>
      </c>
      <c r="AI91" s="14">
        <f t="shared" si="9"/>
        <v>0</v>
      </c>
      <c r="AJ91" s="14">
        <v>0</v>
      </c>
      <c r="AM91" s="13">
        <f t="shared" si="6"/>
        <v>9408.4</v>
      </c>
      <c r="AN91" s="13">
        <v>9408.4</v>
      </c>
      <c r="AO91" s="13">
        <v>4839009.05</v>
      </c>
      <c r="AP91" s="13">
        <v>9408.4</v>
      </c>
      <c r="AQ91" s="13">
        <v>4839009.05</v>
      </c>
      <c r="AR91" s="13">
        <v>-4829600.6499999994</v>
      </c>
      <c r="AS91" s="13">
        <v>9408.4</v>
      </c>
      <c r="AT91" s="13">
        <v>4839009.05</v>
      </c>
      <c r="AU91" s="13">
        <v>9408.4</v>
      </c>
      <c r="AV91" s="13">
        <v>9408.4</v>
      </c>
      <c r="AW91" s="13">
        <v>0.77</v>
      </c>
      <c r="AX91" s="14">
        <v>0.77000000000043656</v>
      </c>
      <c r="AY91" s="13">
        <v>0</v>
      </c>
      <c r="AZ91" s="13">
        <v>15813</v>
      </c>
      <c r="BA91" s="13">
        <v>0</v>
      </c>
      <c r="BB91" s="13">
        <v>6403.83</v>
      </c>
      <c r="BC91" s="13">
        <v>9409.17</v>
      </c>
      <c r="BD91" s="13">
        <f t="shared" si="7"/>
        <v>0.77000000000043656</v>
      </c>
    </row>
    <row r="92" spans="1:56" ht="14.45" hidden="1" x14ac:dyDescent="0.3">
      <c r="A92" t="str">
        <f t="shared" si="5"/>
        <v>1.1-00-2207_22332019_2224910</v>
      </c>
      <c r="B92" s="12" t="s">
        <v>67</v>
      </c>
      <c r="C92" t="s">
        <v>68</v>
      </c>
      <c r="D92">
        <v>1</v>
      </c>
      <c r="E92" t="s">
        <v>496</v>
      </c>
      <c r="F92">
        <v>1.3</v>
      </c>
      <c r="G92" t="s">
        <v>499</v>
      </c>
      <c r="H92" t="s">
        <v>53</v>
      </c>
      <c r="I92" t="s">
        <v>54</v>
      </c>
      <c r="J92" t="s">
        <v>55</v>
      </c>
      <c r="K92" t="s">
        <v>56</v>
      </c>
      <c r="L92" t="s">
        <v>184</v>
      </c>
      <c r="M92" t="s">
        <v>185</v>
      </c>
      <c r="N92">
        <v>3</v>
      </c>
      <c r="O92" t="s">
        <v>143</v>
      </c>
      <c r="P92">
        <v>32</v>
      </c>
      <c r="Q92" t="s">
        <v>198</v>
      </c>
      <c r="R92" t="s">
        <v>199</v>
      </c>
      <c r="S92" t="s">
        <v>62</v>
      </c>
      <c r="T92" t="s">
        <v>200</v>
      </c>
      <c r="U92" t="s">
        <v>62</v>
      </c>
      <c r="V92">
        <v>2000</v>
      </c>
      <c r="W92" t="s">
        <v>94</v>
      </c>
      <c r="X92">
        <v>2491</v>
      </c>
      <c r="Y92" t="s">
        <v>223</v>
      </c>
      <c r="Z92">
        <v>0</v>
      </c>
      <c r="AA92" t="s">
        <v>66</v>
      </c>
      <c r="AB92" s="13">
        <v>3626557</v>
      </c>
      <c r="AC92" s="13">
        <v>3626557</v>
      </c>
      <c r="AD92" s="13">
        <v>3000000</v>
      </c>
      <c r="AE92" s="13">
        <v>4495327.2699999996</v>
      </c>
      <c r="AF92" s="13">
        <v>4495327.2699999996</v>
      </c>
      <c r="AG92" s="42">
        <v>4495327.2699999996</v>
      </c>
      <c r="AH92" s="14">
        <f t="shared" si="8"/>
        <v>868770.26999999955</v>
      </c>
      <c r="AI92" s="14">
        <f t="shared" si="9"/>
        <v>0</v>
      </c>
      <c r="AJ92" s="14">
        <v>0</v>
      </c>
      <c r="AM92" s="13">
        <f t="shared" si="6"/>
        <v>4495327.2699999996</v>
      </c>
      <c r="AN92" s="13">
        <v>4418878.63</v>
      </c>
      <c r="AO92" s="13">
        <v>4839010.05</v>
      </c>
      <c r="AP92" s="13">
        <v>4418878.63</v>
      </c>
      <c r="AQ92" s="13">
        <v>4839010.05</v>
      </c>
      <c r="AR92" s="13">
        <v>-343682.78000000026</v>
      </c>
      <c r="AS92" s="13">
        <v>3861812.99</v>
      </c>
      <c r="AT92" s="13">
        <v>4839010.05</v>
      </c>
      <c r="AU92" s="13">
        <v>3861812.99</v>
      </c>
      <c r="AV92" s="13">
        <v>3861812.99</v>
      </c>
      <c r="AW92" s="13">
        <v>-792321.63</v>
      </c>
      <c r="AX92" s="14">
        <v>-868770.26999999955</v>
      </c>
      <c r="AY92" s="13">
        <v>0</v>
      </c>
      <c r="AZ92" s="13">
        <v>639100</v>
      </c>
      <c r="BA92" s="13">
        <v>0</v>
      </c>
      <c r="BB92" s="13">
        <v>12543</v>
      </c>
      <c r="BC92" s="13">
        <v>626557</v>
      </c>
      <c r="BD92" s="13">
        <f t="shared" si="7"/>
        <v>-868770.26999999955</v>
      </c>
    </row>
    <row r="93" spans="1:56" ht="14.45" hidden="1" x14ac:dyDescent="0.3">
      <c r="A93" t="str">
        <f t="shared" si="5"/>
        <v>1.6-03-2207_22333020_2224910</v>
      </c>
      <c r="B93" s="12" t="s">
        <v>180</v>
      </c>
      <c r="C93" s="16" t="s">
        <v>181</v>
      </c>
      <c r="D93">
        <v>1</v>
      </c>
      <c r="E93" t="s">
        <v>496</v>
      </c>
      <c r="F93">
        <v>1.3</v>
      </c>
      <c r="G93" t="s">
        <v>499</v>
      </c>
      <c r="H93" t="s">
        <v>53</v>
      </c>
      <c r="I93" t="s">
        <v>54</v>
      </c>
      <c r="J93" t="s">
        <v>182</v>
      </c>
      <c r="K93" t="s">
        <v>183</v>
      </c>
      <c r="L93" t="s">
        <v>184</v>
      </c>
      <c r="M93" t="s">
        <v>185</v>
      </c>
      <c r="N93">
        <v>3</v>
      </c>
      <c r="O93" t="s">
        <v>143</v>
      </c>
      <c r="P93">
        <v>33</v>
      </c>
      <c r="Q93" t="s">
        <v>186</v>
      </c>
      <c r="R93" t="s">
        <v>187</v>
      </c>
      <c r="S93" t="s">
        <v>62</v>
      </c>
      <c r="T93" t="s">
        <v>188</v>
      </c>
      <c r="U93" t="s">
        <v>62</v>
      </c>
      <c r="V93">
        <v>2000</v>
      </c>
      <c r="W93" t="s">
        <v>94</v>
      </c>
      <c r="X93" s="16">
        <v>2491</v>
      </c>
      <c r="Y93" t="s">
        <v>223</v>
      </c>
      <c r="Z93">
        <v>0</v>
      </c>
      <c r="AA93" t="s">
        <v>66</v>
      </c>
      <c r="AB93" s="13">
        <v>0</v>
      </c>
      <c r="AC93" s="13">
        <v>0</v>
      </c>
      <c r="AD93" s="13">
        <v>0</v>
      </c>
      <c r="AE93" s="13">
        <v>138047.54999999999</v>
      </c>
      <c r="AF93" s="13">
        <v>138047.54999999999</v>
      </c>
      <c r="AG93" s="45">
        <v>138047.54999999999</v>
      </c>
      <c r="AH93" s="14">
        <f t="shared" si="8"/>
        <v>138047.54999999999</v>
      </c>
      <c r="AI93" s="14">
        <f t="shared" si="9"/>
        <v>0</v>
      </c>
      <c r="AJ93" s="14">
        <v>0</v>
      </c>
      <c r="AM93" s="13">
        <f t="shared" si="6"/>
        <v>138047.54999999999</v>
      </c>
      <c r="AN93" s="13">
        <v>138047.54999999999</v>
      </c>
      <c r="AO93" s="13">
        <v>4839011.05</v>
      </c>
      <c r="AP93" s="13">
        <v>0</v>
      </c>
      <c r="AQ93" s="13">
        <v>4839011.05</v>
      </c>
      <c r="AR93" s="13">
        <v>-4700963.5</v>
      </c>
      <c r="AS93" s="13">
        <v>0</v>
      </c>
      <c r="AT93" s="13">
        <v>4839011.05</v>
      </c>
      <c r="AU93" s="13">
        <v>0</v>
      </c>
      <c r="AV93" s="13">
        <v>0</v>
      </c>
      <c r="AW93" s="13">
        <v>-138047.54999999999</v>
      </c>
      <c r="AX93" s="14">
        <v>-138047.54999999999</v>
      </c>
      <c r="AY93" s="13">
        <v>0</v>
      </c>
      <c r="AZ93" s="13">
        <v>0</v>
      </c>
      <c r="BA93" s="13">
        <v>0</v>
      </c>
      <c r="BB93" s="13">
        <v>0</v>
      </c>
      <c r="BC93" s="13">
        <v>0</v>
      </c>
      <c r="BD93" s="13">
        <f t="shared" si="7"/>
        <v>-138047.54999999999</v>
      </c>
    </row>
    <row r="94" spans="1:56" ht="14.45" hidden="1" x14ac:dyDescent="0.3">
      <c r="A94" t="str">
        <f t="shared" si="5"/>
        <v>2.6-02-2207_22333020_2224910</v>
      </c>
      <c r="B94" t="s">
        <v>190</v>
      </c>
      <c r="C94" s="16" t="s">
        <v>191</v>
      </c>
      <c r="D94">
        <v>1</v>
      </c>
      <c r="E94" t="s">
        <v>496</v>
      </c>
      <c r="F94">
        <v>1.3</v>
      </c>
      <c r="G94" t="s">
        <v>499</v>
      </c>
      <c r="H94" t="s">
        <v>53</v>
      </c>
      <c r="I94" t="s">
        <v>54</v>
      </c>
      <c r="J94" t="s">
        <v>182</v>
      </c>
      <c r="K94" t="s">
        <v>183</v>
      </c>
      <c r="L94" t="s">
        <v>184</v>
      </c>
      <c r="M94" t="s">
        <v>185</v>
      </c>
      <c r="N94">
        <v>3</v>
      </c>
      <c r="O94" t="s">
        <v>143</v>
      </c>
      <c r="P94">
        <v>33</v>
      </c>
      <c r="Q94" t="s">
        <v>186</v>
      </c>
      <c r="R94" t="s">
        <v>187</v>
      </c>
      <c r="S94" t="s">
        <v>62</v>
      </c>
      <c r="T94" t="s">
        <v>188</v>
      </c>
      <c r="U94" t="s">
        <v>62</v>
      </c>
      <c r="V94">
        <v>2000</v>
      </c>
      <c r="W94" t="s">
        <v>94</v>
      </c>
      <c r="X94" s="16">
        <v>2491</v>
      </c>
      <c r="Y94" t="s">
        <v>223</v>
      </c>
      <c r="Z94">
        <v>0</v>
      </c>
      <c r="AA94" t="s">
        <v>66</v>
      </c>
      <c r="AB94" s="13">
        <v>0</v>
      </c>
      <c r="AC94" s="13">
        <v>0</v>
      </c>
      <c r="AD94" s="13">
        <v>0</v>
      </c>
      <c r="AE94" s="13">
        <v>449297</v>
      </c>
      <c r="AF94" s="13">
        <v>449297</v>
      </c>
      <c r="AG94" s="45">
        <v>449297</v>
      </c>
      <c r="AH94" s="14">
        <f t="shared" si="8"/>
        <v>449297</v>
      </c>
      <c r="AI94" s="14">
        <f t="shared" si="9"/>
        <v>0</v>
      </c>
      <c r="AJ94" s="14">
        <v>0</v>
      </c>
      <c r="AM94" s="13">
        <f t="shared" si="6"/>
        <v>449297</v>
      </c>
      <c r="AN94" s="13">
        <v>449297</v>
      </c>
      <c r="AO94" s="13">
        <v>4839012.05</v>
      </c>
      <c r="AP94" s="13">
        <v>0</v>
      </c>
      <c r="AQ94" s="13">
        <v>4839012.05</v>
      </c>
      <c r="AR94" s="13">
        <v>-4389715.05</v>
      </c>
      <c r="AS94" s="13">
        <v>0</v>
      </c>
      <c r="AT94" s="13">
        <v>4839012.05</v>
      </c>
      <c r="AU94" s="13">
        <v>0</v>
      </c>
      <c r="AV94" s="13">
        <v>0</v>
      </c>
      <c r="AW94" s="13">
        <v>-449297</v>
      </c>
      <c r="AX94" s="14">
        <v>-449297</v>
      </c>
      <c r="AY94" s="13">
        <v>0</v>
      </c>
      <c r="AZ94" s="13">
        <v>0</v>
      </c>
      <c r="BA94" s="13">
        <v>0</v>
      </c>
      <c r="BB94" s="13">
        <v>0</v>
      </c>
      <c r="BC94" s="13">
        <v>0</v>
      </c>
      <c r="BD94" s="13">
        <f t="shared" si="7"/>
        <v>-449297</v>
      </c>
    </row>
    <row r="95" spans="1:56" ht="14.45" hidden="1" x14ac:dyDescent="0.3">
      <c r="A95" t="str">
        <f t="shared" si="5"/>
        <v>1.1-00-2205_22619013_2224910</v>
      </c>
      <c r="B95" s="12" t="s">
        <v>67</v>
      </c>
      <c r="C95" t="s">
        <v>68</v>
      </c>
      <c r="D95">
        <v>1</v>
      </c>
      <c r="E95" t="s">
        <v>496</v>
      </c>
      <c r="F95">
        <v>1.3</v>
      </c>
      <c r="G95" t="s">
        <v>499</v>
      </c>
      <c r="H95" t="s">
        <v>53</v>
      </c>
      <c r="I95" t="s">
        <v>54</v>
      </c>
      <c r="J95" t="s">
        <v>55</v>
      </c>
      <c r="K95" t="s">
        <v>56</v>
      </c>
      <c r="L95" t="s">
        <v>57</v>
      </c>
      <c r="M95" t="s">
        <v>58</v>
      </c>
      <c r="N95">
        <v>6</v>
      </c>
      <c r="O95" t="s">
        <v>59</v>
      </c>
      <c r="P95">
        <v>19</v>
      </c>
      <c r="Q95" t="s">
        <v>93</v>
      </c>
      <c r="R95" t="s">
        <v>61</v>
      </c>
      <c r="S95" t="s">
        <v>62</v>
      </c>
      <c r="T95" t="s">
        <v>63</v>
      </c>
      <c r="U95" t="s">
        <v>62</v>
      </c>
      <c r="V95">
        <v>2000</v>
      </c>
      <c r="W95" t="s">
        <v>94</v>
      </c>
      <c r="X95">
        <v>2491</v>
      </c>
      <c r="Y95" t="s">
        <v>223</v>
      </c>
      <c r="Z95">
        <v>0</v>
      </c>
      <c r="AA95" t="s">
        <v>66</v>
      </c>
      <c r="AB95" s="13">
        <v>284684.78999999998</v>
      </c>
      <c r="AC95" s="13">
        <v>284697.38</v>
      </c>
      <c r="AD95" s="13">
        <v>120000</v>
      </c>
      <c r="AE95" s="13">
        <v>1157816.79</v>
      </c>
      <c r="AF95" s="13">
        <v>280616.39</v>
      </c>
      <c r="AG95" s="42">
        <v>1170616.3900000001</v>
      </c>
      <c r="AH95" s="14">
        <f t="shared" si="8"/>
        <v>885931.60000000009</v>
      </c>
      <c r="AI95" s="14">
        <f t="shared" si="9"/>
        <v>12799.600000000093</v>
      </c>
      <c r="AJ95" s="14">
        <v>0</v>
      </c>
      <c r="AM95" s="13">
        <f t="shared" si="6"/>
        <v>1170616.3900000001</v>
      </c>
      <c r="AN95" s="13">
        <v>284684.78999999998</v>
      </c>
      <c r="AO95" s="13">
        <v>4839013.05</v>
      </c>
      <c r="AP95" s="13">
        <v>247767.47</v>
      </c>
      <c r="AQ95" s="13">
        <v>4839013.05</v>
      </c>
      <c r="AR95" s="13">
        <v>-4558396.66</v>
      </c>
      <c r="AS95" s="13">
        <v>247767.47</v>
      </c>
      <c r="AT95" s="13">
        <v>4839013.05</v>
      </c>
      <c r="AU95" s="13">
        <v>247767.47</v>
      </c>
      <c r="AV95" s="13">
        <v>243699.07</v>
      </c>
      <c r="AW95" s="13">
        <v>4080.99</v>
      </c>
      <c r="AX95" s="14">
        <v>4080.9899999999907</v>
      </c>
      <c r="AY95" s="13">
        <v>0</v>
      </c>
      <c r="AZ95" s="13">
        <v>166312</v>
      </c>
      <c r="BA95" s="13">
        <v>0</v>
      </c>
      <c r="BB95" s="13">
        <v>1614.62</v>
      </c>
      <c r="BC95" s="13">
        <v>164697.38</v>
      </c>
      <c r="BD95" s="13">
        <f t="shared" si="7"/>
        <v>-873132</v>
      </c>
    </row>
    <row r="96" spans="1:56" ht="14.45" hidden="1" x14ac:dyDescent="0.3">
      <c r="A96" t="str">
        <f t="shared" si="5"/>
        <v>1.1-00-2206_22529016_2224910</v>
      </c>
      <c r="B96" s="12" t="s">
        <v>67</v>
      </c>
      <c r="C96" t="s">
        <v>68</v>
      </c>
      <c r="D96">
        <v>2</v>
      </c>
      <c r="E96" t="s">
        <v>497</v>
      </c>
      <c r="F96">
        <v>2.4</v>
      </c>
      <c r="G96" t="s">
        <v>503</v>
      </c>
      <c r="H96" t="s">
        <v>147</v>
      </c>
      <c r="I96" t="s">
        <v>148</v>
      </c>
      <c r="J96" t="s">
        <v>98</v>
      </c>
      <c r="K96" t="s">
        <v>99</v>
      </c>
      <c r="L96" t="s">
        <v>149</v>
      </c>
      <c r="M96" t="s">
        <v>150</v>
      </c>
      <c r="N96">
        <v>5</v>
      </c>
      <c r="O96" t="s">
        <v>151</v>
      </c>
      <c r="P96">
        <v>29</v>
      </c>
      <c r="Q96" t="s">
        <v>152</v>
      </c>
      <c r="R96" t="s">
        <v>153</v>
      </c>
      <c r="S96" t="s">
        <v>62</v>
      </c>
      <c r="T96" t="s">
        <v>154</v>
      </c>
      <c r="U96" t="s">
        <v>62</v>
      </c>
      <c r="V96">
        <v>2000</v>
      </c>
      <c r="W96" t="s">
        <v>94</v>
      </c>
      <c r="X96">
        <v>2491</v>
      </c>
      <c r="Y96" t="s">
        <v>223</v>
      </c>
      <c r="Z96">
        <v>0</v>
      </c>
      <c r="AA96" t="s">
        <v>66</v>
      </c>
      <c r="AB96" s="13">
        <v>297227.17</v>
      </c>
      <c r="AC96" s="13">
        <v>491303.93</v>
      </c>
      <c r="AD96" s="13">
        <v>500000</v>
      </c>
      <c r="AE96" s="13">
        <v>297227.17</v>
      </c>
      <c r="AF96" s="13">
        <v>297227.17</v>
      </c>
      <c r="AG96" s="42">
        <v>297227.17</v>
      </c>
      <c r="AH96" s="14">
        <f t="shared" si="8"/>
        <v>0</v>
      </c>
      <c r="AI96" s="14">
        <f t="shared" si="9"/>
        <v>0</v>
      </c>
      <c r="AJ96" s="14">
        <v>0</v>
      </c>
      <c r="AM96" s="13">
        <f t="shared" si="6"/>
        <v>297227.17</v>
      </c>
      <c r="AN96" s="13">
        <v>297176.71000000002</v>
      </c>
      <c r="AO96" s="13">
        <v>4839014.05</v>
      </c>
      <c r="AP96" s="13">
        <v>294392.71000000002</v>
      </c>
      <c r="AQ96" s="13">
        <v>4839014.05</v>
      </c>
      <c r="AR96" s="13">
        <v>-4541786.88</v>
      </c>
      <c r="AS96" s="13">
        <v>16469.47</v>
      </c>
      <c r="AT96" s="13">
        <v>4839014.05</v>
      </c>
      <c r="AU96" s="13">
        <v>16469.47</v>
      </c>
      <c r="AV96" s="13">
        <v>16469.47</v>
      </c>
      <c r="AW96" s="13">
        <v>194127.22</v>
      </c>
      <c r="AX96" s="14">
        <v>194076.76</v>
      </c>
      <c r="AY96" s="13">
        <v>0</v>
      </c>
      <c r="AZ96" s="13">
        <v>254853.93</v>
      </c>
      <c r="BA96" s="13">
        <v>0</v>
      </c>
      <c r="BB96" s="13">
        <v>263550</v>
      </c>
      <c r="BC96" s="13">
        <v>-8696.07</v>
      </c>
      <c r="BD96" s="13">
        <f t="shared" si="7"/>
        <v>0</v>
      </c>
    </row>
    <row r="97" spans="1:56" ht="14.45" hidden="1" x14ac:dyDescent="0.3">
      <c r="A97" t="str">
        <f t="shared" si="5"/>
        <v>1.1-00-2208_22737023_2224910</v>
      </c>
      <c r="B97" s="12" t="s">
        <v>67</v>
      </c>
      <c r="C97" t="s">
        <v>68</v>
      </c>
      <c r="D97">
        <v>1</v>
      </c>
      <c r="E97" t="s">
        <v>496</v>
      </c>
      <c r="F97">
        <v>1.7</v>
      </c>
      <c r="G97" t="s">
        <v>500</v>
      </c>
      <c r="H97" t="s">
        <v>96</v>
      </c>
      <c r="I97" t="s">
        <v>97</v>
      </c>
      <c r="J97" t="s">
        <v>98</v>
      </c>
      <c r="K97" t="s">
        <v>99</v>
      </c>
      <c r="L97" t="s">
        <v>100</v>
      </c>
      <c r="M97" t="s">
        <v>101</v>
      </c>
      <c r="N97">
        <v>7</v>
      </c>
      <c r="O97" t="s">
        <v>102</v>
      </c>
      <c r="P97">
        <v>37</v>
      </c>
      <c r="Q97" t="s">
        <v>103</v>
      </c>
      <c r="R97" t="s">
        <v>104</v>
      </c>
      <c r="S97" t="s">
        <v>62</v>
      </c>
      <c r="T97" t="s">
        <v>105</v>
      </c>
      <c r="U97" t="s">
        <v>62</v>
      </c>
      <c r="V97">
        <v>2000</v>
      </c>
      <c r="W97" t="s">
        <v>94</v>
      </c>
      <c r="X97">
        <v>2491</v>
      </c>
      <c r="Y97" t="s">
        <v>223</v>
      </c>
      <c r="Z97">
        <v>0</v>
      </c>
      <c r="AA97" t="s">
        <v>66</v>
      </c>
      <c r="AB97" s="13">
        <v>1972</v>
      </c>
      <c r="AC97" s="13">
        <v>1972</v>
      </c>
      <c r="AD97" s="13">
        <v>0</v>
      </c>
      <c r="AE97" s="13">
        <v>1972</v>
      </c>
      <c r="AF97" s="13">
        <v>1972</v>
      </c>
      <c r="AG97" s="42">
        <v>1972</v>
      </c>
      <c r="AH97" s="14">
        <f t="shared" si="8"/>
        <v>0</v>
      </c>
      <c r="AI97" s="14">
        <f t="shared" si="9"/>
        <v>0</v>
      </c>
      <c r="AJ97" s="14">
        <v>0</v>
      </c>
      <c r="AM97" s="13">
        <f t="shared" si="6"/>
        <v>1972</v>
      </c>
      <c r="AN97" s="13">
        <v>1972</v>
      </c>
      <c r="AO97" s="13">
        <v>4839015.05</v>
      </c>
      <c r="AP97" s="13">
        <v>1972</v>
      </c>
      <c r="AQ97" s="13">
        <v>4839015.05</v>
      </c>
      <c r="AR97" s="13">
        <v>-4837043.05</v>
      </c>
      <c r="AS97" s="13">
        <v>1972</v>
      </c>
      <c r="AT97" s="13">
        <v>4839015.05</v>
      </c>
      <c r="AU97" s="13">
        <v>1972</v>
      </c>
      <c r="AV97" s="13">
        <v>0</v>
      </c>
      <c r="AW97" s="13">
        <v>0</v>
      </c>
      <c r="AX97" s="14">
        <v>0</v>
      </c>
      <c r="AY97" s="13">
        <v>0</v>
      </c>
      <c r="AZ97" s="13">
        <v>1972</v>
      </c>
      <c r="BA97" s="13">
        <v>0</v>
      </c>
      <c r="BB97" s="13">
        <v>0</v>
      </c>
      <c r="BC97" s="13">
        <v>1972</v>
      </c>
      <c r="BD97" s="13">
        <f t="shared" si="7"/>
        <v>0</v>
      </c>
    </row>
    <row r="98" spans="1:56" ht="14.45" hidden="1" x14ac:dyDescent="0.3">
      <c r="A98" t="str">
        <f t="shared" si="5"/>
        <v>1.1-00-2211_22646029_2224910</v>
      </c>
      <c r="B98" s="12" t="s">
        <v>67</v>
      </c>
      <c r="C98" t="s">
        <v>68</v>
      </c>
      <c r="D98">
        <v>3</v>
      </c>
      <c r="E98" s="28" t="s">
        <v>498</v>
      </c>
      <c r="F98">
        <v>3.8</v>
      </c>
      <c r="G98" t="s">
        <v>507</v>
      </c>
      <c r="H98" t="s">
        <v>119</v>
      </c>
      <c r="I98" t="s">
        <v>120</v>
      </c>
      <c r="J98" t="s">
        <v>55</v>
      </c>
      <c r="K98" t="s">
        <v>56</v>
      </c>
      <c r="L98" t="s">
        <v>121</v>
      </c>
      <c r="M98" t="s">
        <v>122</v>
      </c>
      <c r="N98">
        <v>6</v>
      </c>
      <c r="O98" t="s">
        <v>59</v>
      </c>
      <c r="P98">
        <v>46</v>
      </c>
      <c r="Q98" t="s">
        <v>123</v>
      </c>
      <c r="R98" t="s">
        <v>124</v>
      </c>
      <c r="S98" t="s">
        <v>62</v>
      </c>
      <c r="T98" t="s">
        <v>125</v>
      </c>
      <c r="U98" t="s">
        <v>62</v>
      </c>
      <c r="V98">
        <v>2000</v>
      </c>
      <c r="W98" t="s">
        <v>94</v>
      </c>
      <c r="X98">
        <v>2491</v>
      </c>
      <c r="Y98" t="s">
        <v>223</v>
      </c>
      <c r="Z98">
        <v>0</v>
      </c>
      <c r="AA98" t="s">
        <v>66</v>
      </c>
      <c r="AB98" s="13">
        <v>304.01</v>
      </c>
      <c r="AC98" s="13">
        <v>304.01</v>
      </c>
      <c r="AD98" s="13">
        <v>0</v>
      </c>
      <c r="AE98" s="13">
        <v>304.01</v>
      </c>
      <c r="AF98" s="13">
        <v>304.01</v>
      </c>
      <c r="AG98" s="42">
        <v>304.01</v>
      </c>
      <c r="AH98" s="14">
        <f t="shared" si="8"/>
        <v>0</v>
      </c>
      <c r="AI98" s="14">
        <f t="shared" si="9"/>
        <v>0</v>
      </c>
      <c r="AJ98" s="14">
        <v>0</v>
      </c>
      <c r="AM98" s="13">
        <f t="shared" si="6"/>
        <v>304.01</v>
      </c>
      <c r="AN98" s="13">
        <v>304.01</v>
      </c>
      <c r="AO98" s="13">
        <v>4839016.05</v>
      </c>
      <c r="AP98" s="13">
        <v>304.01</v>
      </c>
      <c r="AQ98" s="13">
        <v>4839016.05</v>
      </c>
      <c r="AR98" s="13">
        <v>-4838712.04</v>
      </c>
      <c r="AS98" s="13">
        <v>304.01</v>
      </c>
      <c r="AT98" s="13">
        <v>4839016.05</v>
      </c>
      <c r="AU98" s="13">
        <v>304.01</v>
      </c>
      <c r="AV98" s="13">
        <v>304.01</v>
      </c>
      <c r="AW98" s="13">
        <v>0</v>
      </c>
      <c r="AX98" s="14">
        <v>0</v>
      </c>
      <c r="AY98" s="13">
        <v>0</v>
      </c>
      <c r="AZ98" s="13">
        <v>304.01</v>
      </c>
      <c r="BA98" s="13">
        <v>0</v>
      </c>
      <c r="BB98" s="13">
        <v>0</v>
      </c>
      <c r="BC98" s="13">
        <v>304.01</v>
      </c>
      <c r="BD98" s="13">
        <f t="shared" si="7"/>
        <v>0</v>
      </c>
    </row>
    <row r="99" spans="1:56" ht="14.45" hidden="1" x14ac:dyDescent="0.3">
      <c r="A99" t="str">
        <f t="shared" si="5"/>
        <v>1.1-00-2203_22114009_2224910</v>
      </c>
      <c r="B99" s="12" t="s">
        <v>67</v>
      </c>
      <c r="C99" t="s">
        <v>68</v>
      </c>
      <c r="D99">
        <v>1</v>
      </c>
      <c r="E99" t="s">
        <v>496</v>
      </c>
      <c r="F99">
        <v>1.3</v>
      </c>
      <c r="G99" t="s">
        <v>499</v>
      </c>
      <c r="H99" t="s">
        <v>127</v>
      </c>
      <c r="I99" t="s">
        <v>128</v>
      </c>
      <c r="J99" t="s">
        <v>129</v>
      </c>
      <c r="K99" t="s">
        <v>130</v>
      </c>
      <c r="L99" t="s">
        <v>131</v>
      </c>
      <c r="M99" t="s">
        <v>132</v>
      </c>
      <c r="N99">
        <v>1</v>
      </c>
      <c r="O99" t="s">
        <v>133</v>
      </c>
      <c r="P99">
        <v>14</v>
      </c>
      <c r="Q99" t="s">
        <v>134</v>
      </c>
      <c r="R99" t="s">
        <v>135</v>
      </c>
      <c r="S99" t="s">
        <v>62</v>
      </c>
      <c r="T99" t="s">
        <v>136</v>
      </c>
      <c r="U99" t="s">
        <v>62</v>
      </c>
      <c r="V99">
        <v>2000</v>
      </c>
      <c r="W99" t="s">
        <v>94</v>
      </c>
      <c r="X99">
        <v>2491</v>
      </c>
      <c r="Y99" t="s">
        <v>223</v>
      </c>
      <c r="Z99">
        <v>0</v>
      </c>
      <c r="AA99" t="s">
        <v>66</v>
      </c>
      <c r="AB99" s="13">
        <v>0</v>
      </c>
      <c r="AC99" s="13">
        <v>0</v>
      </c>
      <c r="AD99" s="13">
        <v>0</v>
      </c>
      <c r="AE99" s="13">
        <v>0</v>
      </c>
      <c r="AF99" s="13">
        <v>0</v>
      </c>
      <c r="AG99" s="42">
        <v>0</v>
      </c>
      <c r="AH99" s="14">
        <f t="shared" si="8"/>
        <v>0</v>
      </c>
      <c r="AI99" s="14">
        <f t="shared" si="9"/>
        <v>0</v>
      </c>
      <c r="AJ99" s="14">
        <v>0</v>
      </c>
      <c r="AM99" s="13">
        <f t="shared" si="6"/>
        <v>0</v>
      </c>
      <c r="AN99" s="13">
        <v>0</v>
      </c>
      <c r="AO99" s="13">
        <v>4839017.05</v>
      </c>
      <c r="AP99" s="13">
        <v>0</v>
      </c>
      <c r="AQ99" s="13">
        <v>4839017.05</v>
      </c>
      <c r="AR99" s="13">
        <v>-4839017.05</v>
      </c>
      <c r="AS99" s="13">
        <v>0</v>
      </c>
      <c r="AT99" s="13">
        <v>4839017.05</v>
      </c>
      <c r="AU99" s="13">
        <v>0</v>
      </c>
      <c r="AV99" s="13">
        <v>0</v>
      </c>
      <c r="AW99" s="13">
        <v>0</v>
      </c>
      <c r="AX99" s="14">
        <v>0</v>
      </c>
      <c r="AY99" s="13">
        <v>0</v>
      </c>
      <c r="AZ99" s="13">
        <v>0</v>
      </c>
      <c r="BA99" s="13">
        <v>0</v>
      </c>
      <c r="BB99" s="13">
        <v>0</v>
      </c>
      <c r="BC99" s="13">
        <v>0</v>
      </c>
      <c r="BD99" s="13">
        <f t="shared" si="7"/>
        <v>0</v>
      </c>
    </row>
    <row r="100" spans="1:56" ht="14.45" hidden="1" x14ac:dyDescent="0.3">
      <c r="A100" t="str">
        <f t="shared" si="5"/>
        <v>1.1-00-2204_22616011_2224910</v>
      </c>
      <c r="B100" s="12" t="s">
        <v>67</v>
      </c>
      <c r="C100" t="s">
        <v>68</v>
      </c>
      <c r="D100">
        <v>1</v>
      </c>
      <c r="E100" t="s">
        <v>496</v>
      </c>
      <c r="F100">
        <v>1.3</v>
      </c>
      <c r="G100" t="s">
        <v>499</v>
      </c>
      <c r="H100" t="s">
        <v>53</v>
      </c>
      <c r="I100" t="s">
        <v>54</v>
      </c>
      <c r="J100" t="s">
        <v>106</v>
      </c>
      <c r="K100" t="s">
        <v>107</v>
      </c>
      <c r="L100" t="s">
        <v>108</v>
      </c>
      <c r="M100" t="s">
        <v>109</v>
      </c>
      <c r="N100">
        <v>6</v>
      </c>
      <c r="O100" t="s">
        <v>59</v>
      </c>
      <c r="P100">
        <v>16</v>
      </c>
      <c r="Q100" t="s">
        <v>113</v>
      </c>
      <c r="R100" t="s">
        <v>114</v>
      </c>
      <c r="S100" t="s">
        <v>62</v>
      </c>
      <c r="T100" t="s">
        <v>115</v>
      </c>
      <c r="U100" t="s">
        <v>62</v>
      </c>
      <c r="V100">
        <v>2000</v>
      </c>
      <c r="W100" t="s">
        <v>94</v>
      </c>
      <c r="X100">
        <v>2491</v>
      </c>
      <c r="Y100" t="s">
        <v>223</v>
      </c>
      <c r="Z100">
        <v>0</v>
      </c>
      <c r="AA100" t="s">
        <v>66</v>
      </c>
      <c r="AB100" s="13">
        <v>812</v>
      </c>
      <c r="AC100" s="13">
        <v>900</v>
      </c>
      <c r="AD100" s="13">
        <v>0</v>
      </c>
      <c r="AE100" s="13">
        <v>812</v>
      </c>
      <c r="AF100" s="13">
        <v>812</v>
      </c>
      <c r="AG100" s="42">
        <v>812</v>
      </c>
      <c r="AH100" s="14">
        <f t="shared" si="8"/>
        <v>0</v>
      </c>
      <c r="AI100" s="14">
        <f t="shared" si="9"/>
        <v>0</v>
      </c>
      <c r="AJ100" s="14">
        <v>0</v>
      </c>
      <c r="AM100" s="13">
        <f t="shared" si="6"/>
        <v>812</v>
      </c>
      <c r="AN100" s="13">
        <v>812</v>
      </c>
      <c r="AO100" s="13">
        <v>4839018.05</v>
      </c>
      <c r="AP100" s="13">
        <v>812</v>
      </c>
      <c r="AQ100" s="13">
        <v>4839018.05</v>
      </c>
      <c r="AR100" s="13">
        <v>-4838206.05</v>
      </c>
      <c r="AS100" s="13">
        <v>812</v>
      </c>
      <c r="AT100" s="13">
        <v>4839018.05</v>
      </c>
      <c r="AU100" s="13">
        <v>812</v>
      </c>
      <c r="AV100" s="13">
        <v>0</v>
      </c>
      <c r="AW100" s="13">
        <v>88</v>
      </c>
      <c r="AX100" s="14">
        <v>88</v>
      </c>
      <c r="AY100" s="13">
        <v>0</v>
      </c>
      <c r="AZ100" s="13">
        <v>900</v>
      </c>
      <c r="BA100" s="13">
        <v>0</v>
      </c>
      <c r="BB100" s="13">
        <v>0</v>
      </c>
      <c r="BC100" s="13">
        <v>900</v>
      </c>
      <c r="BD100" s="13">
        <f t="shared" si="7"/>
        <v>0</v>
      </c>
    </row>
    <row r="101" spans="1:56" ht="14.45" hidden="1" x14ac:dyDescent="0.3">
      <c r="A101" t="str">
        <f t="shared" si="5"/>
        <v>1.1-00-2207_22230017_2224910</v>
      </c>
      <c r="B101" s="12" t="s">
        <v>67</v>
      </c>
      <c r="C101" t="s">
        <v>68</v>
      </c>
      <c r="D101">
        <v>2</v>
      </c>
      <c r="E101" t="s">
        <v>497</v>
      </c>
      <c r="F101">
        <v>2.2000000000000002</v>
      </c>
      <c r="G101" t="s">
        <v>502</v>
      </c>
      <c r="H101" t="s">
        <v>192</v>
      </c>
      <c r="I101" t="s">
        <v>193</v>
      </c>
      <c r="J101" t="s">
        <v>55</v>
      </c>
      <c r="K101" t="s">
        <v>56</v>
      </c>
      <c r="L101" t="s">
        <v>184</v>
      </c>
      <c r="M101" t="s">
        <v>185</v>
      </c>
      <c r="N101">
        <v>2</v>
      </c>
      <c r="O101" t="s">
        <v>194</v>
      </c>
      <c r="P101">
        <v>30</v>
      </c>
      <c r="Q101" t="s">
        <v>195</v>
      </c>
      <c r="R101" t="s">
        <v>196</v>
      </c>
      <c r="S101" t="s">
        <v>62</v>
      </c>
      <c r="T101" t="s">
        <v>197</v>
      </c>
      <c r="U101" t="s">
        <v>62</v>
      </c>
      <c r="V101">
        <v>2000</v>
      </c>
      <c r="W101" t="s">
        <v>94</v>
      </c>
      <c r="X101">
        <v>2491</v>
      </c>
      <c r="Y101" t="s">
        <v>223</v>
      </c>
      <c r="Z101">
        <v>0</v>
      </c>
      <c r="AA101" t="s">
        <v>66</v>
      </c>
      <c r="AB101" s="13">
        <v>15975.56</v>
      </c>
      <c r="AC101" s="13">
        <v>15975.56</v>
      </c>
      <c r="AD101" s="13">
        <v>0</v>
      </c>
      <c r="AE101" s="13">
        <v>15975.56</v>
      </c>
      <c r="AF101" s="13">
        <v>15975.56</v>
      </c>
      <c r="AG101" s="42">
        <v>15975.56</v>
      </c>
      <c r="AH101" s="14">
        <f t="shared" si="8"/>
        <v>0</v>
      </c>
      <c r="AI101" s="14">
        <f t="shared" si="9"/>
        <v>0</v>
      </c>
      <c r="AJ101" s="14">
        <v>0</v>
      </c>
      <c r="AM101" s="13">
        <f t="shared" si="6"/>
        <v>15975.56</v>
      </c>
      <c r="AN101" s="13">
        <v>15975.56</v>
      </c>
      <c r="AO101" s="13">
        <v>4839019.05</v>
      </c>
      <c r="AP101" s="13">
        <v>15975.56</v>
      </c>
      <c r="AQ101" s="13">
        <v>4839019.05</v>
      </c>
      <c r="AR101" s="13">
        <v>-4823043.49</v>
      </c>
      <c r="AS101" s="13">
        <v>15975.56</v>
      </c>
      <c r="AT101" s="13">
        <v>4839019.05</v>
      </c>
      <c r="AU101" s="13">
        <v>15975.56</v>
      </c>
      <c r="AV101" s="13">
        <v>15975.56</v>
      </c>
      <c r="AW101" s="13">
        <v>0</v>
      </c>
      <c r="AX101" s="14">
        <v>0</v>
      </c>
      <c r="AY101" s="13">
        <v>0</v>
      </c>
      <c r="AZ101" s="13">
        <v>28382.62</v>
      </c>
      <c r="BA101" s="13">
        <v>0</v>
      </c>
      <c r="BB101" s="13">
        <v>12407.06</v>
      </c>
      <c r="BC101" s="13">
        <v>15975.56</v>
      </c>
      <c r="BD101" s="13">
        <f t="shared" si="7"/>
        <v>0</v>
      </c>
    </row>
    <row r="102" spans="1:56" ht="14.45" hidden="1" x14ac:dyDescent="0.3">
      <c r="A102" t="str">
        <f t="shared" si="5"/>
        <v>1.1-00-2206_22522014_2224910</v>
      </c>
      <c r="B102" s="12" t="s">
        <v>67</v>
      </c>
      <c r="C102" t="s">
        <v>68</v>
      </c>
      <c r="D102">
        <v>2</v>
      </c>
      <c r="E102" t="s">
        <v>497</v>
      </c>
      <c r="F102">
        <v>2.5</v>
      </c>
      <c r="G102" t="s">
        <v>504</v>
      </c>
      <c r="H102" t="s">
        <v>208</v>
      </c>
      <c r="I102" t="s">
        <v>209</v>
      </c>
      <c r="J102" t="s">
        <v>210</v>
      </c>
      <c r="K102" t="s">
        <v>211</v>
      </c>
      <c r="L102" t="s">
        <v>149</v>
      </c>
      <c r="M102" t="s">
        <v>150</v>
      </c>
      <c r="N102">
        <v>5</v>
      </c>
      <c r="O102" t="s">
        <v>151</v>
      </c>
      <c r="P102">
        <v>22</v>
      </c>
      <c r="Q102" t="s">
        <v>212</v>
      </c>
      <c r="R102" t="s">
        <v>213</v>
      </c>
      <c r="S102" t="s">
        <v>62</v>
      </c>
      <c r="T102" t="s">
        <v>214</v>
      </c>
      <c r="U102" t="s">
        <v>62</v>
      </c>
      <c r="V102">
        <v>2000</v>
      </c>
      <c r="W102" t="s">
        <v>94</v>
      </c>
      <c r="X102">
        <v>2491</v>
      </c>
      <c r="Y102" t="s">
        <v>223</v>
      </c>
      <c r="Z102">
        <v>0</v>
      </c>
      <c r="AA102" t="s">
        <v>66</v>
      </c>
      <c r="AB102" s="13">
        <v>255346.86</v>
      </c>
      <c r="AC102" s="13">
        <v>255346.86</v>
      </c>
      <c r="AD102" s="13">
        <v>0</v>
      </c>
      <c r="AE102" s="13">
        <v>255346.86</v>
      </c>
      <c r="AF102" s="13">
        <v>255346.86</v>
      </c>
      <c r="AG102" s="42">
        <v>255346.86</v>
      </c>
      <c r="AH102" s="14">
        <f t="shared" si="8"/>
        <v>0</v>
      </c>
      <c r="AI102" s="14">
        <f t="shared" si="9"/>
        <v>0</v>
      </c>
      <c r="AJ102" s="14">
        <v>0</v>
      </c>
      <c r="AM102" s="13">
        <f t="shared" si="6"/>
        <v>255346.86</v>
      </c>
      <c r="AN102" s="13">
        <v>255346.86</v>
      </c>
      <c r="AO102" s="13">
        <v>4839020.05</v>
      </c>
      <c r="AP102" s="13">
        <v>255346.86</v>
      </c>
      <c r="AQ102" s="13">
        <v>4839020.05</v>
      </c>
      <c r="AR102" s="13">
        <v>-4583673.1899999995</v>
      </c>
      <c r="AS102" s="13">
        <v>255346.86</v>
      </c>
      <c r="AT102" s="13">
        <v>4839020.05</v>
      </c>
      <c r="AU102" s="13">
        <v>255346.86</v>
      </c>
      <c r="AV102" s="13">
        <v>255346.86</v>
      </c>
      <c r="AW102" s="13">
        <v>0</v>
      </c>
      <c r="AX102" s="14">
        <v>0</v>
      </c>
      <c r="AY102" s="13">
        <v>0</v>
      </c>
      <c r="AZ102" s="13">
        <v>282669</v>
      </c>
      <c r="BA102" s="13">
        <v>0</v>
      </c>
      <c r="BB102" s="13">
        <v>27322.14</v>
      </c>
      <c r="BC102" s="13">
        <v>255346.86</v>
      </c>
      <c r="BD102" s="13">
        <f t="shared" si="7"/>
        <v>0</v>
      </c>
    </row>
    <row r="103" spans="1:56" ht="14.45" hidden="1" x14ac:dyDescent="0.3">
      <c r="A103" t="str">
        <f t="shared" si="5"/>
        <v>1.1-00-2207_22230017_2225110</v>
      </c>
      <c r="B103" s="12" t="s">
        <v>67</v>
      </c>
      <c r="C103" t="s">
        <v>68</v>
      </c>
      <c r="D103">
        <v>2</v>
      </c>
      <c r="E103" t="s">
        <v>497</v>
      </c>
      <c r="F103">
        <v>2.2000000000000002</v>
      </c>
      <c r="G103" t="s">
        <v>502</v>
      </c>
      <c r="H103" t="s">
        <v>192</v>
      </c>
      <c r="I103" t="s">
        <v>193</v>
      </c>
      <c r="J103" t="s">
        <v>55</v>
      </c>
      <c r="K103" t="s">
        <v>56</v>
      </c>
      <c r="L103" t="s">
        <v>184</v>
      </c>
      <c r="M103" t="s">
        <v>185</v>
      </c>
      <c r="N103">
        <v>2</v>
      </c>
      <c r="O103" t="s">
        <v>194</v>
      </c>
      <c r="P103">
        <v>30</v>
      </c>
      <c r="Q103" t="s">
        <v>195</v>
      </c>
      <c r="R103" t="s">
        <v>196</v>
      </c>
      <c r="S103" t="s">
        <v>62</v>
      </c>
      <c r="T103" t="s">
        <v>197</v>
      </c>
      <c r="U103" t="s">
        <v>62</v>
      </c>
      <c r="V103">
        <v>2000</v>
      </c>
      <c r="W103" t="s">
        <v>94</v>
      </c>
      <c r="X103">
        <v>2511</v>
      </c>
      <c r="Y103" t="s">
        <v>224</v>
      </c>
      <c r="Z103">
        <v>0</v>
      </c>
      <c r="AA103" t="s">
        <v>66</v>
      </c>
      <c r="AB103" s="13">
        <v>2334500</v>
      </c>
      <c r="AC103" s="13">
        <v>2334500</v>
      </c>
      <c r="AD103" s="13">
        <v>300000</v>
      </c>
      <c r="AE103" s="13">
        <v>2334500</v>
      </c>
      <c r="AF103" s="13">
        <v>2334500</v>
      </c>
      <c r="AG103" s="42">
        <v>2334500</v>
      </c>
      <c r="AH103" s="14">
        <f t="shared" si="8"/>
        <v>0</v>
      </c>
      <c r="AI103" s="14">
        <f t="shared" si="9"/>
        <v>0</v>
      </c>
      <c r="AJ103" s="14">
        <v>0</v>
      </c>
      <c r="AM103" s="13">
        <f t="shared" si="6"/>
        <v>2334500</v>
      </c>
      <c r="AN103" s="13">
        <v>2334500</v>
      </c>
      <c r="AO103" s="13">
        <v>4839021.05</v>
      </c>
      <c r="AP103" s="13">
        <v>1081540.5</v>
      </c>
      <c r="AQ103" s="13">
        <v>4839021.05</v>
      </c>
      <c r="AR103" s="13">
        <v>-2504521.0499999998</v>
      </c>
      <c r="AS103" s="13">
        <v>244455.5</v>
      </c>
      <c r="AT103" s="13">
        <v>4839021.05</v>
      </c>
      <c r="AU103" s="13">
        <v>244455.5</v>
      </c>
      <c r="AV103" s="13">
        <v>0</v>
      </c>
      <c r="AW103" s="13">
        <v>0</v>
      </c>
      <c r="AX103" s="14">
        <v>0</v>
      </c>
      <c r="AY103" s="13">
        <v>0</v>
      </c>
      <c r="AZ103" s="13">
        <v>2534500</v>
      </c>
      <c r="BA103" s="13">
        <v>0</v>
      </c>
      <c r="BB103" s="13">
        <v>500000</v>
      </c>
      <c r="BC103" s="13">
        <v>2034500</v>
      </c>
      <c r="BD103" s="13">
        <f t="shared" si="7"/>
        <v>0</v>
      </c>
    </row>
    <row r="104" spans="1:56" ht="14.45" hidden="1" x14ac:dyDescent="0.3">
      <c r="A104" t="str">
        <f t="shared" si="5"/>
        <v>1.1-00-2209_22841026_2225210</v>
      </c>
      <c r="B104" s="12" t="s">
        <v>67</v>
      </c>
      <c r="C104" t="s">
        <v>68</v>
      </c>
      <c r="D104">
        <v>3</v>
      </c>
      <c r="E104" s="28" t="s">
        <v>498</v>
      </c>
      <c r="F104">
        <v>3.1</v>
      </c>
      <c r="G104" t="s">
        <v>506</v>
      </c>
      <c r="H104" t="s">
        <v>169</v>
      </c>
      <c r="I104" t="s">
        <v>170</v>
      </c>
      <c r="J104" t="s">
        <v>55</v>
      </c>
      <c r="K104" t="s">
        <v>56</v>
      </c>
      <c r="L104" t="s">
        <v>171</v>
      </c>
      <c r="M104" t="s">
        <v>172</v>
      </c>
      <c r="N104">
        <v>8</v>
      </c>
      <c r="O104" t="s">
        <v>173</v>
      </c>
      <c r="P104">
        <v>41</v>
      </c>
      <c r="Q104" t="s">
        <v>225</v>
      </c>
      <c r="R104" t="s">
        <v>226</v>
      </c>
      <c r="S104" t="s">
        <v>62</v>
      </c>
      <c r="T104" t="s">
        <v>227</v>
      </c>
      <c r="U104" t="s">
        <v>62</v>
      </c>
      <c r="V104">
        <v>2000</v>
      </c>
      <c r="W104" t="s">
        <v>94</v>
      </c>
      <c r="X104">
        <v>2521</v>
      </c>
      <c r="Y104" t="s">
        <v>228</v>
      </c>
      <c r="Z104">
        <v>0</v>
      </c>
      <c r="AA104" t="s">
        <v>66</v>
      </c>
      <c r="AB104" s="13">
        <v>309024</v>
      </c>
      <c r="AC104" s="13">
        <v>309024</v>
      </c>
      <c r="AD104" s="13">
        <v>330000</v>
      </c>
      <c r="AE104" s="13">
        <v>309024</v>
      </c>
      <c r="AF104" s="13">
        <v>309024</v>
      </c>
      <c r="AG104" s="42">
        <v>309024</v>
      </c>
      <c r="AH104" s="14">
        <f t="shared" si="8"/>
        <v>0</v>
      </c>
      <c r="AI104" s="14">
        <f t="shared" si="9"/>
        <v>0</v>
      </c>
      <c r="AJ104" s="14">
        <v>0</v>
      </c>
      <c r="AM104" s="13">
        <f t="shared" si="6"/>
        <v>309024</v>
      </c>
      <c r="AN104" s="13">
        <v>309024</v>
      </c>
      <c r="AO104" s="13">
        <v>4839022.05</v>
      </c>
      <c r="AP104" s="13">
        <v>309024</v>
      </c>
      <c r="AQ104" s="13">
        <v>4839022.05</v>
      </c>
      <c r="AR104" s="13">
        <v>-4529998.05</v>
      </c>
      <c r="AS104" s="13">
        <v>309024</v>
      </c>
      <c r="AT104" s="13">
        <v>4839022.05</v>
      </c>
      <c r="AU104" s="13">
        <v>309024</v>
      </c>
      <c r="AV104" s="13">
        <v>309024</v>
      </c>
      <c r="AW104" s="13">
        <v>0</v>
      </c>
      <c r="AX104" s="14">
        <v>0</v>
      </c>
      <c r="AY104" s="13">
        <v>0</v>
      </c>
      <c r="AZ104" s="13">
        <v>0</v>
      </c>
      <c r="BA104" s="13">
        <v>0</v>
      </c>
      <c r="BB104" s="13">
        <v>20976</v>
      </c>
      <c r="BC104" s="13">
        <v>-20976</v>
      </c>
      <c r="BD104" s="13">
        <f t="shared" si="7"/>
        <v>0</v>
      </c>
    </row>
    <row r="105" spans="1:56" ht="14.45" hidden="1" x14ac:dyDescent="0.3">
      <c r="A105" t="str">
        <f t="shared" si="5"/>
        <v>1.1-00-2205_22619013_2225210</v>
      </c>
      <c r="B105" s="12" t="s">
        <v>67</v>
      </c>
      <c r="C105" t="s">
        <v>68</v>
      </c>
      <c r="D105">
        <v>1</v>
      </c>
      <c r="E105" t="s">
        <v>496</v>
      </c>
      <c r="F105">
        <v>1.3</v>
      </c>
      <c r="G105" t="s">
        <v>499</v>
      </c>
      <c r="H105" t="s">
        <v>53</v>
      </c>
      <c r="I105" t="s">
        <v>54</v>
      </c>
      <c r="J105" t="s">
        <v>55</v>
      </c>
      <c r="K105" t="s">
        <v>56</v>
      </c>
      <c r="L105" t="s">
        <v>57</v>
      </c>
      <c r="M105" t="s">
        <v>58</v>
      </c>
      <c r="N105">
        <v>6</v>
      </c>
      <c r="O105" t="s">
        <v>59</v>
      </c>
      <c r="P105">
        <v>19</v>
      </c>
      <c r="Q105" t="s">
        <v>93</v>
      </c>
      <c r="R105" t="s">
        <v>61</v>
      </c>
      <c r="S105" t="s">
        <v>62</v>
      </c>
      <c r="T105" t="s">
        <v>63</v>
      </c>
      <c r="U105" t="s">
        <v>62</v>
      </c>
      <c r="V105">
        <v>2000</v>
      </c>
      <c r="W105" t="s">
        <v>94</v>
      </c>
      <c r="X105">
        <v>2521</v>
      </c>
      <c r="Y105" t="s">
        <v>228</v>
      </c>
      <c r="Z105">
        <v>0</v>
      </c>
      <c r="AA105" t="s">
        <v>66</v>
      </c>
      <c r="AB105" s="13">
        <v>32840</v>
      </c>
      <c r="AC105" s="13">
        <v>32840</v>
      </c>
      <c r="AD105" s="13">
        <v>25000</v>
      </c>
      <c r="AE105" s="13">
        <v>32840</v>
      </c>
      <c r="AF105" s="13">
        <v>32840</v>
      </c>
      <c r="AG105" s="42">
        <v>32840</v>
      </c>
      <c r="AH105" s="14">
        <f t="shared" si="8"/>
        <v>0</v>
      </c>
      <c r="AI105" s="14">
        <f t="shared" si="9"/>
        <v>0</v>
      </c>
      <c r="AJ105" s="14">
        <v>0</v>
      </c>
      <c r="AM105" s="13">
        <f t="shared" si="6"/>
        <v>32840</v>
      </c>
      <c r="AN105" s="13">
        <v>32840</v>
      </c>
      <c r="AO105" s="13">
        <v>4839023.05</v>
      </c>
      <c r="AP105" s="13">
        <v>32840</v>
      </c>
      <c r="AQ105" s="13">
        <v>4839023.05</v>
      </c>
      <c r="AR105" s="13">
        <v>-4806183.05</v>
      </c>
      <c r="AS105" s="13">
        <v>32840</v>
      </c>
      <c r="AT105" s="13">
        <v>4839023.05</v>
      </c>
      <c r="AU105" s="13">
        <v>32840</v>
      </c>
      <c r="AV105" s="13">
        <v>32840</v>
      </c>
      <c r="AW105" s="13">
        <v>0</v>
      </c>
      <c r="AX105" s="14">
        <v>0</v>
      </c>
      <c r="AY105" s="13">
        <v>0</v>
      </c>
      <c r="AZ105" s="13">
        <v>15000</v>
      </c>
      <c r="BA105" s="13">
        <v>0</v>
      </c>
      <c r="BB105" s="13">
        <v>7160</v>
      </c>
      <c r="BC105" s="13">
        <v>7840</v>
      </c>
      <c r="BD105" s="13">
        <f t="shared" si="7"/>
        <v>0</v>
      </c>
    </row>
    <row r="106" spans="1:56" ht="14.45" hidden="1" x14ac:dyDescent="0.3">
      <c r="A106" t="str">
        <f t="shared" si="5"/>
        <v>1.1-00-2207_22331018_2225210</v>
      </c>
      <c r="B106" s="12" t="s">
        <v>67</v>
      </c>
      <c r="C106" t="s">
        <v>68</v>
      </c>
      <c r="D106">
        <v>1</v>
      </c>
      <c r="E106" t="s">
        <v>496</v>
      </c>
      <c r="F106">
        <v>1.3</v>
      </c>
      <c r="G106" t="s">
        <v>499</v>
      </c>
      <c r="H106" t="s">
        <v>53</v>
      </c>
      <c r="I106" t="s">
        <v>54</v>
      </c>
      <c r="J106" t="s">
        <v>55</v>
      </c>
      <c r="K106" t="s">
        <v>56</v>
      </c>
      <c r="L106" t="s">
        <v>184</v>
      </c>
      <c r="M106" t="s">
        <v>185</v>
      </c>
      <c r="N106">
        <v>3</v>
      </c>
      <c r="O106" t="s">
        <v>143</v>
      </c>
      <c r="P106">
        <v>31</v>
      </c>
      <c r="Q106" t="s">
        <v>220</v>
      </c>
      <c r="R106" t="s">
        <v>221</v>
      </c>
      <c r="S106" t="s">
        <v>62</v>
      </c>
      <c r="T106" t="s">
        <v>222</v>
      </c>
      <c r="U106" t="s">
        <v>62</v>
      </c>
      <c r="V106">
        <v>2000</v>
      </c>
      <c r="W106" t="s">
        <v>94</v>
      </c>
      <c r="X106">
        <v>2521</v>
      </c>
      <c r="Y106" t="s">
        <v>228</v>
      </c>
      <c r="Z106">
        <v>0</v>
      </c>
      <c r="AA106" t="s">
        <v>66</v>
      </c>
      <c r="AB106" s="13">
        <v>498003.4</v>
      </c>
      <c r="AC106" s="13">
        <v>496064.51</v>
      </c>
      <c r="AD106" s="13">
        <v>300000</v>
      </c>
      <c r="AE106" s="13">
        <v>498003.4</v>
      </c>
      <c r="AF106" s="13">
        <v>498003.4</v>
      </c>
      <c r="AG106" s="42">
        <v>498003.4</v>
      </c>
      <c r="AH106" s="14">
        <f t="shared" si="8"/>
        <v>0</v>
      </c>
      <c r="AI106" s="14">
        <f t="shared" si="9"/>
        <v>0</v>
      </c>
      <c r="AJ106" s="14">
        <v>0</v>
      </c>
      <c r="AM106" s="13">
        <f t="shared" si="6"/>
        <v>498003.4</v>
      </c>
      <c r="AN106" s="13">
        <v>498003.4</v>
      </c>
      <c r="AO106" s="13">
        <v>4839024.05</v>
      </c>
      <c r="AP106" s="13">
        <v>498003.4</v>
      </c>
      <c r="AQ106" s="13">
        <v>4839024.05</v>
      </c>
      <c r="AR106" s="13">
        <v>-4341020.6499999994</v>
      </c>
      <c r="AS106" s="13">
        <v>282392.51</v>
      </c>
      <c r="AT106" s="13">
        <v>4839024.05</v>
      </c>
      <c r="AU106" s="13">
        <v>282392.51</v>
      </c>
      <c r="AV106" s="13">
        <v>282392.51</v>
      </c>
      <c r="AW106" s="13">
        <v>-1938.89</v>
      </c>
      <c r="AX106" s="14">
        <v>-1938.890000000014</v>
      </c>
      <c r="AY106" s="13">
        <v>0</v>
      </c>
      <c r="AZ106" s="13">
        <v>196064.51</v>
      </c>
      <c r="BA106" s="13">
        <v>0</v>
      </c>
      <c r="BB106" s="13">
        <v>0</v>
      </c>
      <c r="BC106" s="13">
        <v>196064.51</v>
      </c>
      <c r="BD106" s="13">
        <f t="shared" si="7"/>
        <v>0</v>
      </c>
    </row>
    <row r="107" spans="1:56" ht="14.45" hidden="1" x14ac:dyDescent="0.3">
      <c r="A107" t="str">
        <f t="shared" si="5"/>
        <v>1.1-00-2207_22331018_2225310</v>
      </c>
      <c r="B107" s="12" t="s">
        <v>67</v>
      </c>
      <c r="C107" t="s">
        <v>68</v>
      </c>
      <c r="D107">
        <v>1</v>
      </c>
      <c r="E107" t="s">
        <v>496</v>
      </c>
      <c r="F107">
        <v>1.3</v>
      </c>
      <c r="G107" t="s">
        <v>499</v>
      </c>
      <c r="H107" t="s">
        <v>53</v>
      </c>
      <c r="I107" t="s">
        <v>54</v>
      </c>
      <c r="J107" t="s">
        <v>55</v>
      </c>
      <c r="K107" t="s">
        <v>56</v>
      </c>
      <c r="L107" t="s">
        <v>184</v>
      </c>
      <c r="M107" t="s">
        <v>185</v>
      </c>
      <c r="N107">
        <v>3</v>
      </c>
      <c r="O107" t="s">
        <v>143</v>
      </c>
      <c r="P107">
        <v>31</v>
      </c>
      <c r="Q107" t="s">
        <v>220</v>
      </c>
      <c r="R107" t="s">
        <v>221</v>
      </c>
      <c r="S107" t="s">
        <v>62</v>
      </c>
      <c r="T107" t="s">
        <v>222</v>
      </c>
      <c r="U107" t="s">
        <v>62</v>
      </c>
      <c r="V107">
        <v>2000</v>
      </c>
      <c r="W107" t="s">
        <v>94</v>
      </c>
      <c r="X107">
        <v>2531</v>
      </c>
      <c r="Y107" t="s">
        <v>229</v>
      </c>
      <c r="Z107">
        <v>0</v>
      </c>
      <c r="AA107" t="s">
        <v>66</v>
      </c>
      <c r="AB107" s="13">
        <v>4106302.55</v>
      </c>
      <c r="AC107" s="13">
        <v>3987652.55</v>
      </c>
      <c r="AD107" s="13">
        <v>4500000</v>
      </c>
      <c r="AE107" s="13">
        <v>4106302.55</v>
      </c>
      <c r="AF107" s="13">
        <v>4106302.55</v>
      </c>
      <c r="AG107" s="42">
        <v>4106302.55</v>
      </c>
      <c r="AH107" s="14">
        <f t="shared" si="8"/>
        <v>0</v>
      </c>
      <c r="AI107" s="14">
        <f t="shared" si="9"/>
        <v>0</v>
      </c>
      <c r="AJ107" s="14">
        <v>0</v>
      </c>
      <c r="AM107" s="13">
        <f t="shared" si="6"/>
        <v>4106302.55</v>
      </c>
      <c r="AN107" s="13">
        <v>3685420.75</v>
      </c>
      <c r="AO107" s="13">
        <v>4839025.05</v>
      </c>
      <c r="AP107" s="13">
        <v>3141774.29</v>
      </c>
      <c r="AQ107" s="13">
        <v>4839025.05</v>
      </c>
      <c r="AR107" s="13">
        <v>-732722.5</v>
      </c>
      <c r="AS107" s="13">
        <v>3087221.72</v>
      </c>
      <c r="AT107" s="13">
        <v>4839025.05</v>
      </c>
      <c r="AU107" s="13">
        <v>3087221.72</v>
      </c>
      <c r="AV107" s="13">
        <v>3031665.72</v>
      </c>
      <c r="AW107" s="13">
        <v>302231.8</v>
      </c>
      <c r="AX107" s="14">
        <v>-118650</v>
      </c>
      <c r="AY107" s="13">
        <v>0</v>
      </c>
      <c r="AZ107" s="13">
        <v>0</v>
      </c>
      <c r="BA107" s="13">
        <v>0</v>
      </c>
      <c r="BB107" s="13">
        <v>512347.45</v>
      </c>
      <c r="BC107" s="13">
        <v>-512347.45</v>
      </c>
      <c r="BD107" s="13">
        <f t="shared" si="7"/>
        <v>0</v>
      </c>
    </row>
    <row r="108" spans="1:56" ht="14.45" hidden="1" x14ac:dyDescent="0.3">
      <c r="A108" t="str">
        <f t="shared" si="5"/>
        <v>1.1-00-2217_22453036_2225310</v>
      </c>
      <c r="B108" s="12" t="s">
        <v>67</v>
      </c>
      <c r="C108" t="s">
        <v>68</v>
      </c>
      <c r="D108">
        <v>2</v>
      </c>
      <c r="E108" t="s">
        <v>497</v>
      </c>
      <c r="F108">
        <v>2.1</v>
      </c>
      <c r="G108" t="s">
        <v>501</v>
      </c>
      <c r="H108" t="s">
        <v>160</v>
      </c>
      <c r="I108" t="s">
        <v>161</v>
      </c>
      <c r="J108" t="s">
        <v>98</v>
      </c>
      <c r="K108" t="s">
        <v>99</v>
      </c>
      <c r="L108" t="s">
        <v>162</v>
      </c>
      <c r="M108" t="s">
        <v>163</v>
      </c>
      <c r="N108">
        <v>4</v>
      </c>
      <c r="O108" t="s">
        <v>164</v>
      </c>
      <c r="P108">
        <v>53</v>
      </c>
      <c r="Q108" t="s">
        <v>165</v>
      </c>
      <c r="R108" t="s">
        <v>166</v>
      </c>
      <c r="S108" t="s">
        <v>62</v>
      </c>
      <c r="T108" t="s">
        <v>167</v>
      </c>
      <c r="U108" t="s">
        <v>62</v>
      </c>
      <c r="V108">
        <v>2000</v>
      </c>
      <c r="W108" t="s">
        <v>94</v>
      </c>
      <c r="X108">
        <v>2531</v>
      </c>
      <c r="Y108" t="s">
        <v>229</v>
      </c>
      <c r="Z108">
        <v>0</v>
      </c>
      <c r="AA108" t="s">
        <v>66</v>
      </c>
      <c r="AB108" s="13">
        <v>374516.96</v>
      </c>
      <c r="AC108" s="13">
        <v>374516.96</v>
      </c>
      <c r="AD108" s="13">
        <v>0</v>
      </c>
      <c r="AE108" s="13">
        <v>374516.96</v>
      </c>
      <c r="AF108" s="13">
        <v>374516.96</v>
      </c>
      <c r="AG108" s="42">
        <v>374516.96</v>
      </c>
      <c r="AH108" s="14">
        <f t="shared" si="8"/>
        <v>0</v>
      </c>
      <c r="AI108" s="14">
        <f t="shared" si="9"/>
        <v>0</v>
      </c>
      <c r="AJ108" s="14">
        <v>0</v>
      </c>
      <c r="AM108" s="13">
        <f t="shared" si="6"/>
        <v>374516.96</v>
      </c>
      <c r="AN108" s="13">
        <v>357387.96</v>
      </c>
      <c r="AO108" s="13">
        <v>4839026.05</v>
      </c>
      <c r="AP108" s="13">
        <v>356325.66</v>
      </c>
      <c r="AQ108" s="13">
        <v>4839026.05</v>
      </c>
      <c r="AR108" s="13">
        <v>-4464509.09</v>
      </c>
      <c r="AS108" s="13">
        <v>356325.66</v>
      </c>
      <c r="AT108" s="13">
        <v>4839026.05</v>
      </c>
      <c r="AU108" s="13">
        <v>356325.66</v>
      </c>
      <c r="AV108" s="13">
        <v>356325.66</v>
      </c>
      <c r="AW108" s="13">
        <v>17129</v>
      </c>
      <c r="AX108" s="14">
        <v>0</v>
      </c>
      <c r="AY108" s="13">
        <v>0</v>
      </c>
      <c r="AZ108" s="13">
        <v>374516.96</v>
      </c>
      <c r="BA108" s="13">
        <v>0</v>
      </c>
      <c r="BB108" s="13">
        <v>0</v>
      </c>
      <c r="BC108" s="13">
        <v>374516.96</v>
      </c>
      <c r="BD108" s="13">
        <f t="shared" si="7"/>
        <v>0</v>
      </c>
    </row>
    <row r="109" spans="1:56" ht="14.45" hidden="1" x14ac:dyDescent="0.3">
      <c r="A109" t="str">
        <f t="shared" si="5"/>
        <v>1.1-00-2202_22312008_2225310</v>
      </c>
      <c r="B109" s="12" t="s">
        <v>67</v>
      </c>
      <c r="C109" t="s">
        <v>68</v>
      </c>
      <c r="D109">
        <v>1</v>
      </c>
      <c r="E109" t="s">
        <v>496</v>
      </c>
      <c r="F109">
        <v>1.7</v>
      </c>
      <c r="G109" t="s">
        <v>500</v>
      </c>
      <c r="H109" t="s">
        <v>139</v>
      </c>
      <c r="I109" t="s">
        <v>140</v>
      </c>
      <c r="J109" t="s">
        <v>98</v>
      </c>
      <c r="K109" t="s">
        <v>99</v>
      </c>
      <c r="L109" t="s">
        <v>141</v>
      </c>
      <c r="M109" t="s">
        <v>142</v>
      </c>
      <c r="N109">
        <v>3</v>
      </c>
      <c r="O109" t="s">
        <v>143</v>
      </c>
      <c r="P109">
        <v>12</v>
      </c>
      <c r="Q109" t="s">
        <v>230</v>
      </c>
      <c r="R109" t="s">
        <v>145</v>
      </c>
      <c r="S109" t="s">
        <v>62</v>
      </c>
      <c r="T109" t="s">
        <v>146</v>
      </c>
      <c r="U109" t="s">
        <v>62</v>
      </c>
      <c r="V109">
        <v>2000</v>
      </c>
      <c r="W109" t="s">
        <v>94</v>
      </c>
      <c r="X109">
        <v>2531</v>
      </c>
      <c r="Y109" t="s">
        <v>229</v>
      </c>
      <c r="Z109">
        <v>0</v>
      </c>
      <c r="AA109" t="s">
        <v>66</v>
      </c>
      <c r="AB109" s="13">
        <v>15762.61</v>
      </c>
      <c r="AC109" s="13">
        <v>15762.61</v>
      </c>
      <c r="AD109" s="13">
        <v>30000</v>
      </c>
      <c r="AE109" s="13">
        <v>15762.61</v>
      </c>
      <c r="AF109" s="13">
        <v>15762.61</v>
      </c>
      <c r="AG109" s="42">
        <v>15762.61</v>
      </c>
      <c r="AH109" s="14">
        <f t="shared" si="8"/>
        <v>0</v>
      </c>
      <c r="AI109" s="14">
        <f t="shared" si="9"/>
        <v>0</v>
      </c>
      <c r="AJ109" s="14">
        <v>0</v>
      </c>
      <c r="AM109" s="13">
        <f t="shared" si="6"/>
        <v>15762.61</v>
      </c>
      <c r="AN109" s="13">
        <v>15762.61</v>
      </c>
      <c r="AO109" s="13">
        <v>4839027.05</v>
      </c>
      <c r="AP109" s="13">
        <v>15762.61</v>
      </c>
      <c r="AQ109" s="13">
        <v>4839027.05</v>
      </c>
      <c r="AR109" s="13">
        <v>-4823264.4399999995</v>
      </c>
      <c r="AS109" s="13">
        <v>15762.61</v>
      </c>
      <c r="AT109" s="13">
        <v>4839027.05</v>
      </c>
      <c r="AU109" s="13">
        <v>15762.61</v>
      </c>
      <c r="AV109" s="13">
        <v>15762.61</v>
      </c>
      <c r="AW109" s="13">
        <v>0</v>
      </c>
      <c r="AX109" s="14">
        <v>0</v>
      </c>
      <c r="AY109" s="13">
        <v>0</v>
      </c>
      <c r="AZ109" s="13">
        <v>0</v>
      </c>
      <c r="BA109" s="13">
        <v>0</v>
      </c>
      <c r="BB109" s="13">
        <v>14237.39</v>
      </c>
      <c r="BC109" s="13">
        <v>-14237.39</v>
      </c>
      <c r="BD109" s="13">
        <f t="shared" si="7"/>
        <v>0</v>
      </c>
    </row>
    <row r="110" spans="1:56" ht="14.45" hidden="1" x14ac:dyDescent="0.3">
      <c r="A110" t="str">
        <f t="shared" si="5"/>
        <v>1.1-00-2207_22331018_2225410</v>
      </c>
      <c r="B110" s="12" t="s">
        <v>67</v>
      </c>
      <c r="C110" t="s">
        <v>68</v>
      </c>
      <c r="D110">
        <v>1</v>
      </c>
      <c r="E110" t="s">
        <v>496</v>
      </c>
      <c r="F110">
        <v>1.3</v>
      </c>
      <c r="G110" t="s">
        <v>499</v>
      </c>
      <c r="H110" t="s">
        <v>53</v>
      </c>
      <c r="I110" t="s">
        <v>54</v>
      </c>
      <c r="J110" t="s">
        <v>55</v>
      </c>
      <c r="K110" t="s">
        <v>56</v>
      </c>
      <c r="L110" t="s">
        <v>184</v>
      </c>
      <c r="M110" t="s">
        <v>185</v>
      </c>
      <c r="N110">
        <v>3</v>
      </c>
      <c r="O110" t="s">
        <v>143</v>
      </c>
      <c r="P110">
        <v>31</v>
      </c>
      <c r="Q110" t="s">
        <v>220</v>
      </c>
      <c r="R110" t="s">
        <v>221</v>
      </c>
      <c r="S110" t="s">
        <v>62</v>
      </c>
      <c r="T110" t="s">
        <v>222</v>
      </c>
      <c r="U110" t="s">
        <v>62</v>
      </c>
      <c r="V110">
        <v>2000</v>
      </c>
      <c r="W110" t="s">
        <v>94</v>
      </c>
      <c r="X110">
        <v>2541</v>
      </c>
      <c r="Y110" t="s">
        <v>231</v>
      </c>
      <c r="Z110">
        <v>0</v>
      </c>
      <c r="AA110" t="s">
        <v>66</v>
      </c>
      <c r="AB110" s="13">
        <v>6032999.8899999997</v>
      </c>
      <c r="AC110" s="13">
        <v>6036127.25</v>
      </c>
      <c r="AD110" s="13">
        <v>6000000</v>
      </c>
      <c r="AE110" s="13">
        <v>6032999.8899999997</v>
      </c>
      <c r="AF110" s="13">
        <v>6032999.8899999997</v>
      </c>
      <c r="AG110" s="42">
        <v>6032999.8899999997</v>
      </c>
      <c r="AH110" s="14">
        <f t="shared" si="8"/>
        <v>0</v>
      </c>
      <c r="AI110" s="14">
        <f t="shared" si="9"/>
        <v>0</v>
      </c>
      <c r="AJ110" s="14">
        <v>0</v>
      </c>
      <c r="AM110" s="13">
        <f t="shared" si="6"/>
        <v>6032999.8899999997</v>
      </c>
      <c r="AN110" s="13">
        <v>5917829.29</v>
      </c>
      <c r="AO110" s="13">
        <v>4839028.05</v>
      </c>
      <c r="AP110" s="13">
        <v>5732410.75</v>
      </c>
      <c r="AQ110" s="13">
        <v>4839028.05</v>
      </c>
      <c r="AR110" s="13">
        <v>1193971.8399999999</v>
      </c>
      <c r="AS110" s="13">
        <v>5732410.75</v>
      </c>
      <c r="AT110" s="13">
        <v>4839028.05</v>
      </c>
      <c r="AU110" s="13">
        <v>5732410.75</v>
      </c>
      <c r="AV110" s="13">
        <v>5720140.2699999996</v>
      </c>
      <c r="AW110" s="13">
        <v>118297.96</v>
      </c>
      <c r="AX110" s="14">
        <v>3127.3600000003353</v>
      </c>
      <c r="AY110" s="13">
        <v>0</v>
      </c>
      <c r="AZ110" s="13">
        <v>46127.25</v>
      </c>
      <c r="BA110" s="13">
        <v>0</v>
      </c>
      <c r="BB110" s="13">
        <v>10000</v>
      </c>
      <c r="BC110" s="13">
        <v>36127.25</v>
      </c>
      <c r="BD110" s="13">
        <f t="shared" si="7"/>
        <v>0</v>
      </c>
    </row>
    <row r="111" spans="1:56" ht="14.45" hidden="1" x14ac:dyDescent="0.3">
      <c r="A111" t="str">
        <f t="shared" si="5"/>
        <v>1.1-00-2217_22453036_2225410</v>
      </c>
      <c r="B111" s="12" t="s">
        <v>67</v>
      </c>
      <c r="C111" t="s">
        <v>68</v>
      </c>
      <c r="D111">
        <v>2</v>
      </c>
      <c r="E111" t="s">
        <v>497</v>
      </c>
      <c r="F111">
        <v>2.1</v>
      </c>
      <c r="G111" t="s">
        <v>501</v>
      </c>
      <c r="H111" t="s">
        <v>160</v>
      </c>
      <c r="I111" t="s">
        <v>161</v>
      </c>
      <c r="J111" t="s">
        <v>98</v>
      </c>
      <c r="K111" t="s">
        <v>99</v>
      </c>
      <c r="L111" t="s">
        <v>162</v>
      </c>
      <c r="M111" t="s">
        <v>163</v>
      </c>
      <c r="N111">
        <v>4</v>
      </c>
      <c r="O111" t="s">
        <v>164</v>
      </c>
      <c r="P111">
        <v>53</v>
      </c>
      <c r="Q111" t="s">
        <v>165</v>
      </c>
      <c r="R111" t="s">
        <v>166</v>
      </c>
      <c r="S111" t="s">
        <v>62</v>
      </c>
      <c r="T111" t="s">
        <v>167</v>
      </c>
      <c r="U111" t="s">
        <v>62</v>
      </c>
      <c r="V111">
        <v>2000</v>
      </c>
      <c r="W111" t="s">
        <v>94</v>
      </c>
      <c r="X111">
        <v>2541</v>
      </c>
      <c r="Y111" t="s">
        <v>231</v>
      </c>
      <c r="Z111">
        <v>0</v>
      </c>
      <c r="AA111" t="s">
        <v>66</v>
      </c>
      <c r="AB111" s="13">
        <v>137968.04</v>
      </c>
      <c r="AC111" s="13">
        <v>137968.04</v>
      </c>
      <c r="AD111" s="13">
        <v>0</v>
      </c>
      <c r="AE111" s="13">
        <v>137968.04</v>
      </c>
      <c r="AF111" s="13">
        <v>137968.04</v>
      </c>
      <c r="AG111" s="42">
        <v>137968.04</v>
      </c>
      <c r="AH111" s="14">
        <f t="shared" si="8"/>
        <v>0</v>
      </c>
      <c r="AI111" s="14">
        <f t="shared" si="9"/>
        <v>0</v>
      </c>
      <c r="AJ111" s="14">
        <v>0</v>
      </c>
      <c r="AM111" s="13">
        <f t="shared" si="6"/>
        <v>137968.04</v>
      </c>
      <c r="AN111" s="13">
        <v>105876.64</v>
      </c>
      <c r="AO111" s="13">
        <v>4839029.05</v>
      </c>
      <c r="AP111" s="13">
        <v>95717.41</v>
      </c>
      <c r="AQ111" s="13">
        <v>4839029.05</v>
      </c>
      <c r="AR111" s="13">
        <v>-4701061.01</v>
      </c>
      <c r="AS111" s="13">
        <v>94986.61</v>
      </c>
      <c r="AT111" s="13">
        <v>4839029.05</v>
      </c>
      <c r="AU111" s="13">
        <v>67117.899999999994</v>
      </c>
      <c r="AV111" s="13">
        <v>51620.53</v>
      </c>
      <c r="AW111" s="13">
        <v>32091.4</v>
      </c>
      <c r="AX111" s="14">
        <v>0</v>
      </c>
      <c r="AY111" s="13">
        <v>0</v>
      </c>
      <c r="AZ111" s="13">
        <v>200000</v>
      </c>
      <c r="BA111" s="13">
        <v>0</v>
      </c>
      <c r="BB111" s="13">
        <v>62031.96</v>
      </c>
      <c r="BC111" s="13">
        <v>137968.04</v>
      </c>
      <c r="BD111" s="13">
        <f t="shared" si="7"/>
        <v>0</v>
      </c>
    </row>
    <row r="112" spans="1:56" ht="14.45" hidden="1" x14ac:dyDescent="0.3">
      <c r="A112" t="str">
        <f t="shared" si="5"/>
        <v>1.1-00-2202_22312008_2225410</v>
      </c>
      <c r="B112" s="12" t="s">
        <v>67</v>
      </c>
      <c r="C112" t="s">
        <v>68</v>
      </c>
      <c r="D112">
        <v>1</v>
      </c>
      <c r="E112" t="s">
        <v>496</v>
      </c>
      <c r="F112">
        <v>1.7</v>
      </c>
      <c r="G112" t="s">
        <v>500</v>
      </c>
      <c r="H112" t="s">
        <v>139</v>
      </c>
      <c r="I112" t="s">
        <v>140</v>
      </c>
      <c r="J112" t="s">
        <v>98</v>
      </c>
      <c r="K112" t="s">
        <v>99</v>
      </c>
      <c r="L112" t="s">
        <v>141</v>
      </c>
      <c r="M112" t="s">
        <v>142</v>
      </c>
      <c r="N112">
        <v>3</v>
      </c>
      <c r="O112" t="s">
        <v>143</v>
      </c>
      <c r="P112">
        <v>12</v>
      </c>
      <c r="Q112" t="s">
        <v>230</v>
      </c>
      <c r="R112" t="s">
        <v>145</v>
      </c>
      <c r="S112" t="s">
        <v>62</v>
      </c>
      <c r="T112" t="s">
        <v>146</v>
      </c>
      <c r="U112" t="s">
        <v>62</v>
      </c>
      <c r="V112">
        <v>2000</v>
      </c>
      <c r="W112" t="s">
        <v>94</v>
      </c>
      <c r="X112">
        <v>2541</v>
      </c>
      <c r="Y112" t="s">
        <v>231</v>
      </c>
      <c r="Z112">
        <v>0</v>
      </c>
      <c r="AA112" t="s">
        <v>66</v>
      </c>
      <c r="AB112" s="13">
        <v>32063.78</v>
      </c>
      <c r="AC112" s="13">
        <v>32063.78</v>
      </c>
      <c r="AD112" s="13">
        <v>40000</v>
      </c>
      <c r="AE112" s="13">
        <v>32063.78</v>
      </c>
      <c r="AF112" s="13">
        <v>32063.78</v>
      </c>
      <c r="AG112" s="42">
        <v>32063.78</v>
      </c>
      <c r="AH112" s="14">
        <f t="shared" si="8"/>
        <v>0</v>
      </c>
      <c r="AI112" s="14">
        <f t="shared" si="9"/>
        <v>0</v>
      </c>
      <c r="AJ112" s="14">
        <v>0</v>
      </c>
      <c r="AM112" s="13">
        <f t="shared" si="6"/>
        <v>32063.78</v>
      </c>
      <c r="AN112" s="13">
        <v>30671.78</v>
      </c>
      <c r="AO112" s="13">
        <v>4839030.05</v>
      </c>
      <c r="AP112" s="13">
        <v>26820.39</v>
      </c>
      <c r="AQ112" s="13">
        <v>4839030.05</v>
      </c>
      <c r="AR112" s="13">
        <v>-4806966.2699999996</v>
      </c>
      <c r="AS112" s="13">
        <v>26820.39</v>
      </c>
      <c r="AT112" s="13">
        <v>4839030.05</v>
      </c>
      <c r="AU112" s="13">
        <v>26820.39</v>
      </c>
      <c r="AV112" s="13">
        <v>26820.39</v>
      </c>
      <c r="AW112" s="13">
        <v>1392</v>
      </c>
      <c r="AX112" s="14">
        <v>0</v>
      </c>
      <c r="AY112" s="13">
        <v>0</v>
      </c>
      <c r="AZ112" s="13">
        <v>0</v>
      </c>
      <c r="BA112" s="13">
        <v>0</v>
      </c>
      <c r="BB112" s="13">
        <v>7936.22</v>
      </c>
      <c r="BC112" s="13">
        <v>-7936.22</v>
      </c>
      <c r="BD112" s="13">
        <f t="shared" si="7"/>
        <v>0</v>
      </c>
    </row>
    <row r="113" spans="1:56" ht="14.45" hidden="1" x14ac:dyDescent="0.3">
      <c r="A113" t="str">
        <f t="shared" si="5"/>
        <v>1.1-00-2206_22529016_2225410</v>
      </c>
      <c r="B113" s="12" t="s">
        <v>67</v>
      </c>
      <c r="C113" t="s">
        <v>68</v>
      </c>
      <c r="D113">
        <v>2</v>
      </c>
      <c r="E113" t="s">
        <v>497</v>
      </c>
      <c r="F113">
        <v>2.4</v>
      </c>
      <c r="G113" t="s">
        <v>503</v>
      </c>
      <c r="H113" t="s">
        <v>147</v>
      </c>
      <c r="I113" t="s">
        <v>148</v>
      </c>
      <c r="J113" t="s">
        <v>98</v>
      </c>
      <c r="K113" t="s">
        <v>99</v>
      </c>
      <c r="L113" t="s">
        <v>149</v>
      </c>
      <c r="M113" t="s">
        <v>150</v>
      </c>
      <c r="N113">
        <v>5</v>
      </c>
      <c r="O113" t="s">
        <v>151</v>
      </c>
      <c r="P113">
        <v>29</v>
      </c>
      <c r="Q113" t="s">
        <v>152</v>
      </c>
      <c r="R113" t="s">
        <v>153</v>
      </c>
      <c r="S113" t="s">
        <v>62</v>
      </c>
      <c r="T113" t="s">
        <v>154</v>
      </c>
      <c r="U113" t="s">
        <v>62</v>
      </c>
      <c r="V113">
        <v>2000</v>
      </c>
      <c r="W113" t="s">
        <v>94</v>
      </c>
      <c r="X113">
        <v>2541</v>
      </c>
      <c r="Y113" t="s">
        <v>231</v>
      </c>
      <c r="Z113">
        <v>0</v>
      </c>
      <c r="AA113" t="s">
        <v>66</v>
      </c>
      <c r="AB113" s="13">
        <v>2246.92</v>
      </c>
      <c r="AC113" s="13">
        <v>2246.92</v>
      </c>
      <c r="AD113" s="13">
        <v>0</v>
      </c>
      <c r="AE113" s="13">
        <v>2246.92</v>
      </c>
      <c r="AF113" s="13">
        <v>2246.92</v>
      </c>
      <c r="AG113" s="42">
        <v>2246.92</v>
      </c>
      <c r="AH113" s="14">
        <f t="shared" si="8"/>
        <v>0</v>
      </c>
      <c r="AI113" s="14">
        <f t="shared" si="9"/>
        <v>0</v>
      </c>
      <c r="AJ113" s="14">
        <v>0</v>
      </c>
      <c r="AM113" s="13">
        <f t="shared" si="6"/>
        <v>2246.92</v>
      </c>
      <c r="AN113" s="13">
        <v>2246.92</v>
      </c>
      <c r="AO113" s="13">
        <v>4839031.05</v>
      </c>
      <c r="AP113" s="13">
        <v>2246.92</v>
      </c>
      <c r="AQ113" s="13">
        <v>4839031.05</v>
      </c>
      <c r="AR113" s="13">
        <v>-4836784.13</v>
      </c>
      <c r="AS113" s="13">
        <v>2246.92</v>
      </c>
      <c r="AT113" s="13">
        <v>4839031.05</v>
      </c>
      <c r="AU113" s="13">
        <v>2246.92</v>
      </c>
      <c r="AV113" s="13">
        <v>2246.92</v>
      </c>
      <c r="AW113" s="13">
        <v>0</v>
      </c>
      <c r="AX113" s="14">
        <v>0</v>
      </c>
      <c r="AY113" s="13">
        <v>0</v>
      </c>
      <c r="AZ113" s="13">
        <v>3000</v>
      </c>
      <c r="BA113" s="13">
        <v>0</v>
      </c>
      <c r="BB113" s="13">
        <v>753.08</v>
      </c>
      <c r="BC113" s="13">
        <v>2246.92</v>
      </c>
      <c r="BD113" s="13">
        <f t="shared" si="7"/>
        <v>0</v>
      </c>
    </row>
    <row r="114" spans="1:56" ht="14.45" hidden="1" x14ac:dyDescent="0.3">
      <c r="A114" t="str">
        <f t="shared" si="5"/>
        <v>1.1-00-2202_2219006_2225410</v>
      </c>
      <c r="B114" s="12" t="s">
        <v>67</v>
      </c>
      <c r="C114" t="s">
        <v>68</v>
      </c>
      <c r="D114">
        <v>1</v>
      </c>
      <c r="E114" t="s">
        <v>496</v>
      </c>
      <c r="F114">
        <v>1.3</v>
      </c>
      <c r="G114" t="s">
        <v>499</v>
      </c>
      <c r="H114" t="s">
        <v>53</v>
      </c>
      <c r="I114" t="s">
        <v>54</v>
      </c>
      <c r="J114" t="s">
        <v>98</v>
      </c>
      <c r="K114" t="s">
        <v>99</v>
      </c>
      <c r="L114" t="s">
        <v>141</v>
      </c>
      <c r="M114" t="s">
        <v>142</v>
      </c>
      <c r="N114">
        <v>1</v>
      </c>
      <c r="O114" t="s">
        <v>133</v>
      </c>
      <c r="P114">
        <v>9</v>
      </c>
      <c r="Q114" t="s">
        <v>216</v>
      </c>
      <c r="R114" t="s">
        <v>217</v>
      </c>
      <c r="S114" t="s">
        <v>62</v>
      </c>
      <c r="T114" t="s">
        <v>218</v>
      </c>
      <c r="U114" t="s">
        <v>62</v>
      </c>
      <c r="V114">
        <v>2000</v>
      </c>
      <c r="W114" t="s">
        <v>94</v>
      </c>
      <c r="X114">
        <v>2541</v>
      </c>
      <c r="Y114" t="s">
        <v>231</v>
      </c>
      <c r="Z114">
        <v>0</v>
      </c>
      <c r="AA114" t="s">
        <v>66</v>
      </c>
      <c r="AB114" s="13">
        <v>0</v>
      </c>
      <c r="AC114" s="13">
        <v>0</v>
      </c>
      <c r="AD114" s="13">
        <v>0</v>
      </c>
      <c r="AE114" s="13">
        <v>0</v>
      </c>
      <c r="AF114" s="13">
        <v>0</v>
      </c>
      <c r="AG114" s="42">
        <v>0</v>
      </c>
      <c r="AH114" s="14">
        <f t="shared" si="8"/>
        <v>0</v>
      </c>
      <c r="AI114" s="14">
        <f t="shared" si="9"/>
        <v>0</v>
      </c>
      <c r="AJ114" s="14">
        <v>0</v>
      </c>
      <c r="AM114" s="13">
        <f t="shared" si="6"/>
        <v>0</v>
      </c>
      <c r="AN114" s="13">
        <v>0</v>
      </c>
      <c r="AO114" s="13">
        <v>4839032.05</v>
      </c>
      <c r="AP114" s="13">
        <v>0</v>
      </c>
      <c r="AQ114" s="13">
        <v>4839032.05</v>
      </c>
      <c r="AR114" s="13">
        <v>-4839032.05</v>
      </c>
      <c r="AS114" s="13">
        <v>0</v>
      </c>
      <c r="AT114" s="13">
        <v>4839032.05</v>
      </c>
      <c r="AU114" s="13">
        <v>0</v>
      </c>
      <c r="AV114" s="13">
        <v>0</v>
      </c>
      <c r="AW114" s="13">
        <v>0</v>
      </c>
      <c r="AX114" s="14">
        <v>0</v>
      </c>
      <c r="AY114" s="13">
        <v>0</v>
      </c>
      <c r="AZ114" s="13">
        <v>1923.6</v>
      </c>
      <c r="BA114" s="13">
        <v>0</v>
      </c>
      <c r="BB114" s="13">
        <v>1923.6</v>
      </c>
      <c r="BC114" s="13">
        <v>0</v>
      </c>
      <c r="BD114" s="13">
        <f t="shared" si="7"/>
        <v>0</v>
      </c>
    </row>
    <row r="115" spans="1:56" ht="14.45" hidden="1" x14ac:dyDescent="0.3">
      <c r="A115" t="str">
        <f t="shared" si="5"/>
        <v>1.1-00-2207_22230017_2225510</v>
      </c>
      <c r="B115" s="12" t="s">
        <v>67</v>
      </c>
      <c r="C115" t="s">
        <v>68</v>
      </c>
      <c r="D115">
        <v>2</v>
      </c>
      <c r="E115" t="s">
        <v>497</v>
      </c>
      <c r="F115">
        <v>2.2000000000000002</v>
      </c>
      <c r="G115" t="s">
        <v>502</v>
      </c>
      <c r="H115" t="s">
        <v>192</v>
      </c>
      <c r="I115" t="s">
        <v>193</v>
      </c>
      <c r="J115" t="s">
        <v>55</v>
      </c>
      <c r="K115" t="s">
        <v>56</v>
      </c>
      <c r="L115" t="s">
        <v>184</v>
      </c>
      <c r="M115" t="s">
        <v>185</v>
      </c>
      <c r="N115">
        <v>2</v>
      </c>
      <c r="O115" t="s">
        <v>194</v>
      </c>
      <c r="P115">
        <v>30</v>
      </c>
      <c r="Q115" t="s">
        <v>195</v>
      </c>
      <c r="R115" t="s">
        <v>196</v>
      </c>
      <c r="S115" t="s">
        <v>62</v>
      </c>
      <c r="T115" t="s">
        <v>197</v>
      </c>
      <c r="U115" t="s">
        <v>62</v>
      </c>
      <c r="V115">
        <v>2000</v>
      </c>
      <c r="W115" t="s">
        <v>94</v>
      </c>
      <c r="X115">
        <v>2551</v>
      </c>
      <c r="Y115" t="s">
        <v>232</v>
      </c>
      <c r="Z115">
        <v>0</v>
      </c>
      <c r="AA115" t="s">
        <v>66</v>
      </c>
      <c r="AB115" s="13">
        <v>230843.83</v>
      </c>
      <c r="AC115" s="13">
        <v>198071.46</v>
      </c>
      <c r="AD115" s="13">
        <v>0</v>
      </c>
      <c r="AE115" s="13">
        <v>230843.83</v>
      </c>
      <c r="AF115" s="13">
        <v>230843.83</v>
      </c>
      <c r="AG115" s="42">
        <v>230843.83</v>
      </c>
      <c r="AH115" s="14">
        <f t="shared" si="8"/>
        <v>0</v>
      </c>
      <c r="AI115" s="14">
        <f t="shared" si="9"/>
        <v>0</v>
      </c>
      <c r="AJ115" s="14">
        <v>0</v>
      </c>
      <c r="AM115" s="13">
        <f t="shared" si="6"/>
        <v>230843.83</v>
      </c>
      <c r="AN115" s="13">
        <v>211620.89</v>
      </c>
      <c r="AO115" s="13">
        <v>4839033.05</v>
      </c>
      <c r="AP115" s="13">
        <v>0</v>
      </c>
      <c r="AQ115" s="13">
        <v>4839033.05</v>
      </c>
      <c r="AR115" s="13">
        <v>-4608189.22</v>
      </c>
      <c r="AS115" s="13">
        <v>0</v>
      </c>
      <c r="AT115" s="13">
        <v>4839033.05</v>
      </c>
      <c r="AU115" s="13">
        <v>0</v>
      </c>
      <c r="AV115" s="13">
        <v>0</v>
      </c>
      <c r="AW115" s="13">
        <v>-13549.43</v>
      </c>
      <c r="AX115" s="14">
        <v>-32772.369999999995</v>
      </c>
      <c r="AY115" s="13">
        <v>0</v>
      </c>
      <c r="AZ115" s="13">
        <v>198071.46</v>
      </c>
      <c r="BA115" s="13">
        <v>0</v>
      </c>
      <c r="BB115" s="13">
        <v>0</v>
      </c>
      <c r="BC115" s="13">
        <v>198071.46</v>
      </c>
      <c r="BD115" s="13">
        <f t="shared" si="7"/>
        <v>0</v>
      </c>
    </row>
    <row r="116" spans="1:56" ht="14.45" hidden="1" x14ac:dyDescent="0.3">
      <c r="A116" t="str">
        <f t="shared" si="5"/>
        <v>1.1-00-2209_22839024_2225510</v>
      </c>
      <c r="B116" s="12" t="s">
        <v>67</v>
      </c>
      <c r="C116" t="s">
        <v>68</v>
      </c>
      <c r="D116">
        <v>3</v>
      </c>
      <c r="E116" s="28" t="s">
        <v>498</v>
      </c>
      <c r="F116">
        <v>3.1</v>
      </c>
      <c r="G116" t="s">
        <v>506</v>
      </c>
      <c r="H116" t="s">
        <v>169</v>
      </c>
      <c r="I116" t="s">
        <v>170</v>
      </c>
      <c r="J116" t="s">
        <v>55</v>
      </c>
      <c r="K116" t="s">
        <v>56</v>
      </c>
      <c r="L116" t="s">
        <v>171</v>
      </c>
      <c r="M116" t="s">
        <v>172</v>
      </c>
      <c r="N116">
        <v>8</v>
      </c>
      <c r="O116" t="s">
        <v>173</v>
      </c>
      <c r="P116">
        <v>39</v>
      </c>
      <c r="Q116" t="s">
        <v>174</v>
      </c>
      <c r="R116" t="s">
        <v>175</v>
      </c>
      <c r="S116" t="s">
        <v>62</v>
      </c>
      <c r="T116" t="s">
        <v>176</v>
      </c>
      <c r="U116" t="s">
        <v>62</v>
      </c>
      <c r="V116">
        <v>2000</v>
      </c>
      <c r="W116" t="s">
        <v>94</v>
      </c>
      <c r="X116">
        <v>2551</v>
      </c>
      <c r="Y116" t="s">
        <v>232</v>
      </c>
      <c r="Z116">
        <v>0</v>
      </c>
      <c r="AA116" t="s">
        <v>66</v>
      </c>
      <c r="AB116" s="13">
        <v>81536.399999999994</v>
      </c>
      <c r="AC116" s="13">
        <v>81536.399999999994</v>
      </c>
      <c r="AD116" s="13">
        <v>0</v>
      </c>
      <c r="AE116" s="13">
        <v>81536.399999999994</v>
      </c>
      <c r="AF116" s="13">
        <v>81536.399999999994</v>
      </c>
      <c r="AG116" s="42">
        <v>81536.399999999994</v>
      </c>
      <c r="AH116" s="14">
        <f t="shared" si="8"/>
        <v>0</v>
      </c>
      <c r="AI116" s="14">
        <f t="shared" si="9"/>
        <v>0</v>
      </c>
      <c r="AJ116" s="14">
        <v>0</v>
      </c>
      <c r="AM116" s="13">
        <f t="shared" si="6"/>
        <v>81536.399999999994</v>
      </c>
      <c r="AN116" s="13">
        <v>81536.399999999994</v>
      </c>
      <c r="AO116" s="13">
        <v>4839034.05</v>
      </c>
      <c r="AP116" s="13">
        <v>81536.399999999994</v>
      </c>
      <c r="AQ116" s="13">
        <v>4839034.05</v>
      </c>
      <c r="AR116" s="13">
        <v>-4757497.6499999994</v>
      </c>
      <c r="AS116" s="13">
        <v>0</v>
      </c>
      <c r="AT116" s="13">
        <v>4839034.05</v>
      </c>
      <c r="AU116" s="13">
        <v>0</v>
      </c>
      <c r="AV116" s="13">
        <v>0</v>
      </c>
      <c r="AW116" s="13">
        <v>0</v>
      </c>
      <c r="AX116" s="14">
        <v>0</v>
      </c>
      <c r="AY116" s="13">
        <v>0</v>
      </c>
      <c r="AZ116" s="13">
        <v>81536.399999999994</v>
      </c>
      <c r="BA116" s="13">
        <v>0</v>
      </c>
      <c r="BB116" s="13">
        <v>0</v>
      </c>
      <c r="BC116" s="13">
        <v>81536.399999999994</v>
      </c>
      <c r="BD116" s="13">
        <f t="shared" si="7"/>
        <v>0</v>
      </c>
    </row>
    <row r="117" spans="1:56" ht="14.45" hidden="1" x14ac:dyDescent="0.3">
      <c r="A117" t="str">
        <f t="shared" si="5"/>
        <v>1.1-00-2207_22230017_2225610</v>
      </c>
      <c r="B117" s="12" t="s">
        <v>67</v>
      </c>
      <c r="C117" t="s">
        <v>68</v>
      </c>
      <c r="D117">
        <v>2</v>
      </c>
      <c r="E117" t="s">
        <v>497</v>
      </c>
      <c r="F117">
        <v>2.2000000000000002</v>
      </c>
      <c r="G117" t="s">
        <v>502</v>
      </c>
      <c r="H117" t="s">
        <v>192</v>
      </c>
      <c r="I117" t="s">
        <v>193</v>
      </c>
      <c r="J117" t="s">
        <v>55</v>
      </c>
      <c r="K117" t="s">
        <v>56</v>
      </c>
      <c r="L117" t="s">
        <v>184</v>
      </c>
      <c r="M117" t="s">
        <v>185</v>
      </c>
      <c r="N117">
        <v>2</v>
      </c>
      <c r="O117" t="s">
        <v>194</v>
      </c>
      <c r="P117">
        <v>30</v>
      </c>
      <c r="Q117" t="s">
        <v>195</v>
      </c>
      <c r="R117" t="s">
        <v>196</v>
      </c>
      <c r="S117" t="s">
        <v>62</v>
      </c>
      <c r="T117" t="s">
        <v>197</v>
      </c>
      <c r="U117" t="s">
        <v>62</v>
      </c>
      <c r="V117">
        <v>2000</v>
      </c>
      <c r="W117" t="s">
        <v>94</v>
      </c>
      <c r="X117">
        <v>2561</v>
      </c>
      <c r="Y117" t="s">
        <v>233</v>
      </c>
      <c r="Z117">
        <v>0</v>
      </c>
      <c r="AA117" t="s">
        <v>66</v>
      </c>
      <c r="AB117" s="13">
        <v>1810351.05</v>
      </c>
      <c r="AC117" s="13">
        <v>1838951.82</v>
      </c>
      <c r="AD117" s="13">
        <v>1500000</v>
      </c>
      <c r="AE117" s="13">
        <v>1810351.05</v>
      </c>
      <c r="AF117" s="13">
        <v>1790351.82</v>
      </c>
      <c r="AG117" s="42">
        <v>1790351.82</v>
      </c>
      <c r="AH117" s="14">
        <f t="shared" si="8"/>
        <v>-19999.229999999981</v>
      </c>
      <c r="AI117" s="14">
        <f t="shared" si="9"/>
        <v>-19999.229999999981</v>
      </c>
      <c r="AJ117" s="14">
        <v>0</v>
      </c>
      <c r="AM117" s="13">
        <f t="shared" si="6"/>
        <v>1790351.82</v>
      </c>
      <c r="AN117" s="13">
        <v>1810351.05</v>
      </c>
      <c r="AO117" s="13">
        <v>4839035.05</v>
      </c>
      <c r="AP117" s="13">
        <v>1810351.05</v>
      </c>
      <c r="AQ117" s="13">
        <v>4839035.05</v>
      </c>
      <c r="AR117" s="13">
        <v>-3048683.2299999995</v>
      </c>
      <c r="AS117" s="13">
        <v>1789217.3</v>
      </c>
      <c r="AT117" s="13">
        <v>4839035.05</v>
      </c>
      <c r="AU117" s="13">
        <v>1418574.33</v>
      </c>
      <c r="AV117" s="13">
        <v>1290784.42</v>
      </c>
      <c r="AW117" s="13">
        <v>48600</v>
      </c>
      <c r="AX117" s="14">
        <v>48600</v>
      </c>
      <c r="AY117" s="13">
        <v>0</v>
      </c>
      <c r="AZ117" s="13">
        <v>338951.82</v>
      </c>
      <c r="BA117" s="13">
        <v>0</v>
      </c>
      <c r="BB117" s="13">
        <v>0</v>
      </c>
      <c r="BC117" s="13">
        <v>338951.82</v>
      </c>
      <c r="BD117" s="13">
        <f t="shared" si="7"/>
        <v>0</v>
      </c>
    </row>
    <row r="118" spans="1:56" ht="14.45" hidden="1" x14ac:dyDescent="0.3">
      <c r="A118" t="str">
        <f t="shared" si="5"/>
        <v>1.1-00-2210_22444027_2225910</v>
      </c>
      <c r="B118" s="12" t="s">
        <v>67</v>
      </c>
      <c r="C118" t="s">
        <v>68</v>
      </c>
      <c r="D118">
        <v>1</v>
      </c>
      <c r="E118" t="s">
        <v>496</v>
      </c>
      <c r="F118">
        <v>1.3</v>
      </c>
      <c r="G118" t="s">
        <v>499</v>
      </c>
      <c r="H118" t="s">
        <v>53</v>
      </c>
      <c r="I118" t="s">
        <v>54</v>
      </c>
      <c r="J118" t="s">
        <v>55</v>
      </c>
      <c r="K118" t="s">
        <v>56</v>
      </c>
      <c r="L118" t="s">
        <v>234</v>
      </c>
      <c r="M118" t="s">
        <v>235</v>
      </c>
      <c r="N118">
        <v>4</v>
      </c>
      <c r="O118" t="s">
        <v>164</v>
      </c>
      <c r="P118">
        <v>44</v>
      </c>
      <c r="Q118" t="s">
        <v>236</v>
      </c>
      <c r="R118" t="s">
        <v>237</v>
      </c>
      <c r="S118" t="s">
        <v>62</v>
      </c>
      <c r="T118" t="s">
        <v>238</v>
      </c>
      <c r="U118" t="s">
        <v>62</v>
      </c>
      <c r="V118">
        <v>2000</v>
      </c>
      <c r="W118" t="s">
        <v>94</v>
      </c>
      <c r="X118">
        <v>2591</v>
      </c>
      <c r="Y118" t="s">
        <v>239</v>
      </c>
      <c r="Z118">
        <v>0</v>
      </c>
      <c r="AA118" t="s">
        <v>66</v>
      </c>
      <c r="AB118" s="13">
        <v>1287062.92</v>
      </c>
      <c r="AC118" s="13">
        <v>1287062.92</v>
      </c>
      <c r="AD118" s="13">
        <v>1300000</v>
      </c>
      <c r="AE118" s="13">
        <v>1287062.92</v>
      </c>
      <c r="AF118" s="13">
        <v>1287062.92</v>
      </c>
      <c r="AG118" s="42">
        <v>1287062.92</v>
      </c>
      <c r="AH118" s="14">
        <f t="shared" si="8"/>
        <v>0</v>
      </c>
      <c r="AI118" s="14">
        <f t="shared" si="9"/>
        <v>0</v>
      </c>
      <c r="AJ118" s="14">
        <v>0</v>
      </c>
      <c r="AM118" s="13">
        <f t="shared" si="6"/>
        <v>1287062.92</v>
      </c>
      <c r="AN118" s="13">
        <v>1287062.92</v>
      </c>
      <c r="AO118" s="13">
        <v>4839036.05</v>
      </c>
      <c r="AP118" s="13">
        <v>1287062.92</v>
      </c>
      <c r="AQ118" s="13">
        <v>4839036.05</v>
      </c>
      <c r="AR118" s="13">
        <v>-3551973.13</v>
      </c>
      <c r="AS118" s="13">
        <v>1287062.92</v>
      </c>
      <c r="AT118" s="13">
        <v>4839036.05</v>
      </c>
      <c r="AU118" s="13">
        <v>1287062.92</v>
      </c>
      <c r="AV118" s="13">
        <v>1287062.92</v>
      </c>
      <c r="AW118" s="13">
        <v>0</v>
      </c>
      <c r="AX118" s="14">
        <v>0</v>
      </c>
      <c r="AY118" s="13">
        <v>0</v>
      </c>
      <c r="AZ118" s="13">
        <v>487062.92</v>
      </c>
      <c r="BA118" s="13">
        <v>0</v>
      </c>
      <c r="BB118" s="13">
        <v>500000</v>
      </c>
      <c r="BC118" s="13">
        <v>-12937.08</v>
      </c>
      <c r="BD118" s="13">
        <f t="shared" si="7"/>
        <v>0</v>
      </c>
    </row>
    <row r="119" spans="1:56" ht="14.45" hidden="1" x14ac:dyDescent="0.3">
      <c r="A119" t="str">
        <f t="shared" si="5"/>
        <v>1.1-00-2205_22619013_2226110</v>
      </c>
      <c r="B119" s="12" t="s">
        <v>67</v>
      </c>
      <c r="C119" t="s">
        <v>68</v>
      </c>
      <c r="D119">
        <v>1</v>
      </c>
      <c r="E119" t="s">
        <v>496</v>
      </c>
      <c r="F119">
        <v>1.3</v>
      </c>
      <c r="G119" t="s">
        <v>499</v>
      </c>
      <c r="H119" t="s">
        <v>53</v>
      </c>
      <c r="I119" t="s">
        <v>54</v>
      </c>
      <c r="J119" t="s">
        <v>55</v>
      </c>
      <c r="K119" t="s">
        <v>56</v>
      </c>
      <c r="L119" t="s">
        <v>57</v>
      </c>
      <c r="M119" t="s">
        <v>58</v>
      </c>
      <c r="N119">
        <v>6</v>
      </c>
      <c r="O119" t="s">
        <v>59</v>
      </c>
      <c r="P119">
        <v>19</v>
      </c>
      <c r="Q119" t="s">
        <v>93</v>
      </c>
      <c r="R119" t="s">
        <v>61</v>
      </c>
      <c r="S119" t="s">
        <v>62</v>
      </c>
      <c r="T119" t="s">
        <v>63</v>
      </c>
      <c r="U119" t="s">
        <v>62</v>
      </c>
      <c r="V119">
        <v>2000</v>
      </c>
      <c r="W119" t="s">
        <v>94</v>
      </c>
      <c r="X119">
        <v>2611</v>
      </c>
      <c r="Y119" t="s">
        <v>240</v>
      </c>
      <c r="Z119">
        <v>0</v>
      </c>
      <c r="AA119" t="s">
        <v>66</v>
      </c>
      <c r="AB119" s="13">
        <v>28995575.050000001</v>
      </c>
      <c r="AC119" s="13">
        <v>28995575.050000001</v>
      </c>
      <c r="AD119" s="13">
        <v>28500000</v>
      </c>
      <c r="AE119" s="13">
        <v>38688153.009999998</v>
      </c>
      <c r="AF119" s="13">
        <v>38688153.009999998</v>
      </c>
      <c r="AG119" s="43">
        <f>42888153.01+333.46</f>
        <v>42888486.469999999</v>
      </c>
      <c r="AH119" s="14">
        <f t="shared" si="8"/>
        <v>13892911.419999998</v>
      </c>
      <c r="AI119" s="14">
        <f t="shared" si="9"/>
        <v>4200333.4600000009</v>
      </c>
      <c r="AJ119" s="14">
        <v>4200000</v>
      </c>
      <c r="AM119" s="13">
        <f t="shared" si="6"/>
        <v>42888486.469999999</v>
      </c>
      <c r="AN119" s="13">
        <v>38634561.009999998</v>
      </c>
      <c r="AO119" s="13">
        <v>4839037.05</v>
      </c>
      <c r="AP119" s="13">
        <v>38634561.009999998</v>
      </c>
      <c r="AQ119" s="13">
        <v>4839037.05</v>
      </c>
      <c r="AR119" s="13">
        <v>33849115.960000001</v>
      </c>
      <c r="AS119" s="13">
        <v>38504382.240000002</v>
      </c>
      <c r="AT119" s="13">
        <v>4839037.05</v>
      </c>
      <c r="AU119" s="13">
        <v>38504382.240000002</v>
      </c>
      <c r="AV119" s="13">
        <v>38504382.240000002</v>
      </c>
      <c r="AW119" s="13">
        <v>-9638985.9600000009</v>
      </c>
      <c r="AX119" s="14">
        <v>-9692577.9599999972</v>
      </c>
      <c r="AY119" s="13">
        <v>0</v>
      </c>
      <c r="AZ119" s="13">
        <v>495575.05</v>
      </c>
      <c r="BA119" s="13">
        <v>0</v>
      </c>
      <c r="BB119" s="13">
        <v>0</v>
      </c>
      <c r="BC119" s="13">
        <v>495575.05</v>
      </c>
      <c r="BD119" s="13">
        <f t="shared" si="7"/>
        <v>-9692577.9599999972</v>
      </c>
    </row>
    <row r="120" spans="1:56" ht="14.45" hidden="1" x14ac:dyDescent="0.3">
      <c r="A120" t="str">
        <f t="shared" si="5"/>
        <v>1.6-03-2207_22333020_2226110</v>
      </c>
      <c r="B120" s="12" t="s">
        <v>180</v>
      </c>
      <c r="C120" s="16" t="s">
        <v>181</v>
      </c>
      <c r="D120">
        <v>1</v>
      </c>
      <c r="E120" t="s">
        <v>496</v>
      </c>
      <c r="F120">
        <v>1.3</v>
      </c>
      <c r="G120" t="s">
        <v>499</v>
      </c>
      <c r="H120" t="s">
        <v>53</v>
      </c>
      <c r="I120" t="s">
        <v>54</v>
      </c>
      <c r="J120" t="s">
        <v>182</v>
      </c>
      <c r="K120" t="s">
        <v>183</v>
      </c>
      <c r="L120" t="s">
        <v>184</v>
      </c>
      <c r="M120" t="s">
        <v>185</v>
      </c>
      <c r="N120">
        <v>3</v>
      </c>
      <c r="O120" t="s">
        <v>143</v>
      </c>
      <c r="P120">
        <v>33</v>
      </c>
      <c r="Q120" t="s">
        <v>186</v>
      </c>
      <c r="R120" t="s">
        <v>187</v>
      </c>
      <c r="S120" t="s">
        <v>62</v>
      </c>
      <c r="T120" t="s">
        <v>188</v>
      </c>
      <c r="U120" t="s">
        <v>62</v>
      </c>
      <c r="V120">
        <v>2000</v>
      </c>
      <c r="W120" t="s">
        <v>94</v>
      </c>
      <c r="X120" s="16">
        <v>2611</v>
      </c>
      <c r="Y120" t="s">
        <v>240</v>
      </c>
      <c r="Z120">
        <v>0</v>
      </c>
      <c r="AA120" t="s">
        <v>66</v>
      </c>
      <c r="AB120" s="13">
        <v>0</v>
      </c>
      <c r="AC120" s="13">
        <v>0</v>
      </c>
      <c r="AD120" s="13">
        <v>0</v>
      </c>
      <c r="AE120" s="13">
        <v>0</v>
      </c>
      <c r="AF120" s="13">
        <v>0</v>
      </c>
      <c r="AG120" s="45">
        <v>238399</v>
      </c>
      <c r="AH120" s="14">
        <f t="shared" si="8"/>
        <v>238399</v>
      </c>
      <c r="AI120" s="14">
        <f t="shared" si="9"/>
        <v>238399</v>
      </c>
      <c r="AJ120" s="14">
        <v>238399</v>
      </c>
      <c r="AM120" s="13">
        <f t="shared" si="6"/>
        <v>238399</v>
      </c>
      <c r="AN120" s="13">
        <v>0</v>
      </c>
      <c r="AO120" s="13">
        <v>4839038.05</v>
      </c>
      <c r="AP120" s="13">
        <v>0</v>
      </c>
      <c r="AQ120" s="13">
        <v>4839038.05</v>
      </c>
      <c r="AR120" s="13">
        <v>-4839038.05</v>
      </c>
      <c r="AS120" s="13">
        <v>0</v>
      </c>
      <c r="AT120" s="13">
        <v>4839038.05</v>
      </c>
      <c r="AU120" s="13">
        <v>0</v>
      </c>
      <c r="AV120" s="13">
        <v>0</v>
      </c>
      <c r="AW120" s="13">
        <v>0</v>
      </c>
      <c r="AX120" s="14">
        <v>0</v>
      </c>
      <c r="AY120" s="13">
        <v>0</v>
      </c>
      <c r="AZ120" s="13">
        <v>0</v>
      </c>
      <c r="BA120" s="13">
        <v>0</v>
      </c>
      <c r="BB120" s="13">
        <v>0</v>
      </c>
      <c r="BC120" s="13">
        <v>0</v>
      </c>
      <c r="BD120" s="13">
        <f t="shared" si="7"/>
        <v>0</v>
      </c>
    </row>
    <row r="121" spans="1:56" ht="14.45" hidden="1" x14ac:dyDescent="0.3">
      <c r="A121" t="str">
        <f t="shared" si="5"/>
        <v>2.6-02-2207_22333020_2226110</v>
      </c>
      <c r="B121" t="s">
        <v>190</v>
      </c>
      <c r="C121" s="16" t="s">
        <v>191</v>
      </c>
      <c r="D121">
        <v>1</v>
      </c>
      <c r="E121" t="s">
        <v>496</v>
      </c>
      <c r="F121">
        <v>1.3</v>
      </c>
      <c r="G121" t="s">
        <v>499</v>
      </c>
      <c r="H121" t="s">
        <v>53</v>
      </c>
      <c r="I121" t="s">
        <v>54</v>
      </c>
      <c r="J121" t="s">
        <v>182</v>
      </c>
      <c r="K121" t="s">
        <v>183</v>
      </c>
      <c r="L121" t="s">
        <v>184</v>
      </c>
      <c r="M121" t="s">
        <v>185</v>
      </c>
      <c r="N121">
        <v>3</v>
      </c>
      <c r="O121" t="s">
        <v>143</v>
      </c>
      <c r="P121">
        <v>33</v>
      </c>
      <c r="Q121" t="s">
        <v>186</v>
      </c>
      <c r="R121" t="s">
        <v>187</v>
      </c>
      <c r="S121" t="s">
        <v>62</v>
      </c>
      <c r="T121" t="s">
        <v>188</v>
      </c>
      <c r="U121" t="s">
        <v>62</v>
      </c>
      <c r="V121">
        <v>2000</v>
      </c>
      <c r="W121" t="s">
        <v>94</v>
      </c>
      <c r="X121" s="16">
        <v>2611</v>
      </c>
      <c r="Y121" t="s">
        <v>240</v>
      </c>
      <c r="Z121">
        <v>0</v>
      </c>
      <c r="AA121" t="s">
        <v>66</v>
      </c>
      <c r="AB121" s="13">
        <v>0</v>
      </c>
      <c r="AC121" s="13">
        <v>0</v>
      </c>
      <c r="AD121" s="13">
        <v>0</v>
      </c>
      <c r="AE121" s="13">
        <v>0</v>
      </c>
      <c r="AF121" s="13">
        <v>0</v>
      </c>
      <c r="AG121" s="45">
        <v>74069.88</v>
      </c>
      <c r="AH121" s="14">
        <f t="shared" si="8"/>
        <v>74069.88</v>
      </c>
      <c r="AI121" s="14">
        <f t="shared" si="9"/>
        <v>74069.88</v>
      </c>
      <c r="AJ121" s="14">
        <v>74069.88</v>
      </c>
      <c r="AM121" s="13">
        <f t="shared" si="6"/>
        <v>74069.88</v>
      </c>
      <c r="AN121" s="13">
        <v>0</v>
      </c>
      <c r="AO121" s="13">
        <v>4839039.05</v>
      </c>
      <c r="AP121" s="13">
        <v>0</v>
      </c>
      <c r="AQ121" s="13">
        <v>4839039.05</v>
      </c>
      <c r="AR121" s="13">
        <v>-4839039.05</v>
      </c>
      <c r="AS121" s="13">
        <v>0</v>
      </c>
      <c r="AT121" s="13">
        <v>4839039.05</v>
      </c>
      <c r="AU121" s="13">
        <v>0</v>
      </c>
      <c r="AV121" s="13">
        <v>0</v>
      </c>
      <c r="AW121" s="13">
        <v>0</v>
      </c>
      <c r="AX121" s="14">
        <v>0</v>
      </c>
      <c r="AY121" s="13">
        <v>0</v>
      </c>
      <c r="AZ121" s="13">
        <v>0</v>
      </c>
      <c r="BA121" s="13">
        <v>0</v>
      </c>
      <c r="BB121" s="13">
        <v>0</v>
      </c>
      <c r="BC121" s="13">
        <v>0</v>
      </c>
      <c r="BD121" s="13">
        <f t="shared" si="7"/>
        <v>0</v>
      </c>
    </row>
    <row r="122" spans="1:56" ht="14.45" hidden="1" x14ac:dyDescent="0.3">
      <c r="A122" t="str">
        <f t="shared" si="5"/>
        <v>2.5-02-2205_22620013_2226110</v>
      </c>
      <c r="B122" s="12" t="s">
        <v>241</v>
      </c>
      <c r="C122" t="s">
        <v>242</v>
      </c>
      <c r="D122">
        <v>1</v>
      </c>
      <c r="E122" t="s">
        <v>496</v>
      </c>
      <c r="F122">
        <v>1.7</v>
      </c>
      <c r="G122" t="s">
        <v>500</v>
      </c>
      <c r="H122" t="s">
        <v>96</v>
      </c>
      <c r="I122" t="s">
        <v>97</v>
      </c>
      <c r="J122" t="s">
        <v>55</v>
      </c>
      <c r="K122" t="s">
        <v>56</v>
      </c>
      <c r="L122" t="s">
        <v>57</v>
      </c>
      <c r="M122" t="s">
        <v>58</v>
      </c>
      <c r="N122">
        <v>6</v>
      </c>
      <c r="O122" t="s">
        <v>59</v>
      </c>
      <c r="P122">
        <v>20</v>
      </c>
      <c r="Q122" t="s">
        <v>243</v>
      </c>
      <c r="R122" t="s">
        <v>61</v>
      </c>
      <c r="S122" t="s">
        <v>62</v>
      </c>
      <c r="T122" t="s">
        <v>63</v>
      </c>
      <c r="U122" t="s">
        <v>62</v>
      </c>
      <c r="V122">
        <v>2000</v>
      </c>
      <c r="W122" t="s">
        <v>94</v>
      </c>
      <c r="X122">
        <v>2611</v>
      </c>
      <c r="Y122" t="s">
        <v>240</v>
      </c>
      <c r="Z122">
        <v>0</v>
      </c>
      <c r="AA122" t="s">
        <v>66</v>
      </c>
      <c r="AB122" s="13">
        <v>35000000</v>
      </c>
      <c r="AC122" s="13">
        <v>35000000</v>
      </c>
      <c r="AD122" s="13">
        <v>28500000</v>
      </c>
      <c r="AE122" s="13">
        <v>31764663.280000001</v>
      </c>
      <c r="AF122" s="13">
        <v>31764663.280000001</v>
      </c>
      <c r="AG122" s="43">
        <f>AE122+3129634.11</f>
        <v>34894297.390000001</v>
      </c>
      <c r="AH122" s="14">
        <f t="shared" si="8"/>
        <v>-105702.6099999994</v>
      </c>
      <c r="AI122" s="14">
        <f t="shared" si="9"/>
        <v>3129634.1099999994</v>
      </c>
      <c r="AJ122" s="14">
        <v>3000000</v>
      </c>
      <c r="AM122" s="13">
        <f t="shared" si="6"/>
        <v>34894297.390000001</v>
      </c>
      <c r="AN122" s="13">
        <v>31764663.280000001</v>
      </c>
      <c r="AO122" s="13">
        <v>4839040.05</v>
      </c>
      <c r="AP122" s="13">
        <v>31764114.469999999</v>
      </c>
      <c r="AQ122" s="13">
        <v>4839040.05</v>
      </c>
      <c r="AR122" s="13">
        <v>26925623.23</v>
      </c>
      <c r="AS122" s="13">
        <v>31764114.469999999</v>
      </c>
      <c r="AT122" s="13">
        <v>4839040.05</v>
      </c>
      <c r="AU122" s="13">
        <v>31764114.469999999</v>
      </c>
      <c r="AV122" s="13">
        <v>31764114.469999999</v>
      </c>
      <c r="AW122" s="13">
        <v>3235336.72</v>
      </c>
      <c r="AX122" s="14">
        <v>3235336.7199999988</v>
      </c>
      <c r="AY122" s="13">
        <v>6500000</v>
      </c>
      <c r="AZ122" s="13">
        <v>0</v>
      </c>
      <c r="BA122" s="13">
        <v>0</v>
      </c>
      <c r="BB122" s="13">
        <v>0</v>
      </c>
      <c r="BC122" s="13">
        <v>6500000</v>
      </c>
      <c r="BD122" s="13">
        <f t="shared" si="7"/>
        <v>3235336.7199999988</v>
      </c>
    </row>
    <row r="123" spans="1:56" ht="14.45" hidden="1" x14ac:dyDescent="0.3">
      <c r="A123" t="str">
        <f t="shared" si="5"/>
        <v>2.5-02-2205_22621013_2226110</v>
      </c>
      <c r="B123" s="12" t="s">
        <v>241</v>
      </c>
      <c r="C123" t="s">
        <v>242</v>
      </c>
      <c r="D123">
        <v>1</v>
      </c>
      <c r="E123" t="s">
        <v>496</v>
      </c>
      <c r="F123">
        <v>1.7</v>
      </c>
      <c r="G123" t="s">
        <v>500</v>
      </c>
      <c r="H123" t="s">
        <v>139</v>
      </c>
      <c r="I123" t="s">
        <v>140</v>
      </c>
      <c r="J123" t="s">
        <v>55</v>
      </c>
      <c r="K123" t="s">
        <v>56</v>
      </c>
      <c r="L123" t="s">
        <v>57</v>
      </c>
      <c r="M123" t="s">
        <v>58</v>
      </c>
      <c r="N123">
        <v>6</v>
      </c>
      <c r="O123" t="s">
        <v>59</v>
      </c>
      <c r="P123">
        <v>21</v>
      </c>
      <c r="Q123" t="s">
        <v>244</v>
      </c>
      <c r="R123" t="s">
        <v>61</v>
      </c>
      <c r="S123" t="s">
        <v>62</v>
      </c>
      <c r="T123" t="s">
        <v>63</v>
      </c>
      <c r="U123" t="s">
        <v>62</v>
      </c>
      <c r="V123">
        <v>2000</v>
      </c>
      <c r="W123" t="s">
        <v>94</v>
      </c>
      <c r="X123">
        <v>2611</v>
      </c>
      <c r="Y123" t="s">
        <v>240</v>
      </c>
      <c r="Z123">
        <v>0</v>
      </c>
      <c r="AA123" t="s">
        <v>66</v>
      </c>
      <c r="AB123" s="13">
        <v>8000000</v>
      </c>
      <c r="AC123" s="13">
        <v>8000000</v>
      </c>
      <c r="AD123" s="13">
        <v>8000000</v>
      </c>
      <c r="AE123" s="13">
        <v>7384113.96</v>
      </c>
      <c r="AF123" s="13">
        <v>7384113.96</v>
      </c>
      <c r="AG123" s="43">
        <f>AE123+699259.91</f>
        <v>8083373.8700000001</v>
      </c>
      <c r="AH123" s="14">
        <f t="shared" si="8"/>
        <v>83373.870000000112</v>
      </c>
      <c r="AI123" s="14">
        <f t="shared" si="9"/>
        <v>699259.91000000015</v>
      </c>
      <c r="AJ123" s="14">
        <v>620000</v>
      </c>
      <c r="AM123" s="13">
        <f t="shared" si="6"/>
        <v>8083373.8700000001</v>
      </c>
      <c r="AN123" s="13">
        <v>7384113.96</v>
      </c>
      <c r="AO123" s="13">
        <v>4839041.05</v>
      </c>
      <c r="AP123" s="13">
        <v>7384113.96</v>
      </c>
      <c r="AQ123" s="13">
        <v>4839041.05</v>
      </c>
      <c r="AR123" s="13">
        <v>2545072.91</v>
      </c>
      <c r="AS123" s="13">
        <v>7384113.96</v>
      </c>
      <c r="AT123" s="13">
        <v>4839041.05</v>
      </c>
      <c r="AU123" s="13">
        <v>7384113.96</v>
      </c>
      <c r="AV123" s="13">
        <v>7384113.96</v>
      </c>
      <c r="AW123" s="13">
        <v>615886.04</v>
      </c>
      <c r="AX123" s="14">
        <v>615886.04</v>
      </c>
      <c r="AY123" s="13">
        <v>0</v>
      </c>
      <c r="AZ123" s="13">
        <v>0</v>
      </c>
      <c r="BA123" s="13">
        <v>0</v>
      </c>
      <c r="BB123" s="13">
        <v>0</v>
      </c>
      <c r="BC123" s="13">
        <v>0</v>
      </c>
      <c r="BD123" s="13">
        <f t="shared" si="7"/>
        <v>615886.04</v>
      </c>
    </row>
    <row r="124" spans="1:56" ht="14.45" hidden="1" x14ac:dyDescent="0.3">
      <c r="A124" t="str">
        <f t="shared" si="5"/>
        <v>1.1-00-2202_22311008_2226110</v>
      </c>
      <c r="B124" s="12" t="s">
        <v>67</v>
      </c>
      <c r="C124" t="s">
        <v>68</v>
      </c>
      <c r="D124">
        <v>1</v>
      </c>
      <c r="E124" t="s">
        <v>496</v>
      </c>
      <c r="F124">
        <v>1.7</v>
      </c>
      <c r="G124" t="s">
        <v>500</v>
      </c>
      <c r="H124" t="s">
        <v>139</v>
      </c>
      <c r="I124" t="s">
        <v>140</v>
      </c>
      <c r="J124" t="s">
        <v>98</v>
      </c>
      <c r="K124" t="s">
        <v>99</v>
      </c>
      <c r="L124" t="s">
        <v>141</v>
      </c>
      <c r="M124" t="s">
        <v>142</v>
      </c>
      <c r="N124">
        <v>3</v>
      </c>
      <c r="O124" t="s">
        <v>143</v>
      </c>
      <c r="P124">
        <v>11</v>
      </c>
      <c r="Q124" t="s">
        <v>144</v>
      </c>
      <c r="R124" t="s">
        <v>145</v>
      </c>
      <c r="S124" t="s">
        <v>62</v>
      </c>
      <c r="T124" t="s">
        <v>146</v>
      </c>
      <c r="U124" t="s">
        <v>62</v>
      </c>
      <c r="V124">
        <v>2000</v>
      </c>
      <c r="W124" t="s">
        <v>94</v>
      </c>
      <c r="X124">
        <v>2611</v>
      </c>
      <c r="Y124" t="s">
        <v>240</v>
      </c>
      <c r="Z124">
        <v>0</v>
      </c>
      <c r="AA124" t="s">
        <v>66</v>
      </c>
      <c r="AB124" s="13">
        <v>0</v>
      </c>
      <c r="AC124" s="13">
        <v>0</v>
      </c>
      <c r="AD124" s="13">
        <v>0</v>
      </c>
      <c r="AE124" s="13">
        <v>0</v>
      </c>
      <c r="AF124" s="13">
        <v>0</v>
      </c>
      <c r="AG124" s="42">
        <v>0</v>
      </c>
      <c r="AH124" s="14">
        <f t="shared" si="8"/>
        <v>0</v>
      </c>
      <c r="AI124" s="14">
        <f t="shared" si="9"/>
        <v>0</v>
      </c>
      <c r="AJ124" s="14">
        <v>0</v>
      </c>
      <c r="AM124" s="13">
        <f t="shared" si="6"/>
        <v>0</v>
      </c>
      <c r="AN124" s="13">
        <v>0</v>
      </c>
      <c r="AO124" s="13">
        <v>4839042.05</v>
      </c>
      <c r="AP124" s="13">
        <v>0</v>
      </c>
      <c r="AQ124" s="13">
        <v>4839042.05</v>
      </c>
      <c r="AR124" s="13">
        <v>-4839042.05</v>
      </c>
      <c r="AS124" s="13">
        <v>0</v>
      </c>
      <c r="AT124" s="13">
        <v>4839042.05</v>
      </c>
      <c r="AU124" s="13">
        <v>0</v>
      </c>
      <c r="AV124" s="13">
        <v>0</v>
      </c>
      <c r="AW124" s="13">
        <v>0</v>
      </c>
      <c r="AX124" s="14">
        <v>0</v>
      </c>
      <c r="AY124" s="13">
        <v>0</v>
      </c>
      <c r="AZ124" s="13">
        <v>1000</v>
      </c>
      <c r="BA124" s="13">
        <v>0</v>
      </c>
      <c r="BB124" s="13">
        <v>1000</v>
      </c>
      <c r="BC124" s="13">
        <v>0</v>
      </c>
      <c r="BD124" s="13">
        <f t="shared" si="7"/>
        <v>0</v>
      </c>
    </row>
    <row r="125" spans="1:56" ht="14.45" hidden="1" x14ac:dyDescent="0.3">
      <c r="A125" t="str">
        <f t="shared" si="5"/>
        <v>2.6-05-2208_22737023_2227110</v>
      </c>
      <c r="B125" t="s">
        <v>70</v>
      </c>
      <c r="C125" t="s">
        <v>71</v>
      </c>
      <c r="D125">
        <v>1</v>
      </c>
      <c r="E125" t="s">
        <v>496</v>
      </c>
      <c r="F125">
        <v>1.7</v>
      </c>
      <c r="G125" t="s">
        <v>500</v>
      </c>
      <c r="H125" t="s">
        <v>96</v>
      </c>
      <c r="I125" t="s">
        <v>97</v>
      </c>
      <c r="J125" t="s">
        <v>98</v>
      </c>
      <c r="K125" t="s">
        <v>99</v>
      </c>
      <c r="L125" t="s">
        <v>100</v>
      </c>
      <c r="M125" t="s">
        <v>101</v>
      </c>
      <c r="N125">
        <v>7</v>
      </c>
      <c r="O125" t="s">
        <v>102</v>
      </c>
      <c r="P125">
        <v>37</v>
      </c>
      <c r="Q125" t="s">
        <v>103</v>
      </c>
      <c r="R125" t="s">
        <v>104</v>
      </c>
      <c r="S125" t="s">
        <v>62</v>
      </c>
      <c r="T125" t="s">
        <v>105</v>
      </c>
      <c r="U125" t="s">
        <v>62</v>
      </c>
      <c r="V125">
        <v>2000</v>
      </c>
      <c r="W125" t="s">
        <v>94</v>
      </c>
      <c r="X125">
        <v>2711</v>
      </c>
      <c r="Y125" t="s">
        <v>245</v>
      </c>
      <c r="Z125">
        <v>0</v>
      </c>
      <c r="AA125" t="s">
        <v>66</v>
      </c>
      <c r="AB125" s="13">
        <v>0</v>
      </c>
      <c r="AC125" s="13">
        <v>0</v>
      </c>
      <c r="AD125" s="13">
        <v>0</v>
      </c>
      <c r="AE125" s="13">
        <v>35974.43</v>
      </c>
      <c r="AF125" s="13">
        <v>35974.43</v>
      </c>
      <c r="AG125" s="42">
        <v>36000</v>
      </c>
      <c r="AH125" s="14">
        <f t="shared" si="8"/>
        <v>36000</v>
      </c>
      <c r="AI125" s="14">
        <f t="shared" si="9"/>
        <v>25.569999999999709</v>
      </c>
      <c r="AJ125" s="14">
        <v>0</v>
      </c>
      <c r="AM125" s="13">
        <f t="shared" si="6"/>
        <v>36000</v>
      </c>
      <c r="AN125" s="13">
        <v>35974.43</v>
      </c>
      <c r="AO125" s="13">
        <v>4839043.05</v>
      </c>
      <c r="AP125" s="13">
        <v>35974.43</v>
      </c>
      <c r="AQ125" s="13">
        <v>4839043.05</v>
      </c>
      <c r="AR125" s="13">
        <v>-4803068.62</v>
      </c>
      <c r="AS125" s="13">
        <v>0</v>
      </c>
      <c r="AT125" s="13">
        <v>4839043.05</v>
      </c>
      <c r="AU125" s="13">
        <v>0</v>
      </c>
      <c r="AV125" s="13">
        <v>0</v>
      </c>
      <c r="AW125" s="13">
        <v>-35974.43</v>
      </c>
      <c r="AX125" s="14">
        <v>-35974.43</v>
      </c>
      <c r="AY125" s="13">
        <v>0</v>
      </c>
      <c r="AZ125" s="13">
        <v>0</v>
      </c>
      <c r="BA125" s="13">
        <v>0</v>
      </c>
      <c r="BB125" s="13">
        <v>0</v>
      </c>
      <c r="BC125" s="13">
        <v>0</v>
      </c>
      <c r="BD125" s="13">
        <f t="shared" si="7"/>
        <v>-35974.43</v>
      </c>
    </row>
    <row r="126" spans="1:56" ht="14.45" hidden="1" x14ac:dyDescent="0.3">
      <c r="A126" t="str">
        <f t="shared" si="5"/>
        <v>1.1-00-2208_22737023_2227110</v>
      </c>
      <c r="B126" s="12" t="s">
        <v>67</v>
      </c>
      <c r="C126" t="s">
        <v>68</v>
      </c>
      <c r="D126">
        <v>1</v>
      </c>
      <c r="E126" t="s">
        <v>496</v>
      </c>
      <c r="F126">
        <v>1.7</v>
      </c>
      <c r="G126" t="s">
        <v>500</v>
      </c>
      <c r="H126" t="s">
        <v>96</v>
      </c>
      <c r="I126" t="s">
        <v>97</v>
      </c>
      <c r="J126" t="s">
        <v>98</v>
      </c>
      <c r="K126" t="s">
        <v>99</v>
      </c>
      <c r="L126" t="s">
        <v>100</v>
      </c>
      <c r="M126" t="s">
        <v>101</v>
      </c>
      <c r="N126">
        <v>7</v>
      </c>
      <c r="O126" t="s">
        <v>102</v>
      </c>
      <c r="P126">
        <v>37</v>
      </c>
      <c r="Q126" t="s">
        <v>103</v>
      </c>
      <c r="R126" t="s">
        <v>104</v>
      </c>
      <c r="S126" t="s">
        <v>62</v>
      </c>
      <c r="T126" t="s">
        <v>105</v>
      </c>
      <c r="U126" t="s">
        <v>62</v>
      </c>
      <c r="V126">
        <v>2000</v>
      </c>
      <c r="W126" t="s">
        <v>94</v>
      </c>
      <c r="X126">
        <v>2711</v>
      </c>
      <c r="Y126" t="s">
        <v>245</v>
      </c>
      <c r="Z126">
        <v>0</v>
      </c>
      <c r="AA126" t="s">
        <v>66</v>
      </c>
      <c r="AB126" s="13">
        <v>245514</v>
      </c>
      <c r="AC126" s="13">
        <v>245514</v>
      </c>
      <c r="AD126" s="13">
        <v>1300000</v>
      </c>
      <c r="AE126" s="13">
        <v>245514</v>
      </c>
      <c r="AF126" s="13">
        <v>245514</v>
      </c>
      <c r="AG126" s="42">
        <v>245514</v>
      </c>
      <c r="AH126" s="14">
        <f t="shared" si="8"/>
        <v>0</v>
      </c>
      <c r="AI126" s="14">
        <f t="shared" si="9"/>
        <v>0</v>
      </c>
      <c r="AJ126" s="14">
        <v>0</v>
      </c>
      <c r="AM126" s="13">
        <f t="shared" si="6"/>
        <v>245514</v>
      </c>
      <c r="AN126" s="13">
        <v>245514</v>
      </c>
      <c r="AO126" s="13">
        <v>4839044.05</v>
      </c>
      <c r="AP126" s="13">
        <v>245514</v>
      </c>
      <c r="AQ126" s="13">
        <v>4839044.05</v>
      </c>
      <c r="AR126" s="13">
        <v>-4593530.05</v>
      </c>
      <c r="AS126" s="13">
        <v>245514</v>
      </c>
      <c r="AT126" s="13">
        <v>4839044.05</v>
      </c>
      <c r="AU126" s="13">
        <v>245514</v>
      </c>
      <c r="AV126" s="13">
        <v>245514</v>
      </c>
      <c r="AW126" s="13">
        <v>0</v>
      </c>
      <c r="AX126" s="14">
        <v>0</v>
      </c>
      <c r="AY126" s="13">
        <v>0</v>
      </c>
      <c r="AZ126" s="13">
        <v>0</v>
      </c>
      <c r="BA126" s="13">
        <v>0</v>
      </c>
      <c r="BB126" s="13">
        <v>1054486</v>
      </c>
      <c r="BC126" s="13">
        <v>-1054486</v>
      </c>
      <c r="BD126" s="13">
        <f t="shared" si="7"/>
        <v>0</v>
      </c>
    </row>
    <row r="127" spans="1:56" ht="14.45" hidden="1" x14ac:dyDescent="0.3">
      <c r="A127" t="str">
        <f t="shared" ref="A127:A190" si="10">CONCATENATE(B127,L127,N127,P127,R127,X127,Z127)</f>
        <v>1.1-00-2201_2263003_2227110</v>
      </c>
      <c r="B127" s="12" t="s">
        <v>67</v>
      </c>
      <c r="C127" t="s">
        <v>68</v>
      </c>
      <c r="D127">
        <v>1</v>
      </c>
      <c r="E127" t="s">
        <v>496</v>
      </c>
      <c r="F127">
        <v>1.3</v>
      </c>
      <c r="G127" t="s">
        <v>499</v>
      </c>
      <c r="H127" t="s">
        <v>53</v>
      </c>
      <c r="I127" t="s">
        <v>54</v>
      </c>
      <c r="J127" t="s">
        <v>246</v>
      </c>
      <c r="K127" t="s">
        <v>247</v>
      </c>
      <c r="L127" t="s">
        <v>155</v>
      </c>
      <c r="M127" t="s">
        <v>156</v>
      </c>
      <c r="N127">
        <v>6</v>
      </c>
      <c r="O127" t="s">
        <v>59</v>
      </c>
      <c r="P127">
        <v>3</v>
      </c>
      <c r="Q127" t="s">
        <v>248</v>
      </c>
      <c r="R127" t="s">
        <v>249</v>
      </c>
      <c r="S127" t="s">
        <v>62</v>
      </c>
      <c r="T127" t="s">
        <v>250</v>
      </c>
      <c r="U127" t="s">
        <v>62</v>
      </c>
      <c r="V127">
        <v>2000</v>
      </c>
      <c r="W127" t="s">
        <v>94</v>
      </c>
      <c r="X127">
        <v>2711</v>
      </c>
      <c r="Y127" t="s">
        <v>245</v>
      </c>
      <c r="Z127">
        <v>0</v>
      </c>
      <c r="AA127" t="s">
        <v>66</v>
      </c>
      <c r="AB127" s="13">
        <v>1457211.55</v>
      </c>
      <c r="AC127" s="13">
        <v>1457211.55</v>
      </c>
      <c r="AD127" s="13">
        <v>0</v>
      </c>
      <c r="AE127" s="13">
        <v>1061979.07</v>
      </c>
      <c r="AF127" s="13">
        <v>1061979.07</v>
      </c>
      <c r="AG127" s="42">
        <v>1061979.07</v>
      </c>
      <c r="AH127" s="14">
        <f t="shared" si="8"/>
        <v>-395232.48</v>
      </c>
      <c r="AI127" s="14">
        <f t="shared" si="9"/>
        <v>0</v>
      </c>
      <c r="AJ127" s="14">
        <v>0</v>
      </c>
      <c r="AM127" s="13">
        <f t="shared" ref="AM127:AM190" si="11">AG127+AK127+AL127</f>
        <v>1061979.07</v>
      </c>
      <c r="AN127" s="13">
        <v>1061979.07</v>
      </c>
      <c r="AO127" s="13">
        <v>4839045.05</v>
      </c>
      <c r="AP127" s="13">
        <v>1061979.07</v>
      </c>
      <c r="AQ127" s="13">
        <v>4839045.05</v>
      </c>
      <c r="AR127" s="13">
        <v>-3777065.9799999995</v>
      </c>
      <c r="AS127" s="13">
        <v>1061979.07</v>
      </c>
      <c r="AT127" s="13">
        <v>4839045.05</v>
      </c>
      <c r="AU127" s="13">
        <v>1061979.07</v>
      </c>
      <c r="AV127" s="13">
        <v>1061979.07</v>
      </c>
      <c r="AW127" s="13">
        <v>395232.48</v>
      </c>
      <c r="AX127" s="14">
        <v>395232.48</v>
      </c>
      <c r="AY127" s="13">
        <v>0</v>
      </c>
      <c r="AZ127" s="13">
        <v>1457211.55</v>
      </c>
      <c r="BA127" s="13">
        <v>0</v>
      </c>
      <c r="BB127" s="13">
        <v>0</v>
      </c>
      <c r="BC127" s="13">
        <v>1457211.55</v>
      </c>
      <c r="BD127" s="13">
        <f t="shared" ref="BD127:BD190" si="12">AB127-AE127</f>
        <v>395232.48</v>
      </c>
    </row>
    <row r="128" spans="1:56" ht="14.45" hidden="1" x14ac:dyDescent="0.3">
      <c r="A128" t="str">
        <f t="shared" si="10"/>
        <v>1.1-00-2207_22230017_2227210</v>
      </c>
      <c r="B128" s="12" t="s">
        <v>67</v>
      </c>
      <c r="C128" t="s">
        <v>68</v>
      </c>
      <c r="D128">
        <v>2</v>
      </c>
      <c r="E128" t="s">
        <v>497</v>
      </c>
      <c r="F128">
        <v>2.2000000000000002</v>
      </c>
      <c r="G128" t="s">
        <v>502</v>
      </c>
      <c r="H128" t="s">
        <v>192</v>
      </c>
      <c r="I128" t="s">
        <v>193</v>
      </c>
      <c r="J128" t="s">
        <v>55</v>
      </c>
      <c r="K128" t="s">
        <v>56</v>
      </c>
      <c r="L128" t="s">
        <v>184</v>
      </c>
      <c r="M128" t="s">
        <v>185</v>
      </c>
      <c r="N128">
        <v>2</v>
      </c>
      <c r="O128" t="s">
        <v>194</v>
      </c>
      <c r="P128">
        <v>30</v>
      </c>
      <c r="Q128" t="s">
        <v>195</v>
      </c>
      <c r="R128" t="s">
        <v>196</v>
      </c>
      <c r="S128" t="s">
        <v>62</v>
      </c>
      <c r="T128" t="s">
        <v>197</v>
      </c>
      <c r="U128" t="s">
        <v>62</v>
      </c>
      <c r="V128">
        <v>2000</v>
      </c>
      <c r="W128" t="s">
        <v>94</v>
      </c>
      <c r="X128">
        <v>2721</v>
      </c>
      <c r="Y128" t="s">
        <v>251</v>
      </c>
      <c r="Z128">
        <v>0</v>
      </c>
      <c r="AA128" t="s">
        <v>66</v>
      </c>
      <c r="AB128" s="13">
        <v>252159.99</v>
      </c>
      <c r="AC128" s="13">
        <v>252159.99</v>
      </c>
      <c r="AD128" s="13">
        <v>250000</v>
      </c>
      <c r="AE128" s="13">
        <v>252159.99</v>
      </c>
      <c r="AF128" s="13">
        <v>252159.99</v>
      </c>
      <c r="AG128" s="42">
        <v>252159.99</v>
      </c>
      <c r="AH128" s="14">
        <f t="shared" si="8"/>
        <v>0</v>
      </c>
      <c r="AI128" s="14">
        <f t="shared" si="9"/>
        <v>0</v>
      </c>
      <c r="AJ128" s="14">
        <v>0</v>
      </c>
      <c r="AM128" s="13">
        <f t="shared" si="11"/>
        <v>252159.99</v>
      </c>
      <c r="AN128" s="13">
        <v>252159.99</v>
      </c>
      <c r="AO128" s="13">
        <v>4839046.05</v>
      </c>
      <c r="AP128" s="13">
        <v>239631.99</v>
      </c>
      <c r="AQ128" s="13">
        <v>4839046.05</v>
      </c>
      <c r="AR128" s="13">
        <v>-4586886.0599999996</v>
      </c>
      <c r="AS128" s="13">
        <v>239631.99</v>
      </c>
      <c r="AT128" s="13">
        <v>4839046.05</v>
      </c>
      <c r="AU128" s="13">
        <v>239631.99</v>
      </c>
      <c r="AV128" s="13">
        <v>222092.79</v>
      </c>
      <c r="AW128" s="13">
        <v>0</v>
      </c>
      <c r="AX128" s="14">
        <v>0</v>
      </c>
      <c r="AY128" s="13">
        <v>0</v>
      </c>
      <c r="AZ128" s="13">
        <v>2159.9899999999998</v>
      </c>
      <c r="BA128" s="13">
        <v>0</v>
      </c>
      <c r="BB128" s="13">
        <v>0</v>
      </c>
      <c r="BC128" s="13">
        <v>2159.9899999999998</v>
      </c>
      <c r="BD128" s="13">
        <f t="shared" si="12"/>
        <v>0</v>
      </c>
    </row>
    <row r="129" spans="1:56" ht="14.45" hidden="1" x14ac:dyDescent="0.3">
      <c r="A129" t="str">
        <f t="shared" si="10"/>
        <v>1.1-00-2208_22737023_2227210</v>
      </c>
      <c r="B129" s="12" t="s">
        <v>67</v>
      </c>
      <c r="C129" t="s">
        <v>68</v>
      </c>
      <c r="D129">
        <v>1</v>
      </c>
      <c r="E129" t="s">
        <v>496</v>
      </c>
      <c r="F129">
        <v>1.7</v>
      </c>
      <c r="G129" t="s">
        <v>500</v>
      </c>
      <c r="H129" t="s">
        <v>96</v>
      </c>
      <c r="I129" t="s">
        <v>97</v>
      </c>
      <c r="J129" t="s">
        <v>98</v>
      </c>
      <c r="K129" t="s">
        <v>99</v>
      </c>
      <c r="L129" t="s">
        <v>100</v>
      </c>
      <c r="M129" t="s">
        <v>101</v>
      </c>
      <c r="N129">
        <v>7</v>
      </c>
      <c r="O129" t="s">
        <v>102</v>
      </c>
      <c r="P129">
        <v>37</v>
      </c>
      <c r="Q129" t="s">
        <v>103</v>
      </c>
      <c r="R129" t="s">
        <v>104</v>
      </c>
      <c r="S129" t="s">
        <v>62</v>
      </c>
      <c r="T129" t="s">
        <v>105</v>
      </c>
      <c r="U129" t="s">
        <v>62</v>
      </c>
      <c r="V129">
        <v>2000</v>
      </c>
      <c r="W129" t="s">
        <v>94</v>
      </c>
      <c r="X129">
        <v>2721</v>
      </c>
      <c r="Y129" t="s">
        <v>251</v>
      </c>
      <c r="Z129">
        <v>0</v>
      </c>
      <c r="AA129" t="s">
        <v>66</v>
      </c>
      <c r="AB129" s="13">
        <v>17377.96</v>
      </c>
      <c r="AC129" s="13">
        <v>17377.96</v>
      </c>
      <c r="AD129" s="13">
        <v>0</v>
      </c>
      <c r="AE129" s="13">
        <v>17377.96</v>
      </c>
      <c r="AF129" s="13">
        <v>17377.96</v>
      </c>
      <c r="AG129" s="42">
        <v>17377.96</v>
      </c>
      <c r="AH129" s="14">
        <f t="shared" si="8"/>
        <v>0</v>
      </c>
      <c r="AI129" s="14">
        <f t="shared" si="9"/>
        <v>0</v>
      </c>
      <c r="AJ129" s="14">
        <v>0</v>
      </c>
      <c r="AM129" s="13">
        <f t="shared" si="11"/>
        <v>17377.96</v>
      </c>
      <c r="AN129" s="13">
        <v>17377.96</v>
      </c>
      <c r="AO129" s="13">
        <v>4839047.05</v>
      </c>
      <c r="AP129" s="13">
        <v>17377.96</v>
      </c>
      <c r="AQ129" s="13">
        <v>4839047.05</v>
      </c>
      <c r="AR129" s="13">
        <v>-4821669.09</v>
      </c>
      <c r="AS129" s="13">
        <v>17377.96</v>
      </c>
      <c r="AT129" s="13">
        <v>4839047.05</v>
      </c>
      <c r="AU129" s="13">
        <v>0</v>
      </c>
      <c r="AV129" s="13">
        <v>0</v>
      </c>
      <c r="AW129" s="13">
        <v>0</v>
      </c>
      <c r="AX129" s="14">
        <v>0</v>
      </c>
      <c r="AY129" s="13">
        <v>0</v>
      </c>
      <c r="AZ129" s="13">
        <v>17377.96</v>
      </c>
      <c r="BA129" s="13">
        <v>0</v>
      </c>
      <c r="BB129" s="13">
        <v>0</v>
      </c>
      <c r="BC129" s="13">
        <v>17377.96</v>
      </c>
      <c r="BD129" s="13">
        <f t="shared" si="12"/>
        <v>0</v>
      </c>
    </row>
    <row r="130" spans="1:56" ht="14.45" hidden="1" x14ac:dyDescent="0.3">
      <c r="A130" t="str">
        <f t="shared" si="10"/>
        <v>1.1-00-2211_22646029_2227210</v>
      </c>
      <c r="B130" s="12" t="s">
        <v>67</v>
      </c>
      <c r="C130" t="s">
        <v>68</v>
      </c>
      <c r="D130">
        <v>3</v>
      </c>
      <c r="E130" s="28" t="s">
        <v>498</v>
      </c>
      <c r="F130">
        <v>3.8</v>
      </c>
      <c r="G130" t="s">
        <v>507</v>
      </c>
      <c r="H130" t="s">
        <v>119</v>
      </c>
      <c r="I130" t="s">
        <v>120</v>
      </c>
      <c r="J130" t="s">
        <v>55</v>
      </c>
      <c r="K130" t="s">
        <v>56</v>
      </c>
      <c r="L130" t="s">
        <v>121</v>
      </c>
      <c r="M130" t="s">
        <v>122</v>
      </c>
      <c r="N130">
        <v>6</v>
      </c>
      <c r="O130" t="s">
        <v>59</v>
      </c>
      <c r="P130">
        <v>46</v>
      </c>
      <c r="Q130" t="s">
        <v>123</v>
      </c>
      <c r="R130" t="s">
        <v>124</v>
      </c>
      <c r="S130" t="s">
        <v>62</v>
      </c>
      <c r="T130" t="s">
        <v>125</v>
      </c>
      <c r="U130" t="s">
        <v>62</v>
      </c>
      <c r="V130">
        <v>2000</v>
      </c>
      <c r="W130" t="s">
        <v>94</v>
      </c>
      <c r="X130">
        <v>2721</v>
      </c>
      <c r="Y130" t="s">
        <v>251</v>
      </c>
      <c r="Z130">
        <v>0</v>
      </c>
      <c r="AA130" t="s">
        <v>66</v>
      </c>
      <c r="AB130" s="13">
        <v>10645.64</v>
      </c>
      <c r="AC130" s="13">
        <v>10645.64</v>
      </c>
      <c r="AD130" s="13">
        <v>0</v>
      </c>
      <c r="AE130" s="13">
        <v>10645.64</v>
      </c>
      <c r="AF130" s="13">
        <v>10645.64</v>
      </c>
      <c r="AG130" s="42">
        <v>10645.64</v>
      </c>
      <c r="AH130" s="14">
        <f t="shared" si="8"/>
        <v>0</v>
      </c>
      <c r="AI130" s="14">
        <f t="shared" si="9"/>
        <v>0</v>
      </c>
      <c r="AJ130" s="14">
        <v>0</v>
      </c>
      <c r="AM130" s="13">
        <f t="shared" si="11"/>
        <v>10645.64</v>
      </c>
      <c r="AN130" s="13">
        <v>10645.64</v>
      </c>
      <c r="AO130" s="13">
        <v>4839048.05</v>
      </c>
      <c r="AP130" s="13">
        <v>10645.64</v>
      </c>
      <c r="AQ130" s="13">
        <v>4839048.05</v>
      </c>
      <c r="AR130" s="13">
        <v>-4828402.41</v>
      </c>
      <c r="AS130" s="13">
        <v>10645.64</v>
      </c>
      <c r="AT130" s="13">
        <v>4839048.05</v>
      </c>
      <c r="AU130" s="13">
        <v>10645.64</v>
      </c>
      <c r="AV130" s="13">
        <v>10645.64</v>
      </c>
      <c r="AW130" s="13">
        <v>0</v>
      </c>
      <c r="AX130" s="14">
        <v>0</v>
      </c>
      <c r="AY130" s="13">
        <v>0</v>
      </c>
      <c r="AZ130" s="13">
        <v>26000</v>
      </c>
      <c r="BA130" s="13">
        <v>0</v>
      </c>
      <c r="BB130" s="13">
        <v>15354.36</v>
      </c>
      <c r="BC130" s="13">
        <v>10645.64</v>
      </c>
      <c r="BD130" s="13">
        <f t="shared" si="12"/>
        <v>0</v>
      </c>
    </row>
    <row r="131" spans="1:56" ht="14.45" hidden="1" x14ac:dyDescent="0.3">
      <c r="A131" t="str">
        <f t="shared" si="10"/>
        <v>1.1-00-2202_22312008_2227210</v>
      </c>
      <c r="B131" s="12" t="s">
        <v>67</v>
      </c>
      <c r="C131" t="s">
        <v>68</v>
      </c>
      <c r="D131">
        <v>1</v>
      </c>
      <c r="E131" t="s">
        <v>496</v>
      </c>
      <c r="F131">
        <v>1.7</v>
      </c>
      <c r="G131" t="s">
        <v>500</v>
      </c>
      <c r="H131" t="s">
        <v>139</v>
      </c>
      <c r="I131" t="s">
        <v>140</v>
      </c>
      <c r="J131" t="s">
        <v>98</v>
      </c>
      <c r="K131" t="s">
        <v>99</v>
      </c>
      <c r="L131" t="s">
        <v>141</v>
      </c>
      <c r="M131" t="s">
        <v>142</v>
      </c>
      <c r="N131">
        <v>3</v>
      </c>
      <c r="O131" t="s">
        <v>143</v>
      </c>
      <c r="P131">
        <v>12</v>
      </c>
      <c r="Q131" t="s">
        <v>230</v>
      </c>
      <c r="R131" t="s">
        <v>145</v>
      </c>
      <c r="S131" t="s">
        <v>62</v>
      </c>
      <c r="T131" t="s">
        <v>146</v>
      </c>
      <c r="U131" t="s">
        <v>62</v>
      </c>
      <c r="V131">
        <v>2000</v>
      </c>
      <c r="W131" t="s">
        <v>94</v>
      </c>
      <c r="X131">
        <v>2721</v>
      </c>
      <c r="Y131" t="s">
        <v>251</v>
      </c>
      <c r="Z131">
        <v>0</v>
      </c>
      <c r="AA131" t="s">
        <v>66</v>
      </c>
      <c r="AB131" s="13">
        <v>0</v>
      </c>
      <c r="AC131" s="13">
        <v>20000</v>
      </c>
      <c r="AD131" s="13">
        <v>1500000</v>
      </c>
      <c r="AE131" s="13">
        <v>0</v>
      </c>
      <c r="AF131" s="13">
        <v>0</v>
      </c>
      <c r="AG131" s="42">
        <v>0</v>
      </c>
      <c r="AH131" s="14">
        <f t="shared" ref="AH131:AH194" si="13">AG131-AB131</f>
        <v>0</v>
      </c>
      <c r="AI131" s="14">
        <f t="shared" ref="AI131:AI194" si="14">AG131-AE131</f>
        <v>0</v>
      </c>
      <c r="AJ131" s="14">
        <v>0</v>
      </c>
      <c r="AM131" s="13">
        <f t="shared" si="11"/>
        <v>0</v>
      </c>
      <c r="AN131" s="13">
        <v>0</v>
      </c>
      <c r="AO131" s="13">
        <v>4839049.05</v>
      </c>
      <c r="AP131" s="13">
        <v>0</v>
      </c>
      <c r="AQ131" s="13">
        <v>4839049.05</v>
      </c>
      <c r="AR131" s="13">
        <v>-4839049.05</v>
      </c>
      <c r="AS131" s="13">
        <v>0</v>
      </c>
      <c r="AT131" s="13">
        <v>4839049.05</v>
      </c>
      <c r="AU131" s="13">
        <v>0</v>
      </c>
      <c r="AV131" s="13">
        <v>0</v>
      </c>
      <c r="AW131" s="13">
        <v>20000</v>
      </c>
      <c r="AX131" s="14">
        <v>20000</v>
      </c>
      <c r="AY131" s="13">
        <v>0</v>
      </c>
      <c r="AZ131" s="13">
        <v>0</v>
      </c>
      <c r="BA131" s="13">
        <v>0</v>
      </c>
      <c r="BB131" s="13">
        <v>1480000</v>
      </c>
      <c r="BC131" s="13">
        <v>-1480000</v>
      </c>
      <c r="BD131" s="13">
        <f t="shared" si="12"/>
        <v>0</v>
      </c>
    </row>
    <row r="132" spans="1:56" ht="14.45" hidden="1" x14ac:dyDescent="0.3">
      <c r="A132" t="str">
        <f t="shared" si="10"/>
        <v>1.1-00-2204_22616011_2227210</v>
      </c>
      <c r="B132" s="12" t="s">
        <v>67</v>
      </c>
      <c r="C132" t="s">
        <v>68</v>
      </c>
      <c r="D132">
        <v>1</v>
      </c>
      <c r="E132" t="s">
        <v>496</v>
      </c>
      <c r="F132">
        <v>1.3</v>
      </c>
      <c r="G132" t="s">
        <v>499</v>
      </c>
      <c r="H132" t="s">
        <v>53</v>
      </c>
      <c r="I132" t="s">
        <v>54</v>
      </c>
      <c r="J132" t="s">
        <v>106</v>
      </c>
      <c r="K132" t="s">
        <v>107</v>
      </c>
      <c r="L132" t="s">
        <v>108</v>
      </c>
      <c r="M132" t="s">
        <v>109</v>
      </c>
      <c r="N132">
        <v>6</v>
      </c>
      <c r="O132" t="s">
        <v>59</v>
      </c>
      <c r="P132">
        <v>16</v>
      </c>
      <c r="Q132" t="s">
        <v>113</v>
      </c>
      <c r="R132" t="s">
        <v>114</v>
      </c>
      <c r="S132" t="s">
        <v>62</v>
      </c>
      <c r="T132" t="s">
        <v>115</v>
      </c>
      <c r="U132" t="s">
        <v>62</v>
      </c>
      <c r="V132">
        <v>2000</v>
      </c>
      <c r="W132" t="s">
        <v>94</v>
      </c>
      <c r="X132">
        <v>2721</v>
      </c>
      <c r="Y132" t="s">
        <v>251</v>
      </c>
      <c r="Z132">
        <v>0</v>
      </c>
      <c r="AA132" t="s">
        <v>66</v>
      </c>
      <c r="AB132" s="13">
        <v>8621.1200000000008</v>
      </c>
      <c r="AC132" s="13">
        <v>8621.1200000000008</v>
      </c>
      <c r="AD132" s="13">
        <v>0</v>
      </c>
      <c r="AE132" s="13">
        <v>8621.1200000000008</v>
      </c>
      <c r="AF132" s="13">
        <v>8621.1200000000008</v>
      </c>
      <c r="AG132" s="42">
        <v>8621.1200000000008</v>
      </c>
      <c r="AH132" s="14">
        <f t="shared" si="13"/>
        <v>0</v>
      </c>
      <c r="AI132" s="14">
        <f t="shared" si="14"/>
        <v>0</v>
      </c>
      <c r="AJ132" s="14">
        <v>0</v>
      </c>
      <c r="AM132" s="13">
        <f t="shared" si="11"/>
        <v>8621.1200000000008</v>
      </c>
      <c r="AN132" s="13">
        <v>8621.1200000000008</v>
      </c>
      <c r="AO132" s="13">
        <v>4839050.05</v>
      </c>
      <c r="AP132" s="13">
        <v>8621.1200000000008</v>
      </c>
      <c r="AQ132" s="13">
        <v>4839050.05</v>
      </c>
      <c r="AR132" s="13">
        <v>-4830428.93</v>
      </c>
      <c r="AS132" s="13">
        <v>8621.1200000000008</v>
      </c>
      <c r="AT132" s="13">
        <v>4839050.05</v>
      </c>
      <c r="AU132" s="13">
        <v>8621.1200000000008</v>
      </c>
      <c r="AV132" s="13">
        <v>8621.1200000000008</v>
      </c>
      <c r="AW132" s="13">
        <v>0</v>
      </c>
      <c r="AX132" s="14">
        <v>0</v>
      </c>
      <c r="AY132" s="13">
        <v>0</v>
      </c>
      <c r="AZ132" s="13">
        <v>15776</v>
      </c>
      <c r="BA132" s="13">
        <v>0</v>
      </c>
      <c r="BB132" s="13">
        <v>7154.88</v>
      </c>
      <c r="BC132" s="13">
        <v>8621.1200000000008</v>
      </c>
      <c r="BD132" s="13">
        <f t="shared" si="12"/>
        <v>0</v>
      </c>
    </row>
    <row r="133" spans="1:56" ht="14.45" hidden="1" x14ac:dyDescent="0.3">
      <c r="A133" t="str">
        <f t="shared" si="10"/>
        <v>1.1-00-2202_2219006_2227210</v>
      </c>
      <c r="B133" s="12" t="s">
        <v>67</v>
      </c>
      <c r="C133" t="s">
        <v>68</v>
      </c>
      <c r="D133">
        <v>1</v>
      </c>
      <c r="E133" t="s">
        <v>496</v>
      </c>
      <c r="F133">
        <v>1.3</v>
      </c>
      <c r="G133" t="s">
        <v>499</v>
      </c>
      <c r="H133" t="s">
        <v>53</v>
      </c>
      <c r="I133" t="s">
        <v>54</v>
      </c>
      <c r="J133" t="s">
        <v>98</v>
      </c>
      <c r="K133" t="s">
        <v>99</v>
      </c>
      <c r="L133" t="s">
        <v>141</v>
      </c>
      <c r="M133" t="s">
        <v>142</v>
      </c>
      <c r="N133">
        <v>1</v>
      </c>
      <c r="O133" t="s">
        <v>133</v>
      </c>
      <c r="P133">
        <v>9</v>
      </c>
      <c r="Q133" t="s">
        <v>216</v>
      </c>
      <c r="R133" t="s">
        <v>217</v>
      </c>
      <c r="S133" t="s">
        <v>62</v>
      </c>
      <c r="T133" t="s">
        <v>218</v>
      </c>
      <c r="U133" t="s">
        <v>62</v>
      </c>
      <c r="V133">
        <v>2000</v>
      </c>
      <c r="W133" t="s">
        <v>94</v>
      </c>
      <c r="X133">
        <v>2721</v>
      </c>
      <c r="Y133" t="s">
        <v>251</v>
      </c>
      <c r="Z133">
        <v>0</v>
      </c>
      <c r="AA133" t="s">
        <v>66</v>
      </c>
      <c r="AB133" s="13">
        <v>0</v>
      </c>
      <c r="AC133" s="13">
        <v>0</v>
      </c>
      <c r="AD133" s="13">
        <v>0</v>
      </c>
      <c r="AE133" s="13">
        <v>0</v>
      </c>
      <c r="AF133" s="13">
        <v>0</v>
      </c>
      <c r="AG133" s="42">
        <v>0</v>
      </c>
      <c r="AH133" s="14">
        <f t="shared" si="13"/>
        <v>0</v>
      </c>
      <c r="AI133" s="14">
        <f t="shared" si="14"/>
        <v>0</v>
      </c>
      <c r="AJ133" s="14">
        <v>0</v>
      </c>
      <c r="AM133" s="13">
        <f t="shared" si="11"/>
        <v>0</v>
      </c>
      <c r="AN133" s="13">
        <v>0</v>
      </c>
      <c r="AO133" s="13">
        <v>4839051.05</v>
      </c>
      <c r="AP133" s="13">
        <v>0</v>
      </c>
      <c r="AQ133" s="13">
        <v>4839051.05</v>
      </c>
      <c r="AR133" s="13">
        <v>-4839051.05</v>
      </c>
      <c r="AS133" s="13">
        <v>0</v>
      </c>
      <c r="AT133" s="13">
        <v>4839051.05</v>
      </c>
      <c r="AU133" s="13">
        <v>0</v>
      </c>
      <c r="AV133" s="13">
        <v>0</v>
      </c>
      <c r="AW133" s="13">
        <v>0</v>
      </c>
      <c r="AX133" s="14">
        <v>0</v>
      </c>
      <c r="AY133" s="13">
        <v>0</v>
      </c>
      <c r="AZ133" s="13">
        <v>11538.6</v>
      </c>
      <c r="BA133" s="13">
        <v>0</v>
      </c>
      <c r="BB133" s="13">
        <v>11538.6</v>
      </c>
      <c r="BC133" s="13">
        <v>0</v>
      </c>
      <c r="BD133" s="13">
        <f t="shared" si="12"/>
        <v>0</v>
      </c>
    </row>
    <row r="134" spans="1:56" ht="14.45" hidden="1" x14ac:dyDescent="0.3">
      <c r="A134" t="str">
        <f t="shared" si="10"/>
        <v>1.1-00-2205_22619013_2227210</v>
      </c>
      <c r="B134" s="12" t="s">
        <v>67</v>
      </c>
      <c r="C134" t="s">
        <v>68</v>
      </c>
      <c r="D134">
        <v>1</v>
      </c>
      <c r="E134" t="s">
        <v>496</v>
      </c>
      <c r="F134">
        <v>1.3</v>
      </c>
      <c r="G134" t="s">
        <v>499</v>
      </c>
      <c r="H134" t="s">
        <v>53</v>
      </c>
      <c r="I134" t="s">
        <v>54</v>
      </c>
      <c r="J134" t="s">
        <v>55</v>
      </c>
      <c r="K134" t="s">
        <v>56</v>
      </c>
      <c r="L134" t="s">
        <v>57</v>
      </c>
      <c r="M134" t="s">
        <v>58</v>
      </c>
      <c r="N134">
        <v>6</v>
      </c>
      <c r="O134" t="s">
        <v>59</v>
      </c>
      <c r="P134">
        <v>19</v>
      </c>
      <c r="Q134" t="s">
        <v>93</v>
      </c>
      <c r="R134" t="s">
        <v>61</v>
      </c>
      <c r="S134" t="s">
        <v>62</v>
      </c>
      <c r="T134" t="s">
        <v>63</v>
      </c>
      <c r="U134" t="s">
        <v>62</v>
      </c>
      <c r="V134">
        <v>2000</v>
      </c>
      <c r="W134" t="s">
        <v>94</v>
      </c>
      <c r="X134">
        <v>2721</v>
      </c>
      <c r="Y134" t="s">
        <v>251</v>
      </c>
      <c r="Z134">
        <v>0</v>
      </c>
      <c r="AA134" t="s">
        <v>66</v>
      </c>
      <c r="AB134" s="13">
        <v>0</v>
      </c>
      <c r="AC134" s="13">
        <v>0</v>
      </c>
      <c r="AD134" s="13">
        <v>0</v>
      </c>
      <c r="AE134" s="13">
        <v>0</v>
      </c>
      <c r="AF134" s="13">
        <v>0</v>
      </c>
      <c r="AG134" s="42">
        <v>0</v>
      </c>
      <c r="AH134" s="14">
        <f t="shared" si="13"/>
        <v>0</v>
      </c>
      <c r="AI134" s="14">
        <f t="shared" si="14"/>
        <v>0</v>
      </c>
      <c r="AJ134" s="14">
        <v>0</v>
      </c>
      <c r="AM134" s="13">
        <f t="shared" si="11"/>
        <v>0</v>
      </c>
      <c r="AN134" s="13">
        <v>0</v>
      </c>
      <c r="AO134" s="13">
        <v>4839052.05</v>
      </c>
      <c r="AP134" s="13">
        <v>0</v>
      </c>
      <c r="AQ134" s="13">
        <v>4839052.05</v>
      </c>
      <c r="AR134" s="13">
        <v>-4839052.05</v>
      </c>
      <c r="AS134" s="13">
        <v>0</v>
      </c>
      <c r="AT134" s="13">
        <v>4839052.05</v>
      </c>
      <c r="AU134" s="13">
        <v>0</v>
      </c>
      <c r="AV134" s="13">
        <v>0</v>
      </c>
      <c r="AW134" s="13">
        <v>0</v>
      </c>
      <c r="AX134" s="14">
        <v>0</v>
      </c>
      <c r="AY134" s="13">
        <v>0</v>
      </c>
      <c r="AZ134" s="13">
        <v>0</v>
      </c>
      <c r="BA134" s="13">
        <v>0</v>
      </c>
      <c r="BB134" s="13">
        <v>0</v>
      </c>
      <c r="BC134" s="13">
        <v>0</v>
      </c>
      <c r="BD134" s="13">
        <f t="shared" si="12"/>
        <v>0</v>
      </c>
    </row>
    <row r="135" spans="1:56" ht="14.45" hidden="1" x14ac:dyDescent="0.3">
      <c r="A135" t="str">
        <f t="shared" si="10"/>
        <v>1.1-00-2207_22332019_2227210</v>
      </c>
      <c r="B135" s="12" t="s">
        <v>67</v>
      </c>
      <c r="C135" t="s">
        <v>68</v>
      </c>
      <c r="D135">
        <v>1</v>
      </c>
      <c r="E135" t="s">
        <v>496</v>
      </c>
      <c r="F135">
        <v>1.3</v>
      </c>
      <c r="G135" t="s">
        <v>499</v>
      </c>
      <c r="H135" t="s">
        <v>53</v>
      </c>
      <c r="I135" t="s">
        <v>54</v>
      </c>
      <c r="J135" t="s">
        <v>55</v>
      </c>
      <c r="K135" t="s">
        <v>56</v>
      </c>
      <c r="L135" t="s">
        <v>184</v>
      </c>
      <c r="M135" t="s">
        <v>185</v>
      </c>
      <c r="N135">
        <v>3</v>
      </c>
      <c r="O135" t="s">
        <v>143</v>
      </c>
      <c r="P135">
        <v>32</v>
      </c>
      <c r="Q135" t="s">
        <v>198</v>
      </c>
      <c r="R135" t="s">
        <v>199</v>
      </c>
      <c r="S135" t="s">
        <v>62</v>
      </c>
      <c r="T135" t="s">
        <v>200</v>
      </c>
      <c r="U135" t="s">
        <v>62</v>
      </c>
      <c r="V135">
        <v>2000</v>
      </c>
      <c r="W135" t="s">
        <v>94</v>
      </c>
      <c r="X135">
        <v>2721</v>
      </c>
      <c r="Y135" t="s">
        <v>251</v>
      </c>
      <c r="Z135">
        <v>0</v>
      </c>
      <c r="AA135" t="s">
        <v>66</v>
      </c>
      <c r="AB135" s="13">
        <v>294801.01</v>
      </c>
      <c r="AC135" s="13">
        <v>294801.01</v>
      </c>
      <c r="AD135" s="13">
        <v>70000</v>
      </c>
      <c r="AE135" s="13">
        <v>294801.01</v>
      </c>
      <c r="AF135" s="13">
        <v>294801.01</v>
      </c>
      <c r="AG135" s="42">
        <v>294801.01</v>
      </c>
      <c r="AH135" s="14">
        <f t="shared" si="13"/>
        <v>0</v>
      </c>
      <c r="AI135" s="14">
        <f t="shared" si="14"/>
        <v>0</v>
      </c>
      <c r="AJ135" s="14">
        <v>0</v>
      </c>
      <c r="AM135" s="13">
        <f t="shared" si="11"/>
        <v>294801.01</v>
      </c>
      <c r="AN135" s="13">
        <v>294801.01</v>
      </c>
      <c r="AO135" s="13">
        <v>4839053.05</v>
      </c>
      <c r="AP135" s="13">
        <v>294801.01</v>
      </c>
      <c r="AQ135" s="13">
        <v>4839053.05</v>
      </c>
      <c r="AR135" s="13">
        <v>-4544252.04</v>
      </c>
      <c r="AS135" s="13">
        <v>294801.01</v>
      </c>
      <c r="AT135" s="13">
        <v>4839053.05</v>
      </c>
      <c r="AU135" s="13">
        <v>294801.01</v>
      </c>
      <c r="AV135" s="13">
        <v>294801.01</v>
      </c>
      <c r="AW135" s="13">
        <v>0</v>
      </c>
      <c r="AX135" s="14">
        <v>0</v>
      </c>
      <c r="AY135" s="13">
        <v>0</v>
      </c>
      <c r="AZ135" s="13">
        <v>307000</v>
      </c>
      <c r="BA135" s="13">
        <v>0</v>
      </c>
      <c r="BB135" s="13">
        <v>82198.990000000005</v>
      </c>
      <c r="BC135" s="13">
        <v>224801.01</v>
      </c>
      <c r="BD135" s="13">
        <f t="shared" si="12"/>
        <v>0</v>
      </c>
    </row>
    <row r="136" spans="1:56" ht="14.45" hidden="1" x14ac:dyDescent="0.3">
      <c r="A136" t="str">
        <f t="shared" si="10"/>
        <v>1.1-00-2209_22354037_2227210</v>
      </c>
      <c r="B136" s="12" t="s">
        <v>67</v>
      </c>
      <c r="C136" t="s">
        <v>68</v>
      </c>
      <c r="D136">
        <v>1</v>
      </c>
      <c r="E136" t="s">
        <v>496</v>
      </c>
      <c r="F136">
        <v>1.3</v>
      </c>
      <c r="G136" t="s">
        <v>499</v>
      </c>
      <c r="H136" t="s">
        <v>53</v>
      </c>
      <c r="I136" t="s">
        <v>54</v>
      </c>
      <c r="J136" t="s">
        <v>55</v>
      </c>
      <c r="K136" t="s">
        <v>56</v>
      </c>
      <c r="L136" t="s">
        <v>171</v>
      </c>
      <c r="M136" t="s">
        <v>172</v>
      </c>
      <c r="N136">
        <v>3</v>
      </c>
      <c r="O136" t="s">
        <v>143</v>
      </c>
      <c r="P136">
        <v>54</v>
      </c>
      <c r="Q136" t="s">
        <v>252</v>
      </c>
      <c r="R136" t="s">
        <v>253</v>
      </c>
      <c r="S136" t="s">
        <v>62</v>
      </c>
      <c r="T136" t="s">
        <v>254</v>
      </c>
      <c r="U136" t="s">
        <v>62</v>
      </c>
      <c r="V136">
        <v>2000</v>
      </c>
      <c r="W136" t="s">
        <v>94</v>
      </c>
      <c r="X136">
        <v>2721</v>
      </c>
      <c r="Y136" t="s">
        <v>251</v>
      </c>
      <c r="Z136">
        <v>0</v>
      </c>
      <c r="AA136" t="s">
        <v>66</v>
      </c>
      <c r="AB136" s="13">
        <v>0</v>
      </c>
      <c r="AC136" s="13">
        <v>0</v>
      </c>
      <c r="AD136" s="13">
        <v>0</v>
      </c>
      <c r="AE136" s="13">
        <v>0</v>
      </c>
      <c r="AF136" s="13">
        <v>0</v>
      </c>
      <c r="AG136" s="42">
        <v>0</v>
      </c>
      <c r="AH136" s="14">
        <f t="shared" si="13"/>
        <v>0</v>
      </c>
      <c r="AI136" s="14">
        <f t="shared" si="14"/>
        <v>0</v>
      </c>
      <c r="AJ136" s="14">
        <v>0</v>
      </c>
      <c r="AM136" s="13">
        <f t="shared" si="11"/>
        <v>0</v>
      </c>
      <c r="AN136" s="13">
        <v>0</v>
      </c>
      <c r="AO136" s="13">
        <v>4839054.05</v>
      </c>
      <c r="AP136" s="13">
        <v>0</v>
      </c>
      <c r="AQ136" s="13">
        <v>4839054.05</v>
      </c>
      <c r="AR136" s="13">
        <v>-4839054.05</v>
      </c>
      <c r="AS136" s="13">
        <v>0</v>
      </c>
      <c r="AT136" s="13">
        <v>4839054.05</v>
      </c>
      <c r="AU136" s="13">
        <v>0</v>
      </c>
      <c r="AV136" s="13">
        <v>0</v>
      </c>
      <c r="AW136" s="13">
        <v>0</v>
      </c>
      <c r="AX136" s="14">
        <v>0</v>
      </c>
      <c r="AY136" s="13">
        <v>0</v>
      </c>
      <c r="AZ136" s="13">
        <v>0</v>
      </c>
      <c r="BA136" s="13">
        <v>0</v>
      </c>
      <c r="BB136" s="13">
        <v>0</v>
      </c>
      <c r="BC136" s="13">
        <v>0</v>
      </c>
      <c r="BD136" s="13">
        <f t="shared" si="12"/>
        <v>0</v>
      </c>
    </row>
    <row r="137" spans="1:56" ht="14.45" hidden="1" x14ac:dyDescent="0.3">
      <c r="A137" t="str">
        <f t="shared" si="10"/>
        <v>1.1-00-2208_22737023_2228210</v>
      </c>
      <c r="B137" s="12" t="s">
        <v>67</v>
      </c>
      <c r="C137" t="s">
        <v>68</v>
      </c>
      <c r="D137">
        <v>1</v>
      </c>
      <c r="E137" t="s">
        <v>496</v>
      </c>
      <c r="F137">
        <v>1.7</v>
      </c>
      <c r="G137" t="s">
        <v>500</v>
      </c>
      <c r="H137" t="s">
        <v>96</v>
      </c>
      <c r="I137" t="s">
        <v>97</v>
      </c>
      <c r="J137" t="s">
        <v>98</v>
      </c>
      <c r="K137" t="s">
        <v>99</v>
      </c>
      <c r="L137" t="s">
        <v>100</v>
      </c>
      <c r="M137" t="s">
        <v>101</v>
      </c>
      <c r="N137">
        <v>7</v>
      </c>
      <c r="O137" t="s">
        <v>102</v>
      </c>
      <c r="P137">
        <v>37</v>
      </c>
      <c r="Q137" t="s">
        <v>103</v>
      </c>
      <c r="R137" t="s">
        <v>104</v>
      </c>
      <c r="S137" t="s">
        <v>62</v>
      </c>
      <c r="T137" t="s">
        <v>105</v>
      </c>
      <c r="U137" t="s">
        <v>62</v>
      </c>
      <c r="V137">
        <v>2000</v>
      </c>
      <c r="W137" t="s">
        <v>94</v>
      </c>
      <c r="X137">
        <v>2821</v>
      </c>
      <c r="Y137" t="s">
        <v>255</v>
      </c>
      <c r="Z137">
        <v>0</v>
      </c>
      <c r="AA137" t="s">
        <v>66</v>
      </c>
      <c r="AB137" s="13">
        <v>822170.91</v>
      </c>
      <c r="AC137" s="13">
        <v>822170.91</v>
      </c>
      <c r="AD137" s="13">
        <v>250000</v>
      </c>
      <c r="AE137" s="13">
        <v>822170.91</v>
      </c>
      <c r="AF137" s="13">
        <v>822170.91</v>
      </c>
      <c r="AG137" s="42">
        <v>822170.91</v>
      </c>
      <c r="AH137" s="14">
        <f t="shared" si="13"/>
        <v>0</v>
      </c>
      <c r="AI137" s="14">
        <f t="shared" si="14"/>
        <v>0</v>
      </c>
      <c r="AJ137" s="14">
        <v>0</v>
      </c>
      <c r="AM137" s="13">
        <f t="shared" si="11"/>
        <v>822170.91</v>
      </c>
      <c r="AN137" s="13">
        <v>822170.91</v>
      </c>
      <c r="AO137" s="13">
        <v>4839055.05</v>
      </c>
      <c r="AP137" s="13">
        <v>822170.91</v>
      </c>
      <c r="AQ137" s="13">
        <v>4839055.05</v>
      </c>
      <c r="AR137" s="13">
        <v>-4016884.1399999997</v>
      </c>
      <c r="AS137" s="13">
        <v>822170.91</v>
      </c>
      <c r="AT137" s="13">
        <v>4839055.05</v>
      </c>
      <c r="AU137" s="13">
        <v>822170.91</v>
      </c>
      <c r="AV137" s="13">
        <v>822170.91</v>
      </c>
      <c r="AW137" s="13">
        <v>0</v>
      </c>
      <c r="AX137" s="14">
        <v>0</v>
      </c>
      <c r="AY137" s="13">
        <v>0</v>
      </c>
      <c r="AZ137" s="13">
        <v>572170.91</v>
      </c>
      <c r="BA137" s="13">
        <v>0</v>
      </c>
      <c r="BB137" s="13">
        <v>0</v>
      </c>
      <c r="BC137" s="13">
        <v>572170.91</v>
      </c>
      <c r="BD137" s="13">
        <f t="shared" si="12"/>
        <v>0</v>
      </c>
    </row>
    <row r="138" spans="1:56" ht="14.45" hidden="1" x14ac:dyDescent="0.3">
      <c r="A138" t="str">
        <f t="shared" si="10"/>
        <v>2.5-02-2208_22737023_2228310</v>
      </c>
      <c r="B138" s="12" t="s">
        <v>241</v>
      </c>
      <c r="C138" t="s">
        <v>242</v>
      </c>
      <c r="D138">
        <v>1</v>
      </c>
      <c r="E138" t="s">
        <v>496</v>
      </c>
      <c r="F138">
        <v>1.7</v>
      </c>
      <c r="G138" t="s">
        <v>500</v>
      </c>
      <c r="H138" t="s">
        <v>96</v>
      </c>
      <c r="I138" t="s">
        <v>97</v>
      </c>
      <c r="J138" t="s">
        <v>98</v>
      </c>
      <c r="K138" t="s">
        <v>99</v>
      </c>
      <c r="L138" t="s">
        <v>100</v>
      </c>
      <c r="M138" t="s">
        <v>101</v>
      </c>
      <c r="N138">
        <v>7</v>
      </c>
      <c r="O138" t="s">
        <v>102</v>
      </c>
      <c r="P138">
        <v>37</v>
      </c>
      <c r="Q138" t="s">
        <v>103</v>
      </c>
      <c r="R138" t="s">
        <v>104</v>
      </c>
      <c r="S138" t="s">
        <v>62</v>
      </c>
      <c r="T138" t="s">
        <v>105</v>
      </c>
      <c r="U138" t="s">
        <v>62</v>
      </c>
      <c r="V138">
        <v>2000</v>
      </c>
      <c r="W138" t="s">
        <v>94</v>
      </c>
      <c r="X138">
        <v>2831</v>
      </c>
      <c r="Y138" t="s">
        <v>256</v>
      </c>
      <c r="Z138">
        <v>0</v>
      </c>
      <c r="AA138" t="s">
        <v>66</v>
      </c>
      <c r="AB138" s="13">
        <v>3100000</v>
      </c>
      <c r="AC138" s="13">
        <v>3100000</v>
      </c>
      <c r="AD138" s="13">
        <v>3100000</v>
      </c>
      <c r="AE138" s="13">
        <v>3067794</v>
      </c>
      <c r="AF138" s="13">
        <v>3067794</v>
      </c>
      <c r="AG138" s="42">
        <v>3067794</v>
      </c>
      <c r="AH138" s="14">
        <f t="shared" si="13"/>
        <v>-32206</v>
      </c>
      <c r="AI138" s="14">
        <f t="shared" si="14"/>
        <v>0</v>
      </c>
      <c r="AJ138" s="14">
        <v>0</v>
      </c>
      <c r="AM138" s="13">
        <f t="shared" si="11"/>
        <v>3067794</v>
      </c>
      <c r="AN138" s="13">
        <v>3067794</v>
      </c>
      <c r="AO138" s="13">
        <v>4839056.05</v>
      </c>
      <c r="AP138" s="13">
        <v>3067794</v>
      </c>
      <c r="AQ138" s="13">
        <v>4839056.05</v>
      </c>
      <c r="AR138" s="13">
        <v>-1771262.0499999998</v>
      </c>
      <c r="AS138" s="13">
        <v>2921364.88</v>
      </c>
      <c r="AT138" s="13">
        <v>4839056.05</v>
      </c>
      <c r="AU138" s="13">
        <v>2921364.88</v>
      </c>
      <c r="AV138" s="13">
        <v>2921364.88</v>
      </c>
      <c r="AW138" s="13">
        <v>32206</v>
      </c>
      <c r="AX138" s="14">
        <v>32206</v>
      </c>
      <c r="AY138" s="13">
        <v>0</v>
      </c>
      <c r="AZ138" s="13">
        <v>0</v>
      </c>
      <c r="BA138" s="13">
        <v>0</v>
      </c>
      <c r="BB138" s="13">
        <v>0</v>
      </c>
      <c r="BC138" s="13">
        <v>0</v>
      </c>
      <c r="BD138" s="13">
        <f t="shared" si="12"/>
        <v>32206</v>
      </c>
    </row>
    <row r="139" spans="1:56" ht="14.45" hidden="1" x14ac:dyDescent="0.3">
      <c r="A139" t="str">
        <f t="shared" si="10"/>
        <v>1.1-00-2208_22738023_2228310</v>
      </c>
      <c r="B139" s="12" t="s">
        <v>67</v>
      </c>
      <c r="C139" t="s">
        <v>68</v>
      </c>
      <c r="D139">
        <v>1</v>
      </c>
      <c r="E139" t="s">
        <v>496</v>
      </c>
      <c r="F139">
        <v>1.7</v>
      </c>
      <c r="G139" t="s">
        <v>500</v>
      </c>
      <c r="H139" t="s">
        <v>96</v>
      </c>
      <c r="I139" t="s">
        <v>97</v>
      </c>
      <c r="J139" t="s">
        <v>98</v>
      </c>
      <c r="K139" t="s">
        <v>99</v>
      </c>
      <c r="L139" t="s">
        <v>100</v>
      </c>
      <c r="M139" t="s">
        <v>101</v>
      </c>
      <c r="N139">
        <v>7</v>
      </c>
      <c r="O139" t="s">
        <v>102</v>
      </c>
      <c r="P139">
        <v>38</v>
      </c>
      <c r="Q139" t="s">
        <v>257</v>
      </c>
      <c r="R139" t="s">
        <v>104</v>
      </c>
      <c r="S139" t="s">
        <v>62</v>
      </c>
      <c r="T139" t="s">
        <v>105</v>
      </c>
      <c r="U139" t="s">
        <v>62</v>
      </c>
      <c r="V139">
        <v>2000</v>
      </c>
      <c r="W139" t="s">
        <v>94</v>
      </c>
      <c r="X139">
        <v>2831</v>
      </c>
      <c r="Y139" t="s">
        <v>256</v>
      </c>
      <c r="Z139">
        <v>0</v>
      </c>
      <c r="AA139" t="s">
        <v>66</v>
      </c>
      <c r="AB139" s="13">
        <v>68993.759999999995</v>
      </c>
      <c r="AC139" s="13">
        <v>68993.759999999995</v>
      </c>
      <c r="AD139" s="13">
        <v>0</v>
      </c>
      <c r="AE139" s="13">
        <v>68993.320000000007</v>
      </c>
      <c r="AF139" s="13">
        <v>68993.320000000007</v>
      </c>
      <c r="AG139" s="42">
        <v>68993.320000000007</v>
      </c>
      <c r="AH139" s="14">
        <f t="shared" si="13"/>
        <v>-0.43999999998777639</v>
      </c>
      <c r="AI139" s="14">
        <f t="shared" si="14"/>
        <v>0</v>
      </c>
      <c r="AJ139" s="14">
        <v>0</v>
      </c>
      <c r="AM139" s="13">
        <f t="shared" si="11"/>
        <v>68993.320000000007</v>
      </c>
      <c r="AN139" s="13">
        <v>68993.320000000007</v>
      </c>
      <c r="AO139" s="13">
        <v>4839057.05</v>
      </c>
      <c r="AP139" s="13">
        <v>68993.320000000007</v>
      </c>
      <c r="AQ139" s="13">
        <v>4839057.05</v>
      </c>
      <c r="AR139" s="13">
        <v>-4770063.7299999995</v>
      </c>
      <c r="AS139" s="13">
        <v>0</v>
      </c>
      <c r="AT139" s="13">
        <v>4839057.05</v>
      </c>
      <c r="AU139" s="13">
        <v>0</v>
      </c>
      <c r="AV139" s="13">
        <v>0</v>
      </c>
      <c r="AW139" s="13">
        <v>0.44</v>
      </c>
      <c r="AX139" s="14">
        <v>0.43999999998777639</v>
      </c>
      <c r="AY139" s="13">
        <v>0</v>
      </c>
      <c r="AZ139" s="13">
        <v>68993.759999999995</v>
      </c>
      <c r="BA139" s="13">
        <v>0</v>
      </c>
      <c r="BB139" s="13">
        <v>0</v>
      </c>
      <c r="BC139" s="13">
        <v>68993.759999999995</v>
      </c>
      <c r="BD139" s="13">
        <f t="shared" si="12"/>
        <v>0.43999999998777639</v>
      </c>
    </row>
    <row r="140" spans="1:56" ht="14.45" hidden="1" x14ac:dyDescent="0.3">
      <c r="A140" t="str">
        <f t="shared" si="10"/>
        <v>1.1-00-2207_22230017_2229110</v>
      </c>
      <c r="B140" s="12" t="s">
        <v>67</v>
      </c>
      <c r="C140" t="s">
        <v>68</v>
      </c>
      <c r="D140">
        <v>2</v>
      </c>
      <c r="E140" t="s">
        <v>497</v>
      </c>
      <c r="F140">
        <v>2.2000000000000002</v>
      </c>
      <c r="G140" t="s">
        <v>502</v>
      </c>
      <c r="H140" t="s">
        <v>192</v>
      </c>
      <c r="I140" t="s">
        <v>193</v>
      </c>
      <c r="J140" t="s">
        <v>55</v>
      </c>
      <c r="K140" t="s">
        <v>56</v>
      </c>
      <c r="L140" t="s">
        <v>184</v>
      </c>
      <c r="M140" t="s">
        <v>185</v>
      </c>
      <c r="N140">
        <v>2</v>
      </c>
      <c r="O140" t="s">
        <v>194</v>
      </c>
      <c r="P140">
        <v>30</v>
      </c>
      <c r="Q140" t="s">
        <v>195</v>
      </c>
      <c r="R140" t="s">
        <v>196</v>
      </c>
      <c r="S140" t="s">
        <v>62</v>
      </c>
      <c r="T140" t="s">
        <v>197</v>
      </c>
      <c r="U140" t="s">
        <v>62</v>
      </c>
      <c r="V140">
        <v>2000</v>
      </c>
      <c r="W140" t="s">
        <v>94</v>
      </c>
      <c r="X140">
        <v>2911</v>
      </c>
      <c r="Y140" t="s">
        <v>258</v>
      </c>
      <c r="Z140">
        <v>0</v>
      </c>
      <c r="AA140" t="s">
        <v>66</v>
      </c>
      <c r="AB140" s="13">
        <v>3187385.78</v>
      </c>
      <c r="AC140" s="13">
        <v>3187385.78</v>
      </c>
      <c r="AD140" s="13">
        <v>1000000</v>
      </c>
      <c r="AE140" s="13">
        <v>3187385.78</v>
      </c>
      <c r="AF140" s="13">
        <v>3187385.78</v>
      </c>
      <c r="AG140" s="42">
        <v>3187385.78</v>
      </c>
      <c r="AH140" s="14">
        <f t="shared" si="13"/>
        <v>0</v>
      </c>
      <c r="AI140" s="14">
        <f t="shared" si="14"/>
        <v>0</v>
      </c>
      <c r="AJ140" s="14">
        <v>0</v>
      </c>
      <c r="AM140" s="13">
        <f t="shared" si="11"/>
        <v>3187385.78</v>
      </c>
      <c r="AN140" s="13">
        <v>2653014.38</v>
      </c>
      <c r="AO140" s="13">
        <v>4839058.05</v>
      </c>
      <c r="AP140" s="13">
        <v>2570919.7999999998</v>
      </c>
      <c r="AQ140" s="13">
        <v>4839058.05</v>
      </c>
      <c r="AR140" s="13">
        <v>-1651672.27</v>
      </c>
      <c r="AS140" s="13">
        <v>2063415.37</v>
      </c>
      <c r="AT140" s="13">
        <v>4839058.05</v>
      </c>
      <c r="AU140" s="13">
        <v>2063415.37</v>
      </c>
      <c r="AV140" s="13">
        <v>2063415.37</v>
      </c>
      <c r="AW140" s="13">
        <v>534371.4</v>
      </c>
      <c r="AX140" s="14">
        <v>0</v>
      </c>
      <c r="AY140" s="13">
        <v>0</v>
      </c>
      <c r="AZ140" s="13">
        <v>2200000</v>
      </c>
      <c r="BA140" s="13">
        <v>0</v>
      </c>
      <c r="BB140" s="13">
        <v>12614.22</v>
      </c>
      <c r="BC140" s="13">
        <v>2187385.7799999998</v>
      </c>
      <c r="BD140" s="13">
        <f t="shared" si="12"/>
        <v>0</v>
      </c>
    </row>
    <row r="141" spans="1:56" ht="14.45" hidden="1" x14ac:dyDescent="0.3">
      <c r="A141" t="str">
        <f t="shared" si="10"/>
        <v>1.1-00-2207_22332019_2229110</v>
      </c>
      <c r="B141" s="12" t="s">
        <v>67</v>
      </c>
      <c r="C141" t="s">
        <v>68</v>
      </c>
      <c r="D141">
        <v>1</v>
      </c>
      <c r="E141" t="s">
        <v>496</v>
      </c>
      <c r="F141">
        <v>1.3</v>
      </c>
      <c r="G141" t="s">
        <v>499</v>
      </c>
      <c r="H141" t="s">
        <v>53</v>
      </c>
      <c r="I141" t="s">
        <v>54</v>
      </c>
      <c r="J141" t="s">
        <v>55</v>
      </c>
      <c r="K141" t="s">
        <v>56</v>
      </c>
      <c r="L141" t="s">
        <v>184</v>
      </c>
      <c r="M141" t="s">
        <v>185</v>
      </c>
      <c r="N141">
        <v>3</v>
      </c>
      <c r="O141" t="s">
        <v>143</v>
      </c>
      <c r="P141">
        <v>32</v>
      </c>
      <c r="Q141" t="s">
        <v>198</v>
      </c>
      <c r="R141" t="s">
        <v>199</v>
      </c>
      <c r="S141" t="s">
        <v>62</v>
      </c>
      <c r="T141" t="s">
        <v>200</v>
      </c>
      <c r="U141" t="s">
        <v>62</v>
      </c>
      <c r="V141">
        <v>2000</v>
      </c>
      <c r="W141" t="s">
        <v>94</v>
      </c>
      <c r="X141">
        <v>2911</v>
      </c>
      <c r="Y141" t="s">
        <v>258</v>
      </c>
      <c r="Z141">
        <v>0</v>
      </c>
      <c r="AA141" t="s">
        <v>66</v>
      </c>
      <c r="AB141" s="13">
        <v>650085.93999999994</v>
      </c>
      <c r="AC141" s="13">
        <v>650085.93999999994</v>
      </c>
      <c r="AD141" s="13">
        <v>1050000</v>
      </c>
      <c r="AE141" s="13">
        <v>650085.93999999994</v>
      </c>
      <c r="AF141" s="13">
        <v>650085.93999999994</v>
      </c>
      <c r="AG141" s="42">
        <v>650085.93999999994</v>
      </c>
      <c r="AH141" s="14">
        <f t="shared" si="13"/>
        <v>0</v>
      </c>
      <c r="AI141" s="14">
        <f t="shared" si="14"/>
        <v>0</v>
      </c>
      <c r="AJ141" s="14">
        <v>0</v>
      </c>
      <c r="AM141" s="13">
        <f t="shared" si="11"/>
        <v>650085.93999999994</v>
      </c>
      <c r="AN141" s="13">
        <v>650085.93999999994</v>
      </c>
      <c r="AO141" s="13">
        <v>4839059.05</v>
      </c>
      <c r="AP141" s="13">
        <v>640582.76</v>
      </c>
      <c r="AQ141" s="13">
        <v>4839059.05</v>
      </c>
      <c r="AR141" s="13">
        <v>-4188973.11</v>
      </c>
      <c r="AS141" s="13">
        <v>590582.76</v>
      </c>
      <c r="AT141" s="13">
        <v>4839059.05</v>
      </c>
      <c r="AU141" s="13">
        <v>590582.76</v>
      </c>
      <c r="AV141" s="13">
        <v>486147.96</v>
      </c>
      <c r="AW141" s="13">
        <v>0</v>
      </c>
      <c r="AX141" s="14">
        <v>0</v>
      </c>
      <c r="AY141" s="13">
        <v>0</v>
      </c>
      <c r="AZ141" s="13">
        <v>0</v>
      </c>
      <c r="BA141" s="13">
        <v>0</v>
      </c>
      <c r="BB141" s="13">
        <v>399914.06</v>
      </c>
      <c r="BC141" s="13">
        <v>-399914.06</v>
      </c>
      <c r="BD141" s="13">
        <f t="shared" si="12"/>
        <v>0</v>
      </c>
    </row>
    <row r="142" spans="1:56" ht="14.45" hidden="1" x14ac:dyDescent="0.3">
      <c r="A142" t="str">
        <f t="shared" si="10"/>
        <v>1.1-00-2205_22619013_2229110</v>
      </c>
      <c r="B142" s="12" t="s">
        <v>67</v>
      </c>
      <c r="C142" t="s">
        <v>68</v>
      </c>
      <c r="D142">
        <v>1</v>
      </c>
      <c r="E142" t="s">
        <v>496</v>
      </c>
      <c r="F142">
        <v>1.3</v>
      </c>
      <c r="G142" t="s">
        <v>499</v>
      </c>
      <c r="H142" t="s">
        <v>53</v>
      </c>
      <c r="I142" t="s">
        <v>54</v>
      </c>
      <c r="J142" t="s">
        <v>55</v>
      </c>
      <c r="K142" t="s">
        <v>56</v>
      </c>
      <c r="L142" t="s">
        <v>57</v>
      </c>
      <c r="M142" t="s">
        <v>58</v>
      </c>
      <c r="N142">
        <v>6</v>
      </c>
      <c r="O142" t="s">
        <v>59</v>
      </c>
      <c r="P142">
        <v>19</v>
      </c>
      <c r="Q142" t="s">
        <v>93</v>
      </c>
      <c r="R142" t="s">
        <v>61</v>
      </c>
      <c r="S142" t="s">
        <v>62</v>
      </c>
      <c r="T142" t="s">
        <v>63</v>
      </c>
      <c r="U142" t="s">
        <v>62</v>
      </c>
      <c r="V142">
        <v>2000</v>
      </c>
      <c r="W142" t="s">
        <v>94</v>
      </c>
      <c r="X142">
        <v>2911</v>
      </c>
      <c r="Y142" t="s">
        <v>258</v>
      </c>
      <c r="Z142">
        <v>0</v>
      </c>
      <c r="AA142" t="s">
        <v>66</v>
      </c>
      <c r="AB142" s="13">
        <v>204146.17</v>
      </c>
      <c r="AC142" s="13">
        <v>204146.17</v>
      </c>
      <c r="AD142" s="13">
        <v>50000</v>
      </c>
      <c r="AE142" s="13">
        <v>204146.17</v>
      </c>
      <c r="AF142" s="13">
        <v>204146.17</v>
      </c>
      <c r="AG142" s="42">
        <v>204146.17</v>
      </c>
      <c r="AH142" s="14">
        <f t="shared" si="13"/>
        <v>0</v>
      </c>
      <c r="AI142" s="14">
        <f t="shared" si="14"/>
        <v>0</v>
      </c>
      <c r="AJ142" s="14">
        <v>0</v>
      </c>
      <c r="AM142" s="13">
        <f t="shared" si="11"/>
        <v>204146.17</v>
      </c>
      <c r="AN142" s="13">
        <v>195435.73</v>
      </c>
      <c r="AO142" s="13">
        <v>4839060.05</v>
      </c>
      <c r="AP142" s="13">
        <v>155937.15</v>
      </c>
      <c r="AQ142" s="13">
        <v>4839060.05</v>
      </c>
      <c r="AR142" s="13">
        <v>-4634913.88</v>
      </c>
      <c r="AS142" s="13">
        <v>114744.49</v>
      </c>
      <c r="AT142" s="13">
        <v>4839060.05</v>
      </c>
      <c r="AU142" s="13">
        <v>114744.49</v>
      </c>
      <c r="AV142" s="13">
        <v>114744.49</v>
      </c>
      <c r="AW142" s="13">
        <v>8710.44</v>
      </c>
      <c r="AX142" s="14">
        <v>0</v>
      </c>
      <c r="AY142" s="13">
        <v>0</v>
      </c>
      <c r="AZ142" s="13">
        <v>210500</v>
      </c>
      <c r="BA142" s="13">
        <v>0</v>
      </c>
      <c r="BB142" s="13">
        <v>56353.83</v>
      </c>
      <c r="BC142" s="13">
        <v>154146.17000000001</v>
      </c>
      <c r="BD142" s="13">
        <f t="shared" si="12"/>
        <v>0</v>
      </c>
    </row>
    <row r="143" spans="1:56" ht="14.45" hidden="1" x14ac:dyDescent="0.3">
      <c r="A143" t="str">
        <f t="shared" si="10"/>
        <v>1.1-00-2202_2219006_2229110</v>
      </c>
      <c r="B143" s="12" t="s">
        <v>67</v>
      </c>
      <c r="C143" t="s">
        <v>68</v>
      </c>
      <c r="D143">
        <v>1</v>
      </c>
      <c r="E143" t="s">
        <v>496</v>
      </c>
      <c r="F143">
        <v>1.3</v>
      </c>
      <c r="G143" t="s">
        <v>499</v>
      </c>
      <c r="H143" t="s">
        <v>53</v>
      </c>
      <c r="I143" t="s">
        <v>54</v>
      </c>
      <c r="J143" t="s">
        <v>98</v>
      </c>
      <c r="K143" t="s">
        <v>99</v>
      </c>
      <c r="L143" t="s">
        <v>141</v>
      </c>
      <c r="M143" t="s">
        <v>142</v>
      </c>
      <c r="N143">
        <v>1</v>
      </c>
      <c r="O143" t="s">
        <v>133</v>
      </c>
      <c r="P143">
        <v>9</v>
      </c>
      <c r="Q143" t="s">
        <v>216</v>
      </c>
      <c r="R143" t="s">
        <v>217</v>
      </c>
      <c r="S143" t="s">
        <v>62</v>
      </c>
      <c r="T143" t="s">
        <v>218</v>
      </c>
      <c r="U143" t="s">
        <v>62</v>
      </c>
      <c r="V143">
        <v>2000</v>
      </c>
      <c r="W143" t="s">
        <v>94</v>
      </c>
      <c r="X143">
        <v>2911</v>
      </c>
      <c r="Y143" t="s">
        <v>258</v>
      </c>
      <c r="Z143">
        <v>0</v>
      </c>
      <c r="AA143" t="s">
        <v>66</v>
      </c>
      <c r="AB143" s="13">
        <v>88178.22</v>
      </c>
      <c r="AC143" s="13">
        <v>140965.74</v>
      </c>
      <c r="AD143" s="13">
        <v>0</v>
      </c>
      <c r="AE143" s="13">
        <v>88178.22</v>
      </c>
      <c r="AF143" s="13">
        <v>68488.22</v>
      </c>
      <c r="AG143" s="42">
        <v>68488.22</v>
      </c>
      <c r="AH143" s="14">
        <f t="shared" si="13"/>
        <v>-19690</v>
      </c>
      <c r="AI143" s="14">
        <f t="shared" si="14"/>
        <v>-19690</v>
      </c>
      <c r="AJ143" s="14">
        <v>0</v>
      </c>
      <c r="AM143" s="13">
        <f t="shared" si="11"/>
        <v>68488.22</v>
      </c>
      <c r="AN143" s="13">
        <v>87018.22</v>
      </c>
      <c r="AO143" s="13">
        <v>4839061.05</v>
      </c>
      <c r="AP143" s="13">
        <v>70652.52</v>
      </c>
      <c r="AQ143" s="13">
        <v>4839061.05</v>
      </c>
      <c r="AR143" s="13">
        <v>-4770572.83</v>
      </c>
      <c r="AS143" s="13">
        <v>57081.83</v>
      </c>
      <c r="AT143" s="13">
        <v>4839061.05</v>
      </c>
      <c r="AU143" s="13">
        <v>57081.83</v>
      </c>
      <c r="AV143" s="13">
        <v>34796.839999999997</v>
      </c>
      <c r="AW143" s="13">
        <v>73637.52</v>
      </c>
      <c r="AX143" s="14">
        <v>72477.51999999999</v>
      </c>
      <c r="AY143" s="13">
        <v>0</v>
      </c>
      <c r="AZ143" s="13">
        <v>172847.35999999999</v>
      </c>
      <c r="BA143" s="13">
        <v>0</v>
      </c>
      <c r="BB143" s="13">
        <v>31881.62</v>
      </c>
      <c r="BC143" s="13">
        <v>140965.74</v>
      </c>
      <c r="BD143" s="13">
        <f t="shared" si="12"/>
        <v>0</v>
      </c>
    </row>
    <row r="144" spans="1:56" ht="14.45" hidden="1" x14ac:dyDescent="0.3">
      <c r="A144" t="str">
        <f t="shared" si="10"/>
        <v>1.1-00-2209_22354037_2229110</v>
      </c>
      <c r="B144" s="12" t="s">
        <v>67</v>
      </c>
      <c r="C144" t="s">
        <v>68</v>
      </c>
      <c r="D144">
        <v>1</v>
      </c>
      <c r="E144" t="s">
        <v>496</v>
      </c>
      <c r="F144">
        <v>1.3</v>
      </c>
      <c r="G144" t="s">
        <v>499</v>
      </c>
      <c r="H144" t="s">
        <v>53</v>
      </c>
      <c r="I144" t="s">
        <v>54</v>
      </c>
      <c r="J144" t="s">
        <v>55</v>
      </c>
      <c r="K144" t="s">
        <v>56</v>
      </c>
      <c r="L144" t="s">
        <v>171</v>
      </c>
      <c r="M144" t="s">
        <v>172</v>
      </c>
      <c r="N144">
        <v>3</v>
      </c>
      <c r="O144" t="s">
        <v>143</v>
      </c>
      <c r="P144">
        <v>54</v>
      </c>
      <c r="Q144" t="s">
        <v>252</v>
      </c>
      <c r="R144" t="s">
        <v>253</v>
      </c>
      <c r="S144" t="s">
        <v>62</v>
      </c>
      <c r="T144" t="s">
        <v>254</v>
      </c>
      <c r="U144" t="s">
        <v>62</v>
      </c>
      <c r="V144">
        <v>2000</v>
      </c>
      <c r="W144" t="s">
        <v>94</v>
      </c>
      <c r="X144">
        <v>2911</v>
      </c>
      <c r="Y144" t="s">
        <v>258</v>
      </c>
      <c r="Z144">
        <v>0</v>
      </c>
      <c r="AA144" t="s">
        <v>66</v>
      </c>
      <c r="AB144" s="13">
        <v>22837.040000000001</v>
      </c>
      <c r="AC144" s="13">
        <v>22926.59</v>
      </c>
      <c r="AD144" s="13">
        <v>0</v>
      </c>
      <c r="AE144" s="13">
        <v>22837.040000000001</v>
      </c>
      <c r="AF144" s="13">
        <v>22837.040000000001</v>
      </c>
      <c r="AG144" s="42">
        <v>22837.040000000001</v>
      </c>
      <c r="AH144" s="14">
        <f t="shared" si="13"/>
        <v>0</v>
      </c>
      <c r="AI144" s="14">
        <f t="shared" si="14"/>
        <v>0</v>
      </c>
      <c r="AJ144" s="14">
        <v>0</v>
      </c>
      <c r="AM144" s="13">
        <f t="shared" si="11"/>
        <v>22837.040000000001</v>
      </c>
      <c r="AN144" s="13">
        <v>16205.2</v>
      </c>
      <c r="AO144" s="13">
        <v>4839062.05</v>
      </c>
      <c r="AP144" s="13">
        <v>16205.2</v>
      </c>
      <c r="AQ144" s="13">
        <v>4839062.05</v>
      </c>
      <c r="AR144" s="13">
        <v>-4816225.01</v>
      </c>
      <c r="AS144" s="13">
        <v>0</v>
      </c>
      <c r="AT144" s="13">
        <v>4839062.05</v>
      </c>
      <c r="AU144" s="13">
        <v>0</v>
      </c>
      <c r="AV144" s="13">
        <v>0</v>
      </c>
      <c r="AW144" s="13">
        <v>6721.39</v>
      </c>
      <c r="AX144" s="14">
        <v>89.549999999999272</v>
      </c>
      <c r="AY144" s="13">
        <v>0</v>
      </c>
      <c r="AZ144" s="13">
        <v>50000</v>
      </c>
      <c r="BA144" s="13">
        <v>0</v>
      </c>
      <c r="BB144" s="13">
        <v>27073.41</v>
      </c>
      <c r="BC144" s="13">
        <v>22926.59</v>
      </c>
      <c r="BD144" s="13">
        <f t="shared" si="12"/>
        <v>0</v>
      </c>
    </row>
    <row r="145" spans="1:56" ht="14.45" hidden="1" x14ac:dyDescent="0.3">
      <c r="A145" t="str">
        <f t="shared" si="10"/>
        <v>1.6-03-2207_22333020_2229110</v>
      </c>
      <c r="B145" s="12" t="s">
        <v>180</v>
      </c>
      <c r="C145" s="16" t="s">
        <v>181</v>
      </c>
      <c r="D145">
        <v>1</v>
      </c>
      <c r="E145" t="s">
        <v>496</v>
      </c>
      <c r="F145">
        <v>1.3</v>
      </c>
      <c r="G145" t="s">
        <v>499</v>
      </c>
      <c r="H145" t="s">
        <v>53</v>
      </c>
      <c r="I145" t="s">
        <v>54</v>
      </c>
      <c r="J145" t="s">
        <v>182</v>
      </c>
      <c r="K145" t="s">
        <v>183</v>
      </c>
      <c r="L145" t="s">
        <v>184</v>
      </c>
      <c r="M145" t="s">
        <v>185</v>
      </c>
      <c r="N145">
        <v>3</v>
      </c>
      <c r="O145" t="s">
        <v>143</v>
      </c>
      <c r="P145">
        <v>33</v>
      </c>
      <c r="Q145" t="s">
        <v>186</v>
      </c>
      <c r="R145" t="s">
        <v>187</v>
      </c>
      <c r="S145" t="s">
        <v>62</v>
      </c>
      <c r="T145" t="s">
        <v>188</v>
      </c>
      <c r="U145" t="s">
        <v>62</v>
      </c>
      <c r="V145">
        <v>2000</v>
      </c>
      <c r="W145" t="s">
        <v>94</v>
      </c>
      <c r="X145" s="16">
        <v>2911</v>
      </c>
      <c r="Y145" t="s">
        <v>258</v>
      </c>
      <c r="Z145">
        <v>0</v>
      </c>
      <c r="AA145" t="s">
        <v>66</v>
      </c>
      <c r="AB145" s="13">
        <v>0</v>
      </c>
      <c r="AC145" s="13">
        <v>0</v>
      </c>
      <c r="AD145" s="13">
        <v>0</v>
      </c>
      <c r="AE145" s="13">
        <v>29259.84</v>
      </c>
      <c r="AF145" s="13">
        <v>29259.84</v>
      </c>
      <c r="AG145" s="45">
        <v>29259.84</v>
      </c>
      <c r="AH145" s="14">
        <f t="shared" si="13"/>
        <v>29259.84</v>
      </c>
      <c r="AI145" s="14">
        <f t="shared" si="14"/>
        <v>0</v>
      </c>
      <c r="AJ145" s="14">
        <v>0</v>
      </c>
      <c r="AM145" s="13">
        <f t="shared" si="11"/>
        <v>29259.84</v>
      </c>
      <c r="AN145" s="13">
        <v>29259.84</v>
      </c>
      <c r="AO145" s="13">
        <v>4839063.05</v>
      </c>
      <c r="AP145" s="13">
        <v>0</v>
      </c>
      <c r="AQ145" s="13">
        <v>4839063.05</v>
      </c>
      <c r="AR145" s="13">
        <v>-4809803.21</v>
      </c>
      <c r="AS145" s="13">
        <v>0</v>
      </c>
      <c r="AT145" s="13">
        <v>4839063.05</v>
      </c>
      <c r="AU145" s="13">
        <v>0</v>
      </c>
      <c r="AV145" s="13">
        <v>0</v>
      </c>
      <c r="AW145" s="13">
        <v>-29259.84</v>
      </c>
      <c r="AX145" s="14">
        <v>-29259.84</v>
      </c>
      <c r="AY145" s="13">
        <v>0</v>
      </c>
      <c r="AZ145" s="13">
        <v>0</v>
      </c>
      <c r="BA145" s="13">
        <v>0</v>
      </c>
      <c r="BB145" s="13">
        <v>0</v>
      </c>
      <c r="BC145" s="13">
        <v>0</v>
      </c>
      <c r="BD145" s="13">
        <f t="shared" si="12"/>
        <v>-29259.84</v>
      </c>
    </row>
    <row r="146" spans="1:56" ht="14.45" hidden="1" x14ac:dyDescent="0.3">
      <c r="A146" t="str">
        <f t="shared" si="10"/>
        <v>1.1-00-2217_22453036_2229110</v>
      </c>
      <c r="B146" s="12" t="s">
        <v>67</v>
      </c>
      <c r="C146" t="s">
        <v>68</v>
      </c>
      <c r="D146">
        <v>2</v>
      </c>
      <c r="E146" t="s">
        <v>497</v>
      </c>
      <c r="F146">
        <v>2.1</v>
      </c>
      <c r="G146" t="s">
        <v>501</v>
      </c>
      <c r="H146" t="s">
        <v>160</v>
      </c>
      <c r="I146" t="s">
        <v>161</v>
      </c>
      <c r="J146" t="s">
        <v>98</v>
      </c>
      <c r="K146" t="s">
        <v>99</v>
      </c>
      <c r="L146" t="s">
        <v>162</v>
      </c>
      <c r="M146" t="s">
        <v>163</v>
      </c>
      <c r="N146">
        <v>4</v>
      </c>
      <c r="O146" t="s">
        <v>164</v>
      </c>
      <c r="P146">
        <v>53</v>
      </c>
      <c r="Q146" t="s">
        <v>165</v>
      </c>
      <c r="R146" t="s">
        <v>166</v>
      </c>
      <c r="S146" t="s">
        <v>62</v>
      </c>
      <c r="T146" t="s">
        <v>167</v>
      </c>
      <c r="U146" t="s">
        <v>62</v>
      </c>
      <c r="V146">
        <v>2000</v>
      </c>
      <c r="W146" t="s">
        <v>94</v>
      </c>
      <c r="X146">
        <v>2911</v>
      </c>
      <c r="Y146" t="s">
        <v>258</v>
      </c>
      <c r="Z146">
        <v>0</v>
      </c>
      <c r="AA146" t="s">
        <v>66</v>
      </c>
      <c r="AB146" s="13">
        <v>0</v>
      </c>
      <c r="AC146" s="13">
        <v>0</v>
      </c>
      <c r="AD146" s="13">
        <v>0</v>
      </c>
      <c r="AE146" s="13">
        <v>0</v>
      </c>
      <c r="AF146" s="13">
        <v>0</v>
      </c>
      <c r="AG146" s="42">
        <v>0</v>
      </c>
      <c r="AH146" s="14">
        <f t="shared" si="13"/>
        <v>0</v>
      </c>
      <c r="AI146" s="14">
        <f t="shared" si="14"/>
        <v>0</v>
      </c>
      <c r="AJ146" s="14">
        <v>0</v>
      </c>
      <c r="AM146" s="13">
        <f t="shared" si="11"/>
        <v>0</v>
      </c>
      <c r="AN146" s="13">
        <v>0</v>
      </c>
      <c r="AO146" s="13">
        <v>4839064.05</v>
      </c>
      <c r="AP146" s="13">
        <v>0</v>
      </c>
      <c r="AQ146" s="13">
        <v>4839064.05</v>
      </c>
      <c r="AR146" s="13">
        <v>-4839064.05</v>
      </c>
      <c r="AS146" s="13">
        <v>0</v>
      </c>
      <c r="AT146" s="13">
        <v>4839064.05</v>
      </c>
      <c r="AU146" s="13">
        <v>0</v>
      </c>
      <c r="AV146" s="13">
        <v>0</v>
      </c>
      <c r="AW146" s="13">
        <v>0</v>
      </c>
      <c r="AX146" s="14">
        <v>0</v>
      </c>
      <c r="AY146" s="13">
        <v>0</v>
      </c>
      <c r="AZ146" s="13">
        <v>14700</v>
      </c>
      <c r="BA146" s="13">
        <v>0</v>
      </c>
      <c r="BB146" s="13">
        <v>14700</v>
      </c>
      <c r="BC146" s="13">
        <v>0</v>
      </c>
      <c r="BD146" s="13">
        <f t="shared" si="12"/>
        <v>0</v>
      </c>
    </row>
    <row r="147" spans="1:56" ht="14.45" hidden="1" x14ac:dyDescent="0.3">
      <c r="A147" t="str">
        <f t="shared" si="10"/>
        <v>1.1-00-2208_22737023_2229110</v>
      </c>
      <c r="B147" s="12" t="s">
        <v>67</v>
      </c>
      <c r="C147" t="s">
        <v>68</v>
      </c>
      <c r="D147">
        <v>1</v>
      </c>
      <c r="E147" t="s">
        <v>496</v>
      </c>
      <c r="F147">
        <v>1.7</v>
      </c>
      <c r="G147" t="s">
        <v>500</v>
      </c>
      <c r="H147" t="s">
        <v>96</v>
      </c>
      <c r="I147" t="s">
        <v>97</v>
      </c>
      <c r="J147" t="s">
        <v>98</v>
      </c>
      <c r="K147" t="s">
        <v>99</v>
      </c>
      <c r="L147" t="s">
        <v>100</v>
      </c>
      <c r="M147" t="s">
        <v>101</v>
      </c>
      <c r="N147">
        <v>7</v>
      </c>
      <c r="O147" t="s">
        <v>102</v>
      </c>
      <c r="P147">
        <v>37</v>
      </c>
      <c r="Q147" t="s">
        <v>103</v>
      </c>
      <c r="R147" t="s">
        <v>104</v>
      </c>
      <c r="S147" t="s">
        <v>62</v>
      </c>
      <c r="T147" t="s">
        <v>105</v>
      </c>
      <c r="U147" t="s">
        <v>62</v>
      </c>
      <c r="V147">
        <v>2000</v>
      </c>
      <c r="W147" t="s">
        <v>94</v>
      </c>
      <c r="X147">
        <v>2911</v>
      </c>
      <c r="Y147" t="s">
        <v>258</v>
      </c>
      <c r="Z147">
        <v>0</v>
      </c>
      <c r="AA147" t="s">
        <v>66</v>
      </c>
      <c r="AB147" s="13">
        <v>544</v>
      </c>
      <c r="AC147" s="13">
        <v>544</v>
      </c>
      <c r="AD147" s="13">
        <v>0</v>
      </c>
      <c r="AE147" s="13">
        <v>543.39</v>
      </c>
      <c r="AF147" s="13">
        <v>543.39</v>
      </c>
      <c r="AG147" s="42">
        <v>543.39</v>
      </c>
      <c r="AH147" s="14">
        <f t="shared" si="13"/>
        <v>-0.61000000000001364</v>
      </c>
      <c r="AI147" s="14">
        <f t="shared" si="14"/>
        <v>0</v>
      </c>
      <c r="AJ147" s="14">
        <v>0</v>
      </c>
      <c r="AM147" s="13">
        <f t="shared" si="11"/>
        <v>543.39</v>
      </c>
      <c r="AN147" s="13">
        <v>543.39</v>
      </c>
      <c r="AO147" s="13">
        <v>4839065.05</v>
      </c>
      <c r="AP147" s="13">
        <v>543.39</v>
      </c>
      <c r="AQ147" s="13">
        <v>4839065.05</v>
      </c>
      <c r="AR147" s="13">
        <v>-4838521.66</v>
      </c>
      <c r="AS147" s="13">
        <v>543.39</v>
      </c>
      <c r="AT147" s="13">
        <v>4839065.05</v>
      </c>
      <c r="AU147" s="13">
        <v>543.39</v>
      </c>
      <c r="AV147" s="13">
        <v>543.39</v>
      </c>
      <c r="AW147" s="13">
        <v>0.61</v>
      </c>
      <c r="AX147" s="14">
        <v>0.61000000000001364</v>
      </c>
      <c r="AY147" s="13">
        <v>0</v>
      </c>
      <c r="AZ147" s="13">
        <v>544</v>
      </c>
      <c r="BA147" s="13">
        <v>0</v>
      </c>
      <c r="BB147" s="13">
        <v>0</v>
      </c>
      <c r="BC147" s="13">
        <v>544</v>
      </c>
      <c r="BD147" s="13">
        <f t="shared" si="12"/>
        <v>0.61000000000001364</v>
      </c>
    </row>
    <row r="148" spans="1:56" ht="14.45" hidden="1" x14ac:dyDescent="0.3">
      <c r="A148" t="str">
        <f t="shared" si="10"/>
        <v>1.1-00-2211_22646029_2229110</v>
      </c>
      <c r="B148" s="12" t="s">
        <v>67</v>
      </c>
      <c r="C148" t="s">
        <v>68</v>
      </c>
      <c r="D148">
        <v>3</v>
      </c>
      <c r="E148" s="28" t="s">
        <v>498</v>
      </c>
      <c r="F148">
        <v>3.8</v>
      </c>
      <c r="G148" t="s">
        <v>507</v>
      </c>
      <c r="H148" t="s">
        <v>119</v>
      </c>
      <c r="I148" t="s">
        <v>120</v>
      </c>
      <c r="J148" t="s">
        <v>55</v>
      </c>
      <c r="K148" t="s">
        <v>56</v>
      </c>
      <c r="L148" t="s">
        <v>121</v>
      </c>
      <c r="M148" t="s">
        <v>122</v>
      </c>
      <c r="N148">
        <v>6</v>
      </c>
      <c r="O148" t="s">
        <v>59</v>
      </c>
      <c r="P148">
        <v>46</v>
      </c>
      <c r="Q148" t="s">
        <v>123</v>
      </c>
      <c r="R148" t="s">
        <v>124</v>
      </c>
      <c r="S148" t="s">
        <v>62</v>
      </c>
      <c r="T148" t="s">
        <v>125</v>
      </c>
      <c r="U148" t="s">
        <v>62</v>
      </c>
      <c r="V148">
        <v>2000</v>
      </c>
      <c r="W148" t="s">
        <v>94</v>
      </c>
      <c r="X148">
        <v>2911</v>
      </c>
      <c r="Y148" t="s">
        <v>258</v>
      </c>
      <c r="Z148">
        <v>0</v>
      </c>
      <c r="AA148" t="s">
        <v>66</v>
      </c>
      <c r="AB148" s="13">
        <v>6959.89</v>
      </c>
      <c r="AC148" s="13">
        <v>6959.89</v>
      </c>
      <c r="AD148" s="13">
        <v>0</v>
      </c>
      <c r="AE148" s="13">
        <v>6959.89</v>
      </c>
      <c r="AF148" s="13">
        <v>6959.89</v>
      </c>
      <c r="AG148" s="42">
        <v>6959.89</v>
      </c>
      <c r="AH148" s="14">
        <f t="shared" si="13"/>
        <v>0</v>
      </c>
      <c r="AI148" s="14">
        <f t="shared" si="14"/>
        <v>0</v>
      </c>
      <c r="AJ148" s="14">
        <v>0</v>
      </c>
      <c r="AM148" s="13">
        <f t="shared" si="11"/>
        <v>6959.89</v>
      </c>
      <c r="AN148" s="13">
        <v>6959.89</v>
      </c>
      <c r="AO148" s="13">
        <v>4839066.05</v>
      </c>
      <c r="AP148" s="13">
        <v>6959.89</v>
      </c>
      <c r="AQ148" s="13">
        <v>4839066.05</v>
      </c>
      <c r="AR148" s="13">
        <v>-4832106.16</v>
      </c>
      <c r="AS148" s="13">
        <v>6959.89</v>
      </c>
      <c r="AT148" s="13">
        <v>4839066.05</v>
      </c>
      <c r="AU148" s="13">
        <v>6959.89</v>
      </c>
      <c r="AV148" s="13">
        <v>6959.89</v>
      </c>
      <c r="AW148" s="13">
        <v>0</v>
      </c>
      <c r="AX148" s="14">
        <v>0</v>
      </c>
      <c r="AY148" s="13">
        <v>0</v>
      </c>
      <c r="AZ148" s="13">
        <v>29000</v>
      </c>
      <c r="BA148" s="13">
        <v>0</v>
      </c>
      <c r="BB148" s="13">
        <v>22040.11</v>
      </c>
      <c r="BC148" s="13">
        <v>6959.89</v>
      </c>
      <c r="BD148" s="13">
        <f t="shared" si="12"/>
        <v>0</v>
      </c>
    </row>
    <row r="149" spans="1:56" ht="14.45" hidden="1" x14ac:dyDescent="0.3">
      <c r="A149" t="str">
        <f t="shared" si="10"/>
        <v>1.1-00-2202_22312008_2229110</v>
      </c>
      <c r="B149" s="12" t="s">
        <v>67</v>
      </c>
      <c r="C149" t="s">
        <v>68</v>
      </c>
      <c r="D149">
        <v>1</v>
      </c>
      <c r="E149" t="s">
        <v>496</v>
      </c>
      <c r="F149">
        <v>1.7</v>
      </c>
      <c r="G149" t="s">
        <v>500</v>
      </c>
      <c r="H149" t="s">
        <v>139</v>
      </c>
      <c r="I149" t="s">
        <v>140</v>
      </c>
      <c r="J149" t="s">
        <v>98</v>
      </c>
      <c r="K149" t="s">
        <v>99</v>
      </c>
      <c r="L149" t="s">
        <v>141</v>
      </c>
      <c r="M149" t="s">
        <v>142</v>
      </c>
      <c r="N149">
        <v>3</v>
      </c>
      <c r="O149" t="s">
        <v>143</v>
      </c>
      <c r="P149">
        <v>12</v>
      </c>
      <c r="Q149" t="s">
        <v>230</v>
      </c>
      <c r="R149" t="s">
        <v>145</v>
      </c>
      <c r="S149" t="s">
        <v>62</v>
      </c>
      <c r="T149" t="s">
        <v>146</v>
      </c>
      <c r="U149" t="s">
        <v>62</v>
      </c>
      <c r="V149">
        <v>2000</v>
      </c>
      <c r="W149" t="s">
        <v>94</v>
      </c>
      <c r="X149">
        <v>2911</v>
      </c>
      <c r="Y149" t="s">
        <v>258</v>
      </c>
      <c r="Z149">
        <v>0</v>
      </c>
      <c r="AA149" t="s">
        <v>66</v>
      </c>
      <c r="AB149" s="13">
        <v>26992.17</v>
      </c>
      <c r="AC149" s="13">
        <v>26992.17</v>
      </c>
      <c r="AD149" s="13">
        <v>30000</v>
      </c>
      <c r="AE149" s="13">
        <v>26992.17</v>
      </c>
      <c r="AF149" s="13">
        <v>26992.17</v>
      </c>
      <c r="AG149" s="42">
        <v>26992.17</v>
      </c>
      <c r="AH149" s="14">
        <f t="shared" si="13"/>
        <v>0</v>
      </c>
      <c r="AI149" s="14">
        <f t="shared" si="14"/>
        <v>0</v>
      </c>
      <c r="AJ149" s="14">
        <v>0</v>
      </c>
      <c r="AM149" s="13">
        <f t="shared" si="11"/>
        <v>26992.17</v>
      </c>
      <c r="AN149" s="13">
        <v>26992.17</v>
      </c>
      <c r="AO149" s="13">
        <v>4839067.05</v>
      </c>
      <c r="AP149" s="13">
        <v>26992.17</v>
      </c>
      <c r="AQ149" s="13">
        <v>4839067.05</v>
      </c>
      <c r="AR149" s="13">
        <v>-4812074.88</v>
      </c>
      <c r="AS149" s="13">
        <v>26992.17</v>
      </c>
      <c r="AT149" s="13">
        <v>4839067.05</v>
      </c>
      <c r="AU149" s="13">
        <v>26992.17</v>
      </c>
      <c r="AV149" s="13">
        <v>26992.17</v>
      </c>
      <c r="AW149" s="13">
        <v>0</v>
      </c>
      <c r="AX149" s="14">
        <v>0</v>
      </c>
      <c r="AY149" s="13">
        <v>0</v>
      </c>
      <c r="AZ149" s="13">
        <v>0</v>
      </c>
      <c r="BA149" s="13">
        <v>0</v>
      </c>
      <c r="BB149" s="13">
        <v>3007.83</v>
      </c>
      <c r="BC149" s="13">
        <v>-3007.83</v>
      </c>
      <c r="BD149" s="13">
        <f t="shared" si="12"/>
        <v>0</v>
      </c>
    </row>
    <row r="150" spans="1:56" ht="14.45" hidden="1" x14ac:dyDescent="0.3">
      <c r="A150" t="str">
        <f t="shared" si="10"/>
        <v>1.1-00-2206_22529016_2229110</v>
      </c>
      <c r="B150" s="12" t="s">
        <v>67</v>
      </c>
      <c r="C150" t="s">
        <v>68</v>
      </c>
      <c r="D150">
        <v>2</v>
      </c>
      <c r="E150" t="s">
        <v>497</v>
      </c>
      <c r="F150">
        <v>2.4</v>
      </c>
      <c r="G150" t="s">
        <v>503</v>
      </c>
      <c r="H150" t="s">
        <v>147</v>
      </c>
      <c r="I150" t="s">
        <v>148</v>
      </c>
      <c r="J150" t="s">
        <v>98</v>
      </c>
      <c r="K150" t="s">
        <v>99</v>
      </c>
      <c r="L150" t="s">
        <v>149</v>
      </c>
      <c r="M150" t="s">
        <v>150</v>
      </c>
      <c r="N150">
        <v>5</v>
      </c>
      <c r="O150" t="s">
        <v>151</v>
      </c>
      <c r="P150">
        <v>29</v>
      </c>
      <c r="Q150" t="s">
        <v>152</v>
      </c>
      <c r="R150" t="s">
        <v>153</v>
      </c>
      <c r="S150" t="s">
        <v>62</v>
      </c>
      <c r="T150" t="s">
        <v>154</v>
      </c>
      <c r="U150" t="s">
        <v>62</v>
      </c>
      <c r="V150">
        <v>2000</v>
      </c>
      <c r="W150" t="s">
        <v>94</v>
      </c>
      <c r="X150">
        <v>2911</v>
      </c>
      <c r="Y150" t="s">
        <v>258</v>
      </c>
      <c r="Z150">
        <v>0</v>
      </c>
      <c r="AA150" t="s">
        <v>66</v>
      </c>
      <c r="AB150" s="13">
        <v>1096.2</v>
      </c>
      <c r="AC150" s="13">
        <v>1096.2</v>
      </c>
      <c r="AD150" s="13">
        <v>0</v>
      </c>
      <c r="AE150" s="13">
        <v>1096.2</v>
      </c>
      <c r="AF150" s="13">
        <v>1096.2</v>
      </c>
      <c r="AG150" s="42">
        <v>1096.2</v>
      </c>
      <c r="AH150" s="14">
        <f t="shared" si="13"/>
        <v>0</v>
      </c>
      <c r="AI150" s="14">
        <f t="shared" si="14"/>
        <v>0</v>
      </c>
      <c r="AJ150" s="14">
        <v>0</v>
      </c>
      <c r="AM150" s="13">
        <f t="shared" si="11"/>
        <v>1096.2</v>
      </c>
      <c r="AN150" s="13">
        <v>1096.2</v>
      </c>
      <c r="AO150" s="13">
        <v>4839068.05</v>
      </c>
      <c r="AP150" s="13">
        <v>1096.2</v>
      </c>
      <c r="AQ150" s="13">
        <v>4839068.05</v>
      </c>
      <c r="AR150" s="13">
        <v>-4837971.8499999996</v>
      </c>
      <c r="AS150" s="13">
        <v>1096.2</v>
      </c>
      <c r="AT150" s="13">
        <v>4839068.05</v>
      </c>
      <c r="AU150" s="13">
        <v>1096.2</v>
      </c>
      <c r="AV150" s="13">
        <v>1096.2</v>
      </c>
      <c r="AW150" s="13">
        <v>0</v>
      </c>
      <c r="AX150" s="14">
        <v>0</v>
      </c>
      <c r="AY150" s="13">
        <v>0</v>
      </c>
      <c r="AZ150" s="13">
        <v>1150</v>
      </c>
      <c r="BA150" s="13">
        <v>0</v>
      </c>
      <c r="BB150" s="13">
        <v>53.8</v>
      </c>
      <c r="BC150" s="13">
        <v>1096.2</v>
      </c>
      <c r="BD150" s="13">
        <f t="shared" si="12"/>
        <v>0</v>
      </c>
    </row>
    <row r="151" spans="1:56" ht="14.45" hidden="1" x14ac:dyDescent="0.3">
      <c r="A151" t="str">
        <f t="shared" si="10"/>
        <v>1.1-00-2204_22616011_2229110</v>
      </c>
      <c r="B151" s="12" t="s">
        <v>67</v>
      </c>
      <c r="C151" t="s">
        <v>68</v>
      </c>
      <c r="D151">
        <v>1</v>
      </c>
      <c r="E151" t="s">
        <v>496</v>
      </c>
      <c r="F151">
        <v>1.3</v>
      </c>
      <c r="G151" t="s">
        <v>499</v>
      </c>
      <c r="H151" t="s">
        <v>53</v>
      </c>
      <c r="I151" t="s">
        <v>54</v>
      </c>
      <c r="J151" t="s">
        <v>106</v>
      </c>
      <c r="K151" t="s">
        <v>107</v>
      </c>
      <c r="L151" t="s">
        <v>108</v>
      </c>
      <c r="M151" t="s">
        <v>109</v>
      </c>
      <c r="N151">
        <v>6</v>
      </c>
      <c r="O151" t="s">
        <v>59</v>
      </c>
      <c r="P151">
        <v>16</v>
      </c>
      <c r="Q151" t="s">
        <v>113</v>
      </c>
      <c r="R151" t="s">
        <v>114</v>
      </c>
      <c r="S151" t="s">
        <v>62</v>
      </c>
      <c r="T151" t="s">
        <v>115</v>
      </c>
      <c r="U151" t="s">
        <v>62</v>
      </c>
      <c r="V151">
        <v>2000</v>
      </c>
      <c r="W151" t="s">
        <v>94</v>
      </c>
      <c r="X151">
        <v>2911</v>
      </c>
      <c r="Y151" t="s">
        <v>258</v>
      </c>
      <c r="Z151">
        <v>0</v>
      </c>
      <c r="AA151" t="s">
        <v>66</v>
      </c>
      <c r="AB151" s="13">
        <v>11505.99</v>
      </c>
      <c r="AC151" s="13">
        <v>14554.96</v>
      </c>
      <c r="AD151" s="13">
        <v>0</v>
      </c>
      <c r="AE151" s="13">
        <v>11505.99</v>
      </c>
      <c r="AF151" s="13">
        <v>11505.99</v>
      </c>
      <c r="AG151" s="42">
        <v>11505.99</v>
      </c>
      <c r="AH151" s="14">
        <f t="shared" si="13"/>
        <v>0</v>
      </c>
      <c r="AI151" s="14">
        <f t="shared" si="14"/>
        <v>0</v>
      </c>
      <c r="AJ151" s="14">
        <v>0</v>
      </c>
      <c r="AM151" s="13">
        <f t="shared" si="11"/>
        <v>11505.99</v>
      </c>
      <c r="AN151" s="13">
        <v>11505.99</v>
      </c>
      <c r="AO151" s="13">
        <v>4839069.05</v>
      </c>
      <c r="AP151" s="13">
        <v>11505.99</v>
      </c>
      <c r="AQ151" s="13">
        <v>4839069.05</v>
      </c>
      <c r="AR151" s="13">
        <v>-4827563.0599999996</v>
      </c>
      <c r="AS151" s="13">
        <v>11505.99</v>
      </c>
      <c r="AT151" s="13">
        <v>4839069.05</v>
      </c>
      <c r="AU151" s="13">
        <v>11505.99</v>
      </c>
      <c r="AV151" s="13">
        <v>9515.99</v>
      </c>
      <c r="AW151" s="13">
        <v>3048.97</v>
      </c>
      <c r="AX151" s="14">
        <v>3048.9699999999993</v>
      </c>
      <c r="AY151" s="13">
        <v>0</v>
      </c>
      <c r="AZ151" s="13">
        <v>19000</v>
      </c>
      <c r="BA151" s="13">
        <v>0</v>
      </c>
      <c r="BB151" s="13">
        <v>4445.04</v>
      </c>
      <c r="BC151" s="13">
        <v>14554.96</v>
      </c>
      <c r="BD151" s="13">
        <f t="shared" si="12"/>
        <v>0</v>
      </c>
    </row>
    <row r="152" spans="1:56" ht="14.45" hidden="1" x14ac:dyDescent="0.3">
      <c r="A152" t="str">
        <f t="shared" si="10"/>
        <v>1.1-00-2206_22522014_2229110</v>
      </c>
      <c r="B152" s="12" t="s">
        <v>67</v>
      </c>
      <c r="C152" t="s">
        <v>68</v>
      </c>
      <c r="D152">
        <v>2</v>
      </c>
      <c r="E152" t="s">
        <v>497</v>
      </c>
      <c r="F152">
        <v>2.5</v>
      </c>
      <c r="G152" t="s">
        <v>504</v>
      </c>
      <c r="H152" t="s">
        <v>208</v>
      </c>
      <c r="I152" t="s">
        <v>209</v>
      </c>
      <c r="J152" t="s">
        <v>210</v>
      </c>
      <c r="K152" t="s">
        <v>211</v>
      </c>
      <c r="L152" t="s">
        <v>149</v>
      </c>
      <c r="M152" t="s">
        <v>150</v>
      </c>
      <c r="N152">
        <v>5</v>
      </c>
      <c r="O152" t="s">
        <v>151</v>
      </c>
      <c r="P152">
        <v>22</v>
      </c>
      <c r="Q152" t="s">
        <v>212</v>
      </c>
      <c r="R152" t="s">
        <v>213</v>
      </c>
      <c r="S152" t="s">
        <v>62</v>
      </c>
      <c r="T152" t="s">
        <v>214</v>
      </c>
      <c r="U152" t="s">
        <v>62</v>
      </c>
      <c r="V152">
        <v>2000</v>
      </c>
      <c r="W152" t="s">
        <v>94</v>
      </c>
      <c r="X152">
        <v>2911</v>
      </c>
      <c r="Y152" t="s">
        <v>258</v>
      </c>
      <c r="Z152">
        <v>0</v>
      </c>
      <c r="AA152" t="s">
        <v>66</v>
      </c>
      <c r="AB152" s="13">
        <v>14105.6</v>
      </c>
      <c r="AC152" s="13">
        <v>14105.6</v>
      </c>
      <c r="AD152" s="13">
        <v>0</v>
      </c>
      <c r="AE152" s="13">
        <v>14105.6</v>
      </c>
      <c r="AF152" s="13">
        <v>14105.6</v>
      </c>
      <c r="AG152" s="42">
        <v>14105.6</v>
      </c>
      <c r="AH152" s="14">
        <f t="shared" si="13"/>
        <v>0</v>
      </c>
      <c r="AI152" s="14">
        <f t="shared" si="14"/>
        <v>0</v>
      </c>
      <c r="AJ152" s="14">
        <v>0</v>
      </c>
      <c r="AM152" s="13">
        <f t="shared" si="11"/>
        <v>14105.6</v>
      </c>
      <c r="AN152" s="13">
        <v>14105.6</v>
      </c>
      <c r="AO152" s="13">
        <v>4839070.05</v>
      </c>
      <c r="AP152" s="13">
        <v>14105.6</v>
      </c>
      <c r="AQ152" s="13">
        <v>4839070.05</v>
      </c>
      <c r="AR152" s="13">
        <v>-4824964.45</v>
      </c>
      <c r="AS152" s="13">
        <v>14105.6</v>
      </c>
      <c r="AT152" s="13">
        <v>4839070.05</v>
      </c>
      <c r="AU152" s="13">
        <v>14105.6</v>
      </c>
      <c r="AV152" s="13">
        <v>14105.6</v>
      </c>
      <c r="AW152" s="13">
        <v>0</v>
      </c>
      <c r="AX152" s="14">
        <v>0</v>
      </c>
      <c r="AY152" s="13">
        <v>0</v>
      </c>
      <c r="AZ152" s="13">
        <v>15285</v>
      </c>
      <c r="BA152" s="13">
        <v>0</v>
      </c>
      <c r="BB152" s="13">
        <v>1179.4000000000001</v>
      </c>
      <c r="BC152" s="13">
        <v>14105.6</v>
      </c>
      <c r="BD152" s="13">
        <f t="shared" si="12"/>
        <v>0</v>
      </c>
    </row>
    <row r="153" spans="1:56" ht="14.45" hidden="1" x14ac:dyDescent="0.3">
      <c r="A153" t="str">
        <f t="shared" si="10"/>
        <v>1.1-00-2208_22737023_2229210</v>
      </c>
      <c r="B153" s="12" t="s">
        <v>67</v>
      </c>
      <c r="C153" t="s">
        <v>68</v>
      </c>
      <c r="D153">
        <v>1</v>
      </c>
      <c r="E153" t="s">
        <v>496</v>
      </c>
      <c r="F153">
        <v>1.7</v>
      </c>
      <c r="G153" t="s">
        <v>500</v>
      </c>
      <c r="H153" t="s">
        <v>96</v>
      </c>
      <c r="I153" t="s">
        <v>97</v>
      </c>
      <c r="J153" t="s">
        <v>98</v>
      </c>
      <c r="K153" t="s">
        <v>99</v>
      </c>
      <c r="L153" t="s">
        <v>100</v>
      </c>
      <c r="M153" t="s">
        <v>101</v>
      </c>
      <c r="N153">
        <v>7</v>
      </c>
      <c r="O153" t="s">
        <v>102</v>
      </c>
      <c r="P153">
        <v>37</v>
      </c>
      <c r="Q153" t="s">
        <v>103</v>
      </c>
      <c r="R153" t="s">
        <v>104</v>
      </c>
      <c r="S153" t="s">
        <v>62</v>
      </c>
      <c r="T153" t="s">
        <v>105</v>
      </c>
      <c r="U153" t="s">
        <v>62</v>
      </c>
      <c r="V153">
        <v>2000</v>
      </c>
      <c r="W153" t="s">
        <v>94</v>
      </c>
      <c r="X153">
        <v>2921</v>
      </c>
      <c r="Y153" t="s">
        <v>259</v>
      </c>
      <c r="Z153">
        <v>0</v>
      </c>
      <c r="AA153" t="s">
        <v>66</v>
      </c>
      <c r="AB153" s="13">
        <v>594</v>
      </c>
      <c r="AC153" s="13">
        <v>594</v>
      </c>
      <c r="AD153" s="13">
        <v>0</v>
      </c>
      <c r="AE153" s="13">
        <v>594</v>
      </c>
      <c r="AF153" s="13">
        <v>594</v>
      </c>
      <c r="AG153" s="42">
        <v>594</v>
      </c>
      <c r="AH153" s="14">
        <f t="shared" si="13"/>
        <v>0</v>
      </c>
      <c r="AI153" s="14">
        <f t="shared" si="14"/>
        <v>0</v>
      </c>
      <c r="AJ153" s="14">
        <v>0</v>
      </c>
      <c r="AM153" s="13">
        <f t="shared" si="11"/>
        <v>594</v>
      </c>
      <c r="AN153" s="13">
        <v>594</v>
      </c>
      <c r="AO153" s="13">
        <v>4839071.05</v>
      </c>
      <c r="AP153" s="13">
        <v>594</v>
      </c>
      <c r="AQ153" s="13">
        <v>4839071.05</v>
      </c>
      <c r="AR153" s="13">
        <v>-4838477.05</v>
      </c>
      <c r="AS153" s="13">
        <v>594</v>
      </c>
      <c r="AT153" s="13">
        <v>4839071.05</v>
      </c>
      <c r="AU153" s="13">
        <v>594</v>
      </c>
      <c r="AV153" s="13">
        <v>594</v>
      </c>
      <c r="AW153" s="13">
        <v>0</v>
      </c>
      <c r="AX153" s="14">
        <v>0</v>
      </c>
      <c r="AY153" s="13">
        <v>0</v>
      </c>
      <c r="AZ153" s="13">
        <v>594</v>
      </c>
      <c r="BA153" s="13">
        <v>0</v>
      </c>
      <c r="BB153" s="13">
        <v>0</v>
      </c>
      <c r="BC153" s="13">
        <v>594</v>
      </c>
      <c r="BD153" s="13">
        <f t="shared" si="12"/>
        <v>0</v>
      </c>
    </row>
    <row r="154" spans="1:56" ht="14.45" hidden="1" x14ac:dyDescent="0.3">
      <c r="A154" t="str">
        <f t="shared" si="10"/>
        <v>1.1-00-2206_22529016_2229210</v>
      </c>
      <c r="B154" s="12" t="s">
        <v>67</v>
      </c>
      <c r="C154" t="s">
        <v>68</v>
      </c>
      <c r="D154">
        <v>2</v>
      </c>
      <c r="E154" t="s">
        <v>497</v>
      </c>
      <c r="F154">
        <v>2.4</v>
      </c>
      <c r="G154" t="s">
        <v>503</v>
      </c>
      <c r="H154" t="s">
        <v>147</v>
      </c>
      <c r="I154" t="s">
        <v>148</v>
      </c>
      <c r="J154" t="s">
        <v>98</v>
      </c>
      <c r="K154" t="s">
        <v>99</v>
      </c>
      <c r="L154" t="s">
        <v>149</v>
      </c>
      <c r="M154" t="s">
        <v>150</v>
      </c>
      <c r="N154">
        <v>5</v>
      </c>
      <c r="O154" t="s">
        <v>151</v>
      </c>
      <c r="P154">
        <v>29</v>
      </c>
      <c r="Q154" t="s">
        <v>152</v>
      </c>
      <c r="R154" t="s">
        <v>153</v>
      </c>
      <c r="S154" t="s">
        <v>62</v>
      </c>
      <c r="T154" t="s">
        <v>154</v>
      </c>
      <c r="U154" t="s">
        <v>62</v>
      </c>
      <c r="V154">
        <v>2000</v>
      </c>
      <c r="W154" t="s">
        <v>94</v>
      </c>
      <c r="X154">
        <v>2921</v>
      </c>
      <c r="Y154" t="s">
        <v>259</v>
      </c>
      <c r="Z154">
        <v>0</v>
      </c>
      <c r="AA154" t="s">
        <v>66</v>
      </c>
      <c r="AB154" s="13">
        <v>232</v>
      </c>
      <c r="AC154" s="13">
        <v>232</v>
      </c>
      <c r="AD154" s="13">
        <v>0</v>
      </c>
      <c r="AE154" s="13">
        <v>232</v>
      </c>
      <c r="AF154" s="13">
        <v>232</v>
      </c>
      <c r="AG154" s="42">
        <v>232</v>
      </c>
      <c r="AH154" s="14">
        <f t="shared" si="13"/>
        <v>0</v>
      </c>
      <c r="AI154" s="14">
        <f t="shared" si="14"/>
        <v>0</v>
      </c>
      <c r="AJ154" s="14">
        <v>0</v>
      </c>
      <c r="AM154" s="13">
        <f t="shared" si="11"/>
        <v>232</v>
      </c>
      <c r="AN154" s="13">
        <v>232</v>
      </c>
      <c r="AO154" s="13">
        <v>4839072.05</v>
      </c>
      <c r="AP154" s="13">
        <v>232</v>
      </c>
      <c r="AQ154" s="13">
        <v>4839072.05</v>
      </c>
      <c r="AR154" s="13">
        <v>-4838840.05</v>
      </c>
      <c r="AS154" s="13">
        <v>232</v>
      </c>
      <c r="AT154" s="13">
        <v>4839072.05</v>
      </c>
      <c r="AU154" s="13">
        <v>232</v>
      </c>
      <c r="AV154" s="13">
        <v>232</v>
      </c>
      <c r="AW154" s="13">
        <v>0</v>
      </c>
      <c r="AX154" s="14">
        <v>0</v>
      </c>
      <c r="AY154" s="13">
        <v>0</v>
      </c>
      <c r="AZ154" s="13">
        <v>300</v>
      </c>
      <c r="BA154" s="13">
        <v>0</v>
      </c>
      <c r="BB154" s="13">
        <v>68</v>
      </c>
      <c r="BC154" s="13">
        <v>232</v>
      </c>
      <c r="BD154" s="13">
        <f t="shared" si="12"/>
        <v>0</v>
      </c>
    </row>
    <row r="155" spans="1:56" ht="14.45" hidden="1" x14ac:dyDescent="0.3">
      <c r="A155" t="str">
        <f t="shared" si="10"/>
        <v>1.1-00-2204_22616011_2229210</v>
      </c>
      <c r="B155" s="12" t="s">
        <v>67</v>
      </c>
      <c r="C155" t="s">
        <v>68</v>
      </c>
      <c r="D155">
        <v>1</v>
      </c>
      <c r="E155" t="s">
        <v>496</v>
      </c>
      <c r="F155">
        <v>1.3</v>
      </c>
      <c r="G155" t="s">
        <v>499</v>
      </c>
      <c r="H155" t="s">
        <v>53</v>
      </c>
      <c r="I155" t="s">
        <v>54</v>
      </c>
      <c r="J155" t="s">
        <v>106</v>
      </c>
      <c r="K155" t="s">
        <v>107</v>
      </c>
      <c r="L155" t="s">
        <v>108</v>
      </c>
      <c r="M155" t="s">
        <v>109</v>
      </c>
      <c r="N155">
        <v>6</v>
      </c>
      <c r="O155" t="s">
        <v>59</v>
      </c>
      <c r="P155">
        <v>16</v>
      </c>
      <c r="Q155" t="s">
        <v>113</v>
      </c>
      <c r="R155" t="s">
        <v>114</v>
      </c>
      <c r="S155" t="s">
        <v>62</v>
      </c>
      <c r="T155" t="s">
        <v>115</v>
      </c>
      <c r="U155" t="s">
        <v>62</v>
      </c>
      <c r="V155">
        <v>2000</v>
      </c>
      <c r="W155" t="s">
        <v>94</v>
      </c>
      <c r="X155">
        <v>2921</v>
      </c>
      <c r="Y155" t="s">
        <v>259</v>
      </c>
      <c r="Z155">
        <v>0</v>
      </c>
      <c r="AA155" t="s">
        <v>66</v>
      </c>
      <c r="AB155" s="13">
        <v>396.8</v>
      </c>
      <c r="AC155" s="13">
        <v>421.8</v>
      </c>
      <c r="AD155" s="13">
        <v>0</v>
      </c>
      <c r="AE155" s="13">
        <v>396.8</v>
      </c>
      <c r="AF155" s="13">
        <v>396.8</v>
      </c>
      <c r="AG155" s="42">
        <v>396.8</v>
      </c>
      <c r="AH155" s="14">
        <f t="shared" si="13"/>
        <v>0</v>
      </c>
      <c r="AI155" s="14">
        <f t="shared" si="14"/>
        <v>0</v>
      </c>
      <c r="AJ155" s="14">
        <v>0</v>
      </c>
      <c r="AM155" s="13">
        <f t="shared" si="11"/>
        <v>396.8</v>
      </c>
      <c r="AN155" s="13">
        <v>396.8</v>
      </c>
      <c r="AO155" s="13">
        <v>4839073.05</v>
      </c>
      <c r="AP155" s="13">
        <v>396.8</v>
      </c>
      <c r="AQ155" s="13">
        <v>4839073.05</v>
      </c>
      <c r="AR155" s="13">
        <v>-4838676.25</v>
      </c>
      <c r="AS155" s="13">
        <v>396.8</v>
      </c>
      <c r="AT155" s="13">
        <v>4839073.05</v>
      </c>
      <c r="AU155" s="13">
        <v>396.8</v>
      </c>
      <c r="AV155" s="13">
        <v>121.8</v>
      </c>
      <c r="AW155" s="13">
        <v>25</v>
      </c>
      <c r="AX155" s="14">
        <v>25</v>
      </c>
      <c r="AY155" s="13">
        <v>0</v>
      </c>
      <c r="AZ155" s="13">
        <v>700</v>
      </c>
      <c r="BA155" s="13">
        <v>0</v>
      </c>
      <c r="BB155" s="13">
        <v>278.2</v>
      </c>
      <c r="BC155" s="13">
        <v>421.8</v>
      </c>
      <c r="BD155" s="13">
        <f t="shared" si="12"/>
        <v>0</v>
      </c>
    </row>
    <row r="156" spans="1:56" ht="14.45" hidden="1" x14ac:dyDescent="0.3">
      <c r="A156" t="str">
        <f t="shared" si="10"/>
        <v>1.1-00-2205_22619013_2229210</v>
      </c>
      <c r="B156" s="12" t="s">
        <v>67</v>
      </c>
      <c r="C156" t="s">
        <v>68</v>
      </c>
      <c r="D156">
        <v>1</v>
      </c>
      <c r="E156" t="s">
        <v>496</v>
      </c>
      <c r="F156">
        <v>1.3</v>
      </c>
      <c r="G156" t="s">
        <v>499</v>
      </c>
      <c r="H156" t="s">
        <v>53</v>
      </c>
      <c r="I156" t="s">
        <v>54</v>
      </c>
      <c r="J156" t="s">
        <v>55</v>
      </c>
      <c r="K156" t="s">
        <v>56</v>
      </c>
      <c r="L156" t="s">
        <v>57</v>
      </c>
      <c r="M156" t="s">
        <v>58</v>
      </c>
      <c r="N156">
        <v>6</v>
      </c>
      <c r="O156" t="s">
        <v>59</v>
      </c>
      <c r="P156">
        <v>19</v>
      </c>
      <c r="Q156" t="s">
        <v>93</v>
      </c>
      <c r="R156" t="s">
        <v>61</v>
      </c>
      <c r="S156" t="s">
        <v>62</v>
      </c>
      <c r="T156" t="s">
        <v>63</v>
      </c>
      <c r="U156" t="s">
        <v>62</v>
      </c>
      <c r="V156">
        <v>2000</v>
      </c>
      <c r="W156" t="s">
        <v>94</v>
      </c>
      <c r="X156">
        <v>2921</v>
      </c>
      <c r="Y156" t="s">
        <v>259</v>
      </c>
      <c r="Z156">
        <v>0</v>
      </c>
      <c r="AA156" t="s">
        <v>66</v>
      </c>
      <c r="AB156" s="13">
        <v>128048.12</v>
      </c>
      <c r="AC156" s="13">
        <v>128054.12</v>
      </c>
      <c r="AD156" s="13">
        <v>0</v>
      </c>
      <c r="AE156" s="13">
        <v>128048.12</v>
      </c>
      <c r="AF156" s="13">
        <v>126323.12</v>
      </c>
      <c r="AG156" s="42">
        <v>126323.12</v>
      </c>
      <c r="AH156" s="14">
        <f t="shared" si="13"/>
        <v>-1725</v>
      </c>
      <c r="AI156" s="14">
        <f t="shared" si="14"/>
        <v>-1725</v>
      </c>
      <c r="AJ156" s="14">
        <v>0</v>
      </c>
      <c r="AM156" s="13">
        <f t="shared" si="11"/>
        <v>126323.12</v>
      </c>
      <c r="AN156" s="13">
        <v>128048.12</v>
      </c>
      <c r="AO156" s="13">
        <v>4839074.05</v>
      </c>
      <c r="AP156" s="13">
        <v>128048.12</v>
      </c>
      <c r="AQ156" s="13">
        <v>4839074.05</v>
      </c>
      <c r="AR156" s="13">
        <v>-4712750.93</v>
      </c>
      <c r="AS156" s="13">
        <v>114557.32</v>
      </c>
      <c r="AT156" s="13">
        <v>4839074.05</v>
      </c>
      <c r="AU156" s="13">
        <v>114557.32</v>
      </c>
      <c r="AV156" s="13">
        <v>112832.32000000001</v>
      </c>
      <c r="AW156" s="13">
        <v>1731</v>
      </c>
      <c r="AX156" s="14">
        <v>1731</v>
      </c>
      <c r="AY156" s="13">
        <v>0</v>
      </c>
      <c r="AZ156" s="13">
        <v>128054.12</v>
      </c>
      <c r="BA156" s="13">
        <v>0</v>
      </c>
      <c r="BB156" s="13">
        <v>0</v>
      </c>
      <c r="BC156" s="13">
        <v>128054.12</v>
      </c>
      <c r="BD156" s="13">
        <f t="shared" si="12"/>
        <v>0</v>
      </c>
    </row>
    <row r="157" spans="1:56" ht="14.45" hidden="1" x14ac:dyDescent="0.3">
      <c r="A157" t="str">
        <f t="shared" si="10"/>
        <v>1.1-00-2206_22522014_2229210</v>
      </c>
      <c r="B157" s="12" t="s">
        <v>67</v>
      </c>
      <c r="C157" t="s">
        <v>68</v>
      </c>
      <c r="D157">
        <v>2</v>
      </c>
      <c r="E157" t="s">
        <v>497</v>
      </c>
      <c r="F157">
        <v>2.5</v>
      </c>
      <c r="G157" t="s">
        <v>504</v>
      </c>
      <c r="H157" t="s">
        <v>208</v>
      </c>
      <c r="I157" t="s">
        <v>209</v>
      </c>
      <c r="J157" t="s">
        <v>210</v>
      </c>
      <c r="K157" t="s">
        <v>211</v>
      </c>
      <c r="L157" t="s">
        <v>149</v>
      </c>
      <c r="M157" t="s">
        <v>150</v>
      </c>
      <c r="N157">
        <v>5</v>
      </c>
      <c r="O157" t="s">
        <v>151</v>
      </c>
      <c r="P157">
        <v>22</v>
      </c>
      <c r="Q157" t="s">
        <v>212</v>
      </c>
      <c r="R157" t="s">
        <v>213</v>
      </c>
      <c r="S157" t="s">
        <v>62</v>
      </c>
      <c r="T157" t="s">
        <v>214</v>
      </c>
      <c r="U157" t="s">
        <v>62</v>
      </c>
      <c r="V157">
        <v>2000</v>
      </c>
      <c r="W157" t="s">
        <v>94</v>
      </c>
      <c r="X157">
        <v>2921</v>
      </c>
      <c r="Y157" t="s">
        <v>259</v>
      </c>
      <c r="Z157">
        <v>0</v>
      </c>
      <c r="AA157" t="s">
        <v>66</v>
      </c>
      <c r="AB157" s="13">
        <v>160986.01999999999</v>
      </c>
      <c r="AC157" s="13">
        <v>314374</v>
      </c>
      <c r="AD157" s="13">
        <v>0</v>
      </c>
      <c r="AE157" s="13">
        <v>160986.01999999999</v>
      </c>
      <c r="AF157" s="13">
        <v>160986.01999999999</v>
      </c>
      <c r="AG157" s="42">
        <v>160986.01999999999</v>
      </c>
      <c r="AH157" s="14">
        <f t="shared" si="13"/>
        <v>0</v>
      </c>
      <c r="AI157" s="14">
        <f t="shared" si="14"/>
        <v>0</v>
      </c>
      <c r="AJ157" s="14">
        <v>0</v>
      </c>
      <c r="AM157" s="13">
        <f t="shared" si="11"/>
        <v>160986.01999999999</v>
      </c>
      <c r="AN157" s="13">
        <v>160986.01999999999</v>
      </c>
      <c r="AO157" s="13">
        <v>4839075.05</v>
      </c>
      <c r="AP157" s="13">
        <v>160986.01999999999</v>
      </c>
      <c r="AQ157" s="13">
        <v>4839075.05</v>
      </c>
      <c r="AR157" s="13">
        <v>-4678089.03</v>
      </c>
      <c r="AS157" s="13">
        <v>0</v>
      </c>
      <c r="AT157" s="13">
        <v>4839075.05</v>
      </c>
      <c r="AU157" s="13">
        <v>0</v>
      </c>
      <c r="AV157" s="13">
        <v>0</v>
      </c>
      <c r="AW157" s="13">
        <v>153387.98000000001</v>
      </c>
      <c r="AX157" s="14">
        <v>153387.98000000001</v>
      </c>
      <c r="AY157" s="13">
        <v>0</v>
      </c>
      <c r="AZ157" s="13">
        <v>322374</v>
      </c>
      <c r="BA157" s="13">
        <v>0</v>
      </c>
      <c r="BB157" s="13">
        <v>8000</v>
      </c>
      <c r="BC157" s="13">
        <v>314374</v>
      </c>
      <c r="BD157" s="13">
        <f t="shared" si="12"/>
        <v>0</v>
      </c>
    </row>
    <row r="158" spans="1:56" ht="14.45" hidden="1" x14ac:dyDescent="0.3">
      <c r="A158" t="str">
        <f t="shared" si="10"/>
        <v>1.1-00-2211_22646029_2229410</v>
      </c>
      <c r="B158" s="12" t="s">
        <v>67</v>
      </c>
      <c r="C158" t="s">
        <v>68</v>
      </c>
      <c r="D158">
        <v>3</v>
      </c>
      <c r="E158" s="28" t="s">
        <v>498</v>
      </c>
      <c r="F158">
        <v>3.8</v>
      </c>
      <c r="G158" t="s">
        <v>507</v>
      </c>
      <c r="H158" t="s">
        <v>119</v>
      </c>
      <c r="I158" t="s">
        <v>120</v>
      </c>
      <c r="J158" t="s">
        <v>55</v>
      </c>
      <c r="K158" t="s">
        <v>56</v>
      </c>
      <c r="L158" t="s">
        <v>121</v>
      </c>
      <c r="M158" t="s">
        <v>122</v>
      </c>
      <c r="N158">
        <v>6</v>
      </c>
      <c r="O158" t="s">
        <v>59</v>
      </c>
      <c r="P158">
        <v>46</v>
      </c>
      <c r="Q158" t="s">
        <v>123</v>
      </c>
      <c r="R158" t="s">
        <v>124</v>
      </c>
      <c r="S158" t="s">
        <v>62</v>
      </c>
      <c r="T158" t="s">
        <v>125</v>
      </c>
      <c r="U158" t="s">
        <v>62</v>
      </c>
      <c r="V158">
        <v>2000</v>
      </c>
      <c r="W158" t="s">
        <v>94</v>
      </c>
      <c r="X158">
        <v>2941</v>
      </c>
      <c r="Y158" t="s">
        <v>260</v>
      </c>
      <c r="Z158">
        <v>0</v>
      </c>
      <c r="AA158" t="s">
        <v>66</v>
      </c>
      <c r="AB158" s="13">
        <v>351723.88</v>
      </c>
      <c r="AC158" s="13">
        <v>447029.48</v>
      </c>
      <c r="AD158" s="13">
        <v>50000</v>
      </c>
      <c r="AE158" s="13">
        <v>351723.88</v>
      </c>
      <c r="AF158" s="13">
        <v>351723.88</v>
      </c>
      <c r="AG158" s="42">
        <v>351723.88</v>
      </c>
      <c r="AH158" s="14">
        <f t="shared" si="13"/>
        <v>0</v>
      </c>
      <c r="AI158" s="14">
        <f t="shared" si="14"/>
        <v>0</v>
      </c>
      <c r="AJ158" s="14">
        <v>0</v>
      </c>
      <c r="AM158" s="13">
        <f t="shared" si="11"/>
        <v>351723.88</v>
      </c>
      <c r="AN158" s="13">
        <v>265999.88</v>
      </c>
      <c r="AO158" s="13">
        <v>4839076.05</v>
      </c>
      <c r="AP158" s="13">
        <v>259225.49</v>
      </c>
      <c r="AQ158" s="13">
        <v>4839076.05</v>
      </c>
      <c r="AR158" s="13">
        <v>-4487352.17</v>
      </c>
      <c r="AS158" s="13">
        <v>217997.7</v>
      </c>
      <c r="AT158" s="13">
        <v>4839076.05</v>
      </c>
      <c r="AU158" s="13">
        <v>199722.58</v>
      </c>
      <c r="AV158" s="13">
        <v>196689.41</v>
      </c>
      <c r="AW158" s="13">
        <v>181029.6</v>
      </c>
      <c r="AX158" s="14">
        <v>95305.599999999977</v>
      </c>
      <c r="AY158" s="13">
        <v>0</v>
      </c>
      <c r="AZ158" s="13">
        <v>409064.72</v>
      </c>
      <c r="BA158" s="13">
        <v>0</v>
      </c>
      <c r="BB158" s="13">
        <v>12035.24</v>
      </c>
      <c r="BC158" s="13">
        <v>397029.48</v>
      </c>
      <c r="BD158" s="13">
        <f t="shared" si="12"/>
        <v>0</v>
      </c>
    </row>
    <row r="159" spans="1:56" ht="14.45" hidden="1" x14ac:dyDescent="0.3">
      <c r="A159" t="str">
        <f t="shared" si="10"/>
        <v>1.1-00-2209_22839024_2229510</v>
      </c>
      <c r="B159" s="12" t="s">
        <v>67</v>
      </c>
      <c r="C159" t="s">
        <v>68</v>
      </c>
      <c r="D159">
        <v>3</v>
      </c>
      <c r="E159" s="28" t="s">
        <v>498</v>
      </c>
      <c r="F159">
        <v>3.1</v>
      </c>
      <c r="G159" t="s">
        <v>506</v>
      </c>
      <c r="H159" t="s">
        <v>169</v>
      </c>
      <c r="I159" t="s">
        <v>170</v>
      </c>
      <c r="J159" t="s">
        <v>55</v>
      </c>
      <c r="K159" t="s">
        <v>56</v>
      </c>
      <c r="L159" t="s">
        <v>171</v>
      </c>
      <c r="M159" t="s">
        <v>172</v>
      </c>
      <c r="N159">
        <v>8</v>
      </c>
      <c r="O159" t="s">
        <v>173</v>
      </c>
      <c r="P159">
        <v>39</v>
      </c>
      <c r="Q159" t="s">
        <v>174</v>
      </c>
      <c r="R159" t="s">
        <v>175</v>
      </c>
      <c r="S159" t="s">
        <v>62</v>
      </c>
      <c r="T159" t="s">
        <v>176</v>
      </c>
      <c r="U159" t="s">
        <v>62</v>
      </c>
      <c r="V159">
        <v>2000</v>
      </c>
      <c r="W159" t="s">
        <v>94</v>
      </c>
      <c r="X159">
        <v>2951</v>
      </c>
      <c r="Y159" t="s">
        <v>261</v>
      </c>
      <c r="Z159">
        <v>0</v>
      </c>
      <c r="AA159" t="s">
        <v>66</v>
      </c>
      <c r="AB159" s="13">
        <v>0</v>
      </c>
      <c r="AC159" s="13">
        <v>0</v>
      </c>
      <c r="AD159" s="13">
        <v>0</v>
      </c>
      <c r="AE159" s="13">
        <v>0</v>
      </c>
      <c r="AF159" s="13">
        <v>0</v>
      </c>
      <c r="AG159" s="42">
        <v>0</v>
      </c>
      <c r="AH159" s="14">
        <f t="shared" si="13"/>
        <v>0</v>
      </c>
      <c r="AI159" s="14">
        <f t="shared" si="14"/>
        <v>0</v>
      </c>
      <c r="AJ159" s="14">
        <v>0</v>
      </c>
      <c r="AM159" s="13">
        <f t="shared" si="11"/>
        <v>0</v>
      </c>
      <c r="AN159" s="13">
        <v>0</v>
      </c>
      <c r="AO159" s="13">
        <v>4839077.05</v>
      </c>
      <c r="AP159" s="13">
        <v>0</v>
      </c>
      <c r="AQ159" s="13">
        <v>4839077.05</v>
      </c>
      <c r="AR159" s="13">
        <v>-4839077.05</v>
      </c>
      <c r="AS159" s="13">
        <v>0</v>
      </c>
      <c r="AT159" s="13">
        <v>4839077.05</v>
      </c>
      <c r="AU159" s="13">
        <v>0</v>
      </c>
      <c r="AV159" s="13">
        <v>0</v>
      </c>
      <c r="AW159" s="13">
        <v>0</v>
      </c>
      <c r="AX159" s="14">
        <v>0</v>
      </c>
      <c r="AY159" s="13">
        <v>0</v>
      </c>
      <c r="AZ159" s="13">
        <v>0</v>
      </c>
      <c r="BA159" s="13">
        <v>0</v>
      </c>
      <c r="BB159" s="13">
        <v>0</v>
      </c>
      <c r="BC159" s="13">
        <v>0</v>
      </c>
      <c r="BD159" s="13">
        <f t="shared" si="12"/>
        <v>0</v>
      </c>
    </row>
    <row r="160" spans="1:56" ht="14.45" hidden="1" x14ac:dyDescent="0.3">
      <c r="A160" t="str">
        <f t="shared" si="10"/>
        <v>1.1-00-2205_22619013_2229610</v>
      </c>
      <c r="B160" s="17" t="s">
        <v>67</v>
      </c>
      <c r="C160" s="17" t="s">
        <v>68</v>
      </c>
      <c r="D160">
        <v>1</v>
      </c>
      <c r="E160" t="s">
        <v>496</v>
      </c>
      <c r="F160">
        <v>1.3</v>
      </c>
      <c r="G160" t="s">
        <v>499</v>
      </c>
      <c r="H160" s="17" t="s">
        <v>53</v>
      </c>
      <c r="I160" s="17" t="s">
        <v>54</v>
      </c>
      <c r="J160" s="17" t="s">
        <v>55</v>
      </c>
      <c r="K160" s="17" t="s">
        <v>56</v>
      </c>
      <c r="L160" s="17" t="s">
        <v>57</v>
      </c>
      <c r="M160" s="17" t="s">
        <v>58</v>
      </c>
      <c r="N160" s="17">
        <v>6</v>
      </c>
      <c r="O160" s="17" t="s">
        <v>59</v>
      </c>
      <c r="P160" s="17">
        <v>19</v>
      </c>
      <c r="Q160" s="17" t="s">
        <v>93</v>
      </c>
      <c r="R160" s="17" t="s">
        <v>61</v>
      </c>
      <c r="S160" s="17" t="s">
        <v>62</v>
      </c>
      <c r="T160" s="17" t="s">
        <v>63</v>
      </c>
      <c r="U160" t="s">
        <v>62</v>
      </c>
      <c r="V160" s="17">
        <v>2000</v>
      </c>
      <c r="W160" s="17" t="s">
        <v>94</v>
      </c>
      <c r="X160" s="17">
        <v>2961</v>
      </c>
      <c r="Y160" s="17" t="s">
        <v>262</v>
      </c>
      <c r="Z160">
        <v>0</v>
      </c>
      <c r="AA160" t="s">
        <v>66</v>
      </c>
      <c r="AB160" s="13">
        <v>2346198.87</v>
      </c>
      <c r="AC160" s="13">
        <v>2789471.87</v>
      </c>
      <c r="AD160" s="13">
        <v>5000000</v>
      </c>
      <c r="AE160" s="13">
        <v>2306243.75</v>
      </c>
      <c r="AF160" s="13">
        <v>2306243.75</v>
      </c>
      <c r="AG160" s="42">
        <v>2306243.75</v>
      </c>
      <c r="AH160" s="14">
        <f t="shared" si="13"/>
        <v>-39955.120000000112</v>
      </c>
      <c r="AI160" s="14">
        <f t="shared" si="14"/>
        <v>0</v>
      </c>
      <c r="AJ160" s="14">
        <v>0</v>
      </c>
      <c r="AM160" s="13">
        <f t="shared" si="11"/>
        <v>2306243.75</v>
      </c>
      <c r="AN160" s="13">
        <v>2306243.75</v>
      </c>
      <c r="AO160" s="13">
        <v>4839078.05</v>
      </c>
      <c r="AP160" s="13">
        <v>2295530.9300000002</v>
      </c>
      <c r="AQ160" s="13">
        <v>4839078.05</v>
      </c>
      <c r="AR160" s="13">
        <v>-2532834.2999999998</v>
      </c>
      <c r="AS160" s="13">
        <v>1785872.58</v>
      </c>
      <c r="AT160" s="13">
        <v>4839078.05</v>
      </c>
      <c r="AU160" s="13">
        <v>1785872.58</v>
      </c>
      <c r="AV160" s="13">
        <v>1785872.58</v>
      </c>
      <c r="AW160" s="13">
        <v>483228.12</v>
      </c>
      <c r="AX160" s="14">
        <v>483228.12000000011</v>
      </c>
      <c r="AY160" s="13">
        <v>0</v>
      </c>
      <c r="AZ160" s="13">
        <v>300000</v>
      </c>
      <c r="BA160" s="13">
        <v>0</v>
      </c>
      <c r="BB160" s="13">
        <v>2510528.13</v>
      </c>
      <c r="BC160" s="13">
        <v>-2210528.13</v>
      </c>
      <c r="BD160" s="13">
        <f t="shared" si="12"/>
        <v>39955.120000000112</v>
      </c>
    </row>
    <row r="161" spans="1:56" ht="14.45" hidden="1" x14ac:dyDescent="0.3">
      <c r="A161" t="str">
        <f t="shared" si="10"/>
        <v>1.1-00-2208_22737023_2229610</v>
      </c>
      <c r="B161" s="12" t="s">
        <v>67</v>
      </c>
      <c r="C161" t="s">
        <v>68</v>
      </c>
      <c r="D161">
        <v>1</v>
      </c>
      <c r="E161" t="s">
        <v>496</v>
      </c>
      <c r="F161">
        <v>1.7</v>
      </c>
      <c r="G161" t="s">
        <v>500</v>
      </c>
      <c r="H161" t="s">
        <v>96</v>
      </c>
      <c r="I161" t="s">
        <v>97</v>
      </c>
      <c r="J161" t="s">
        <v>98</v>
      </c>
      <c r="K161" t="s">
        <v>99</v>
      </c>
      <c r="L161" t="s">
        <v>100</v>
      </c>
      <c r="M161" t="s">
        <v>101</v>
      </c>
      <c r="N161">
        <v>7</v>
      </c>
      <c r="O161" t="s">
        <v>102</v>
      </c>
      <c r="P161">
        <v>37</v>
      </c>
      <c r="Q161" t="s">
        <v>103</v>
      </c>
      <c r="R161" t="s">
        <v>104</v>
      </c>
      <c r="S161" t="s">
        <v>62</v>
      </c>
      <c r="T161" t="s">
        <v>105</v>
      </c>
      <c r="U161" t="s">
        <v>62</v>
      </c>
      <c r="V161">
        <v>2000</v>
      </c>
      <c r="W161" t="s">
        <v>94</v>
      </c>
      <c r="X161">
        <v>2961</v>
      </c>
      <c r="Y161" t="s">
        <v>262</v>
      </c>
      <c r="Z161">
        <v>0</v>
      </c>
      <c r="AA161" t="s">
        <v>66</v>
      </c>
      <c r="AB161" s="13">
        <v>560</v>
      </c>
      <c r="AC161" s="13">
        <v>560</v>
      </c>
      <c r="AD161" s="13">
        <v>0</v>
      </c>
      <c r="AE161" s="13">
        <v>560</v>
      </c>
      <c r="AF161" s="13">
        <v>560</v>
      </c>
      <c r="AG161" s="42">
        <v>560</v>
      </c>
      <c r="AH161" s="14">
        <f t="shared" si="13"/>
        <v>0</v>
      </c>
      <c r="AI161" s="14">
        <f t="shared" si="14"/>
        <v>0</v>
      </c>
      <c r="AJ161" s="14">
        <v>0</v>
      </c>
      <c r="AM161" s="13">
        <f t="shared" si="11"/>
        <v>560</v>
      </c>
      <c r="AN161" s="13">
        <v>560</v>
      </c>
      <c r="AO161" s="13">
        <v>4839079.05</v>
      </c>
      <c r="AP161" s="13">
        <v>560</v>
      </c>
      <c r="AQ161" s="13">
        <v>4839079.05</v>
      </c>
      <c r="AR161" s="13">
        <v>-4838519.05</v>
      </c>
      <c r="AS161" s="13">
        <v>560</v>
      </c>
      <c r="AT161" s="13">
        <v>4839079.05</v>
      </c>
      <c r="AU161" s="13">
        <v>560</v>
      </c>
      <c r="AV161" s="13">
        <v>560</v>
      </c>
      <c r="AW161" s="13">
        <v>0</v>
      </c>
      <c r="AX161" s="14">
        <v>0</v>
      </c>
      <c r="AY161" s="13">
        <v>0</v>
      </c>
      <c r="AZ161" s="13">
        <v>560</v>
      </c>
      <c r="BA161" s="13">
        <v>0</v>
      </c>
      <c r="BB161" s="13">
        <v>0</v>
      </c>
      <c r="BC161" s="13">
        <v>560</v>
      </c>
      <c r="BD161" s="13">
        <f t="shared" si="12"/>
        <v>0</v>
      </c>
    </row>
    <row r="162" spans="1:56" ht="14.45" hidden="1" x14ac:dyDescent="0.3">
      <c r="A162" t="str">
        <f t="shared" si="10"/>
        <v>1.1-00-2202_22311008_2229610</v>
      </c>
      <c r="B162" s="12" t="s">
        <v>67</v>
      </c>
      <c r="C162" t="s">
        <v>68</v>
      </c>
      <c r="D162">
        <v>1</v>
      </c>
      <c r="E162" t="s">
        <v>496</v>
      </c>
      <c r="F162">
        <v>1.7</v>
      </c>
      <c r="G162" t="s">
        <v>500</v>
      </c>
      <c r="H162" t="s">
        <v>139</v>
      </c>
      <c r="I162" t="s">
        <v>140</v>
      </c>
      <c r="J162" t="s">
        <v>98</v>
      </c>
      <c r="K162" t="s">
        <v>99</v>
      </c>
      <c r="L162" t="s">
        <v>141</v>
      </c>
      <c r="M162" t="s">
        <v>142</v>
      </c>
      <c r="N162">
        <v>3</v>
      </c>
      <c r="O162" t="s">
        <v>143</v>
      </c>
      <c r="P162">
        <v>11</v>
      </c>
      <c r="Q162" t="s">
        <v>144</v>
      </c>
      <c r="R162" t="s">
        <v>145</v>
      </c>
      <c r="S162" t="s">
        <v>62</v>
      </c>
      <c r="T162" t="s">
        <v>146</v>
      </c>
      <c r="U162" t="s">
        <v>62</v>
      </c>
      <c r="V162">
        <v>2000</v>
      </c>
      <c r="W162" t="s">
        <v>94</v>
      </c>
      <c r="X162">
        <v>2961</v>
      </c>
      <c r="Y162" t="s">
        <v>262</v>
      </c>
      <c r="Z162">
        <v>0</v>
      </c>
      <c r="AA162" t="s">
        <v>66</v>
      </c>
      <c r="AB162" s="13">
        <v>16536.830000000002</v>
      </c>
      <c r="AC162" s="13">
        <v>16538.03</v>
      </c>
      <c r="AD162" s="13">
        <v>55000</v>
      </c>
      <c r="AE162" s="13">
        <v>16536.830000000002</v>
      </c>
      <c r="AF162" s="13">
        <v>16536.830000000002</v>
      </c>
      <c r="AG162" s="42">
        <v>16536.830000000002</v>
      </c>
      <c r="AH162" s="14">
        <f t="shared" si="13"/>
        <v>0</v>
      </c>
      <c r="AI162" s="14">
        <f t="shared" si="14"/>
        <v>0</v>
      </c>
      <c r="AJ162" s="14">
        <v>0</v>
      </c>
      <c r="AM162" s="13">
        <f t="shared" si="11"/>
        <v>16536.830000000002</v>
      </c>
      <c r="AN162" s="13">
        <v>16536.830000000002</v>
      </c>
      <c r="AO162" s="13">
        <v>4839080.05</v>
      </c>
      <c r="AP162" s="13">
        <v>16536.830000000002</v>
      </c>
      <c r="AQ162" s="13">
        <v>4839080.05</v>
      </c>
      <c r="AR162" s="13">
        <v>-4822543.22</v>
      </c>
      <c r="AS162" s="13">
        <v>16536.830000000002</v>
      </c>
      <c r="AT162" s="13">
        <v>4839080.05</v>
      </c>
      <c r="AU162" s="13">
        <v>16536.830000000002</v>
      </c>
      <c r="AV162" s="13">
        <v>16536.830000000002</v>
      </c>
      <c r="AW162" s="13">
        <v>1.2</v>
      </c>
      <c r="AX162" s="14">
        <v>1.1999999999970896</v>
      </c>
      <c r="AY162" s="13">
        <v>0</v>
      </c>
      <c r="AZ162" s="13">
        <v>1370</v>
      </c>
      <c r="BA162" s="13">
        <v>0</v>
      </c>
      <c r="BB162" s="13">
        <v>39831.97</v>
      </c>
      <c r="BC162" s="13">
        <v>-38461.97</v>
      </c>
      <c r="BD162" s="13">
        <f t="shared" si="12"/>
        <v>0</v>
      </c>
    </row>
    <row r="163" spans="1:56" ht="14.45" hidden="1" x14ac:dyDescent="0.3">
      <c r="A163" t="str">
        <f t="shared" si="10"/>
        <v>1.1-00-2204_22616011_2229610</v>
      </c>
      <c r="B163" s="12" t="s">
        <v>67</v>
      </c>
      <c r="C163" t="s">
        <v>68</v>
      </c>
      <c r="D163">
        <v>1</v>
      </c>
      <c r="E163" t="s">
        <v>496</v>
      </c>
      <c r="F163">
        <v>1.3</v>
      </c>
      <c r="G163" t="s">
        <v>499</v>
      </c>
      <c r="H163" t="s">
        <v>53</v>
      </c>
      <c r="I163" t="s">
        <v>54</v>
      </c>
      <c r="J163" t="s">
        <v>106</v>
      </c>
      <c r="K163" t="s">
        <v>107</v>
      </c>
      <c r="L163" t="s">
        <v>108</v>
      </c>
      <c r="M163" t="s">
        <v>109</v>
      </c>
      <c r="N163">
        <v>6</v>
      </c>
      <c r="O163" t="s">
        <v>59</v>
      </c>
      <c r="P163">
        <v>16</v>
      </c>
      <c r="Q163" t="s">
        <v>113</v>
      </c>
      <c r="R163" t="s">
        <v>114</v>
      </c>
      <c r="S163" t="s">
        <v>62</v>
      </c>
      <c r="T163" t="s">
        <v>115</v>
      </c>
      <c r="U163" t="s">
        <v>62</v>
      </c>
      <c r="V163">
        <v>2000</v>
      </c>
      <c r="W163" t="s">
        <v>94</v>
      </c>
      <c r="X163">
        <v>2961</v>
      </c>
      <c r="Y163" t="s">
        <v>262</v>
      </c>
      <c r="Z163">
        <v>0</v>
      </c>
      <c r="AA163" t="s">
        <v>66</v>
      </c>
      <c r="AB163" s="13">
        <v>115</v>
      </c>
      <c r="AC163" s="13">
        <v>115</v>
      </c>
      <c r="AD163" s="13">
        <v>0</v>
      </c>
      <c r="AE163" s="13">
        <v>115</v>
      </c>
      <c r="AF163" s="13">
        <v>115</v>
      </c>
      <c r="AG163" s="42">
        <v>115</v>
      </c>
      <c r="AH163" s="14">
        <f t="shared" si="13"/>
        <v>0</v>
      </c>
      <c r="AI163" s="14">
        <f t="shared" si="14"/>
        <v>0</v>
      </c>
      <c r="AJ163" s="14">
        <v>0</v>
      </c>
      <c r="AM163" s="13">
        <f t="shared" si="11"/>
        <v>115</v>
      </c>
      <c r="AN163" s="13">
        <v>115</v>
      </c>
      <c r="AO163" s="13">
        <v>4839081.05</v>
      </c>
      <c r="AP163" s="13">
        <v>115</v>
      </c>
      <c r="AQ163" s="13">
        <v>4839081.05</v>
      </c>
      <c r="AR163" s="13">
        <v>-4838966.05</v>
      </c>
      <c r="AS163" s="13">
        <v>115</v>
      </c>
      <c r="AT163" s="13">
        <v>4839081.05</v>
      </c>
      <c r="AU163" s="13">
        <v>115</v>
      </c>
      <c r="AV163" s="13">
        <v>115</v>
      </c>
      <c r="AW163" s="13">
        <v>0</v>
      </c>
      <c r="AX163" s="14">
        <v>0</v>
      </c>
      <c r="AY163" s="13">
        <v>0</v>
      </c>
      <c r="AZ163" s="13">
        <v>1000</v>
      </c>
      <c r="BA163" s="13">
        <v>0</v>
      </c>
      <c r="BB163" s="13">
        <v>885</v>
      </c>
      <c r="BC163" s="13">
        <v>115</v>
      </c>
      <c r="BD163" s="13">
        <f t="shared" si="12"/>
        <v>0</v>
      </c>
    </row>
    <row r="164" spans="1:56" ht="14.45" hidden="1" x14ac:dyDescent="0.3">
      <c r="A164" t="str">
        <f t="shared" si="10"/>
        <v>1.1-00-2217_22453036_2229710</v>
      </c>
      <c r="B164" s="12" t="s">
        <v>67</v>
      </c>
      <c r="C164" t="s">
        <v>68</v>
      </c>
      <c r="D164">
        <v>2</v>
      </c>
      <c r="E164" t="s">
        <v>497</v>
      </c>
      <c r="F164">
        <v>2.1</v>
      </c>
      <c r="G164" t="s">
        <v>501</v>
      </c>
      <c r="H164" t="s">
        <v>160</v>
      </c>
      <c r="I164" t="s">
        <v>161</v>
      </c>
      <c r="J164" t="s">
        <v>98</v>
      </c>
      <c r="K164" t="s">
        <v>99</v>
      </c>
      <c r="L164" t="s">
        <v>162</v>
      </c>
      <c r="M164" t="s">
        <v>163</v>
      </c>
      <c r="N164">
        <v>4</v>
      </c>
      <c r="O164" t="s">
        <v>164</v>
      </c>
      <c r="P164">
        <v>53</v>
      </c>
      <c r="Q164" t="s">
        <v>165</v>
      </c>
      <c r="R164" t="s">
        <v>166</v>
      </c>
      <c r="S164" t="s">
        <v>62</v>
      </c>
      <c r="T164" t="s">
        <v>167</v>
      </c>
      <c r="U164" t="s">
        <v>62</v>
      </c>
      <c r="V164">
        <v>2000</v>
      </c>
      <c r="W164" t="s">
        <v>94</v>
      </c>
      <c r="X164">
        <v>2971</v>
      </c>
      <c r="Y164" t="s">
        <v>263</v>
      </c>
      <c r="Z164">
        <v>0</v>
      </c>
      <c r="AA164" t="s">
        <v>66</v>
      </c>
      <c r="AB164" s="13">
        <v>24485.279999999999</v>
      </c>
      <c r="AC164" s="13">
        <v>24749.759999999998</v>
      </c>
      <c r="AD164" s="13">
        <v>0</v>
      </c>
      <c r="AE164" s="13">
        <v>24485.279999999999</v>
      </c>
      <c r="AF164" s="13">
        <v>24485.279999999999</v>
      </c>
      <c r="AG164" s="42">
        <v>24485.279999999999</v>
      </c>
      <c r="AH164" s="14">
        <f t="shared" si="13"/>
        <v>0</v>
      </c>
      <c r="AI164" s="14">
        <f t="shared" si="14"/>
        <v>0</v>
      </c>
      <c r="AJ164" s="14">
        <v>0</v>
      </c>
      <c r="AM164" s="13">
        <f t="shared" si="11"/>
        <v>24485.279999999999</v>
      </c>
      <c r="AN164" s="13">
        <v>24485.279999999999</v>
      </c>
      <c r="AO164" s="13">
        <v>4839082.05</v>
      </c>
      <c r="AP164" s="13">
        <v>24485.279999999999</v>
      </c>
      <c r="AQ164" s="13">
        <v>4839082.05</v>
      </c>
      <c r="AR164" s="13">
        <v>-4814596.7699999996</v>
      </c>
      <c r="AS164" s="13">
        <v>0</v>
      </c>
      <c r="AT164" s="13">
        <v>4839082.05</v>
      </c>
      <c r="AU164" s="13">
        <v>0</v>
      </c>
      <c r="AV164" s="13">
        <v>0</v>
      </c>
      <c r="AW164" s="13">
        <v>264.48</v>
      </c>
      <c r="AX164" s="14">
        <v>264.47999999999956</v>
      </c>
      <c r="AY164" s="13">
        <v>0</v>
      </c>
      <c r="AZ164" s="13">
        <v>60000</v>
      </c>
      <c r="BA164" s="13">
        <v>0</v>
      </c>
      <c r="BB164" s="13">
        <v>35250.239999999998</v>
      </c>
      <c r="BC164" s="13">
        <v>24749.759999999998</v>
      </c>
      <c r="BD164" s="13">
        <f t="shared" si="12"/>
        <v>0</v>
      </c>
    </row>
    <row r="165" spans="1:56" ht="14.45" hidden="1" x14ac:dyDescent="0.3">
      <c r="A165" t="str">
        <f t="shared" si="10"/>
        <v>1.1-00-2205_22619013_2229810</v>
      </c>
      <c r="B165" s="12" t="s">
        <v>67</v>
      </c>
      <c r="C165" t="s">
        <v>68</v>
      </c>
      <c r="D165">
        <v>1</v>
      </c>
      <c r="E165" t="s">
        <v>496</v>
      </c>
      <c r="F165">
        <v>1.3</v>
      </c>
      <c r="G165" t="s">
        <v>499</v>
      </c>
      <c r="H165" t="s">
        <v>53</v>
      </c>
      <c r="I165" t="s">
        <v>54</v>
      </c>
      <c r="J165" t="s">
        <v>55</v>
      </c>
      <c r="K165" t="s">
        <v>56</v>
      </c>
      <c r="L165" t="s">
        <v>57</v>
      </c>
      <c r="M165" t="s">
        <v>58</v>
      </c>
      <c r="N165">
        <v>6</v>
      </c>
      <c r="O165" t="s">
        <v>59</v>
      </c>
      <c r="P165">
        <v>19</v>
      </c>
      <c r="Q165" t="s">
        <v>93</v>
      </c>
      <c r="R165" t="s">
        <v>61</v>
      </c>
      <c r="S165" t="s">
        <v>62</v>
      </c>
      <c r="T165" t="s">
        <v>63</v>
      </c>
      <c r="U165" t="s">
        <v>62</v>
      </c>
      <c r="V165">
        <v>2000</v>
      </c>
      <c r="W165" t="s">
        <v>94</v>
      </c>
      <c r="X165">
        <v>2981</v>
      </c>
      <c r="Y165" t="s">
        <v>264</v>
      </c>
      <c r="Z165">
        <v>0</v>
      </c>
      <c r="AA165" t="s">
        <v>66</v>
      </c>
      <c r="AB165" s="13">
        <v>835813.99</v>
      </c>
      <c r="AC165" s="13">
        <v>986810.98</v>
      </c>
      <c r="AD165" s="13">
        <v>2000000</v>
      </c>
      <c r="AE165" s="13">
        <v>835813.99</v>
      </c>
      <c r="AF165" s="13">
        <v>825819.09</v>
      </c>
      <c r="AG165" s="42">
        <v>825819.09</v>
      </c>
      <c r="AH165" s="14">
        <f t="shared" si="13"/>
        <v>-9994.9000000000233</v>
      </c>
      <c r="AI165" s="14">
        <f t="shared" si="14"/>
        <v>-9994.9000000000233</v>
      </c>
      <c r="AJ165" s="14">
        <v>0</v>
      </c>
      <c r="AM165" s="13">
        <f t="shared" si="11"/>
        <v>825819.09</v>
      </c>
      <c r="AN165" s="13">
        <v>833169.19</v>
      </c>
      <c r="AO165" s="13">
        <v>4839083.05</v>
      </c>
      <c r="AP165" s="13">
        <v>787987.19</v>
      </c>
      <c r="AQ165" s="13">
        <v>4839083.05</v>
      </c>
      <c r="AR165" s="13">
        <v>-4013263.96</v>
      </c>
      <c r="AS165" s="13">
        <v>730205.97</v>
      </c>
      <c r="AT165" s="13">
        <v>4839083.05</v>
      </c>
      <c r="AU165" s="13">
        <v>730205.97</v>
      </c>
      <c r="AV165" s="13">
        <v>720211.07</v>
      </c>
      <c r="AW165" s="13">
        <v>163636.69</v>
      </c>
      <c r="AX165" s="14">
        <v>160991.89000000001</v>
      </c>
      <c r="AY165" s="13">
        <v>0</v>
      </c>
      <c r="AZ165" s="13">
        <v>59015</v>
      </c>
      <c r="BA165" s="13">
        <v>0</v>
      </c>
      <c r="BB165" s="13">
        <v>1072204.02</v>
      </c>
      <c r="BC165" s="13">
        <v>-1013189.02</v>
      </c>
      <c r="BD165" s="13">
        <f t="shared" si="12"/>
        <v>0</v>
      </c>
    </row>
    <row r="166" spans="1:56" ht="14.45" hidden="1" x14ac:dyDescent="0.3">
      <c r="A166" t="str">
        <f t="shared" si="10"/>
        <v>1.1-00-2202_2219006_2229810</v>
      </c>
      <c r="B166" s="12" t="s">
        <v>67</v>
      </c>
      <c r="C166" t="s">
        <v>68</v>
      </c>
      <c r="D166">
        <v>1</v>
      </c>
      <c r="E166" t="s">
        <v>496</v>
      </c>
      <c r="F166">
        <v>1.3</v>
      </c>
      <c r="G166" t="s">
        <v>499</v>
      </c>
      <c r="H166" t="s">
        <v>53</v>
      </c>
      <c r="I166" t="s">
        <v>54</v>
      </c>
      <c r="J166" t="s">
        <v>98</v>
      </c>
      <c r="K166" t="s">
        <v>99</v>
      </c>
      <c r="L166" t="s">
        <v>141</v>
      </c>
      <c r="M166" t="s">
        <v>142</v>
      </c>
      <c r="N166">
        <v>1</v>
      </c>
      <c r="O166" t="s">
        <v>133</v>
      </c>
      <c r="P166">
        <v>9</v>
      </c>
      <c r="Q166" t="s">
        <v>216</v>
      </c>
      <c r="R166" t="s">
        <v>217</v>
      </c>
      <c r="S166" t="s">
        <v>62</v>
      </c>
      <c r="T166" t="s">
        <v>218</v>
      </c>
      <c r="U166" t="s">
        <v>62</v>
      </c>
      <c r="V166">
        <v>2000</v>
      </c>
      <c r="W166" t="s">
        <v>94</v>
      </c>
      <c r="X166">
        <v>2981</v>
      </c>
      <c r="Y166" t="s">
        <v>264</v>
      </c>
      <c r="Z166">
        <v>0</v>
      </c>
      <c r="AA166" t="s">
        <v>66</v>
      </c>
      <c r="AB166" s="13">
        <v>0</v>
      </c>
      <c r="AC166" s="13">
        <v>0</v>
      </c>
      <c r="AD166" s="13">
        <v>0</v>
      </c>
      <c r="AE166" s="13">
        <v>0</v>
      </c>
      <c r="AF166" s="13">
        <v>0</v>
      </c>
      <c r="AG166" s="42">
        <v>0</v>
      </c>
      <c r="AH166" s="14">
        <f t="shared" si="13"/>
        <v>0</v>
      </c>
      <c r="AI166" s="14">
        <f t="shared" si="14"/>
        <v>0</v>
      </c>
      <c r="AJ166" s="14">
        <v>0</v>
      </c>
      <c r="AM166" s="13">
        <f t="shared" si="11"/>
        <v>0</v>
      </c>
      <c r="AN166" s="13">
        <v>0</v>
      </c>
      <c r="AO166" s="13">
        <v>4839084.05</v>
      </c>
      <c r="AP166" s="13">
        <v>0</v>
      </c>
      <c r="AQ166" s="13">
        <v>4839084.05</v>
      </c>
      <c r="AR166" s="13">
        <v>-4839084.05</v>
      </c>
      <c r="AS166" s="13">
        <v>0</v>
      </c>
      <c r="AT166" s="13">
        <v>4839084.05</v>
      </c>
      <c r="AU166" s="13">
        <v>0</v>
      </c>
      <c r="AV166" s="13">
        <v>0</v>
      </c>
      <c r="AW166" s="13">
        <v>0</v>
      </c>
      <c r="AX166" s="14">
        <v>0</v>
      </c>
      <c r="AY166" s="13">
        <v>0</v>
      </c>
      <c r="AZ166" s="13">
        <v>921.49</v>
      </c>
      <c r="BA166" s="13">
        <v>0</v>
      </c>
      <c r="BB166" s="13">
        <v>921.49</v>
      </c>
      <c r="BC166" s="13">
        <v>0</v>
      </c>
      <c r="BD166" s="13">
        <f t="shared" si="12"/>
        <v>0</v>
      </c>
    </row>
    <row r="167" spans="1:56" ht="14.45" hidden="1" x14ac:dyDescent="0.3">
      <c r="A167" t="str">
        <f t="shared" si="10"/>
        <v>1.1-00-2207_22230017_2229810</v>
      </c>
      <c r="B167" s="12" t="s">
        <v>67</v>
      </c>
      <c r="C167" t="s">
        <v>68</v>
      </c>
      <c r="D167">
        <v>2</v>
      </c>
      <c r="E167" t="s">
        <v>497</v>
      </c>
      <c r="F167">
        <v>2.2000000000000002</v>
      </c>
      <c r="G167" t="s">
        <v>502</v>
      </c>
      <c r="H167" t="s">
        <v>192</v>
      </c>
      <c r="I167" t="s">
        <v>193</v>
      </c>
      <c r="J167" t="s">
        <v>55</v>
      </c>
      <c r="K167" t="s">
        <v>56</v>
      </c>
      <c r="L167" t="s">
        <v>184</v>
      </c>
      <c r="M167" t="s">
        <v>185</v>
      </c>
      <c r="N167">
        <v>2</v>
      </c>
      <c r="O167" t="s">
        <v>194</v>
      </c>
      <c r="P167">
        <v>30</v>
      </c>
      <c r="Q167" t="s">
        <v>195</v>
      </c>
      <c r="R167" t="s">
        <v>196</v>
      </c>
      <c r="S167" t="s">
        <v>62</v>
      </c>
      <c r="T167" t="s">
        <v>197</v>
      </c>
      <c r="U167" t="s">
        <v>62</v>
      </c>
      <c r="V167">
        <v>2000</v>
      </c>
      <c r="W167" t="s">
        <v>94</v>
      </c>
      <c r="X167">
        <v>2981</v>
      </c>
      <c r="Y167" t="s">
        <v>264</v>
      </c>
      <c r="Z167">
        <v>0</v>
      </c>
      <c r="AA167" t="s">
        <v>66</v>
      </c>
      <c r="AB167" s="13">
        <v>161938.32</v>
      </c>
      <c r="AC167" s="13">
        <v>161938.32</v>
      </c>
      <c r="AD167" s="13">
        <v>0</v>
      </c>
      <c r="AE167" s="13">
        <v>161938.32</v>
      </c>
      <c r="AF167" s="13">
        <v>161938.32</v>
      </c>
      <c r="AG167" s="42">
        <v>161938.32</v>
      </c>
      <c r="AH167" s="14">
        <f t="shared" si="13"/>
        <v>0</v>
      </c>
      <c r="AI167" s="14">
        <f t="shared" si="14"/>
        <v>0</v>
      </c>
      <c r="AJ167" s="14">
        <v>0</v>
      </c>
      <c r="AM167" s="13">
        <f t="shared" si="11"/>
        <v>161938.32</v>
      </c>
      <c r="AN167" s="13">
        <v>161938.32</v>
      </c>
      <c r="AO167" s="13">
        <v>4839085.05</v>
      </c>
      <c r="AP167" s="13">
        <v>161938.32</v>
      </c>
      <c r="AQ167" s="13">
        <v>4839085.05</v>
      </c>
      <c r="AR167" s="13">
        <v>-4677146.7299999995</v>
      </c>
      <c r="AS167" s="13">
        <v>0</v>
      </c>
      <c r="AT167" s="13">
        <v>4839085.05</v>
      </c>
      <c r="AU167" s="13">
        <v>0</v>
      </c>
      <c r="AV167" s="13">
        <v>0</v>
      </c>
      <c r="AW167" s="13">
        <v>0</v>
      </c>
      <c r="AX167" s="14">
        <v>0</v>
      </c>
      <c r="AY167" s="13">
        <v>0</v>
      </c>
      <c r="AZ167" s="13">
        <v>330600</v>
      </c>
      <c r="BA167" s="13">
        <v>0</v>
      </c>
      <c r="BB167" s="13">
        <v>168661.68</v>
      </c>
      <c r="BC167" s="13">
        <v>161938.32</v>
      </c>
      <c r="BD167" s="13">
        <f t="shared" si="12"/>
        <v>0</v>
      </c>
    </row>
    <row r="168" spans="1:56" ht="14.45" hidden="1" x14ac:dyDescent="0.3">
      <c r="A168" t="str">
        <f t="shared" si="10"/>
        <v>1.1-00-2211_22646029_2229910</v>
      </c>
      <c r="B168" s="12" t="s">
        <v>67</v>
      </c>
      <c r="C168" t="s">
        <v>68</v>
      </c>
      <c r="D168">
        <v>3</v>
      </c>
      <c r="E168" s="28" t="s">
        <v>498</v>
      </c>
      <c r="F168">
        <v>3.8</v>
      </c>
      <c r="G168" t="s">
        <v>507</v>
      </c>
      <c r="H168" t="s">
        <v>119</v>
      </c>
      <c r="I168" t="s">
        <v>120</v>
      </c>
      <c r="J168" t="s">
        <v>55</v>
      </c>
      <c r="K168" t="s">
        <v>56</v>
      </c>
      <c r="L168" t="s">
        <v>121</v>
      </c>
      <c r="M168" t="s">
        <v>122</v>
      </c>
      <c r="N168">
        <v>6</v>
      </c>
      <c r="O168" t="s">
        <v>59</v>
      </c>
      <c r="P168">
        <v>46</v>
      </c>
      <c r="Q168" t="s">
        <v>123</v>
      </c>
      <c r="R168" t="s">
        <v>124</v>
      </c>
      <c r="S168" t="s">
        <v>62</v>
      </c>
      <c r="T168" t="s">
        <v>125</v>
      </c>
      <c r="U168" t="s">
        <v>62</v>
      </c>
      <c r="V168">
        <v>2000</v>
      </c>
      <c r="W168" t="s">
        <v>94</v>
      </c>
      <c r="X168">
        <v>2991</v>
      </c>
      <c r="Y168" t="s">
        <v>265</v>
      </c>
      <c r="Z168">
        <v>0</v>
      </c>
      <c r="AA168" t="s">
        <v>66</v>
      </c>
      <c r="AB168" s="13">
        <v>1005.72</v>
      </c>
      <c r="AC168" s="13">
        <v>1005.72</v>
      </c>
      <c r="AD168" s="13">
        <v>0</v>
      </c>
      <c r="AE168" s="13">
        <v>1005.72</v>
      </c>
      <c r="AF168" s="13">
        <v>1005.72</v>
      </c>
      <c r="AG168" s="42">
        <v>1005.72</v>
      </c>
      <c r="AH168" s="14">
        <f t="shared" si="13"/>
        <v>0</v>
      </c>
      <c r="AI168" s="14">
        <f t="shared" si="14"/>
        <v>0</v>
      </c>
      <c r="AJ168" s="14">
        <v>0</v>
      </c>
      <c r="AM168" s="13">
        <f t="shared" si="11"/>
        <v>1005.72</v>
      </c>
      <c r="AN168" s="13">
        <v>1005.72</v>
      </c>
      <c r="AO168" s="13">
        <v>4839086.05</v>
      </c>
      <c r="AP168" s="13">
        <v>1005.72</v>
      </c>
      <c r="AQ168" s="13">
        <v>4839086.05</v>
      </c>
      <c r="AR168" s="13">
        <v>-4838080.33</v>
      </c>
      <c r="AS168" s="13">
        <v>1005.72</v>
      </c>
      <c r="AT168" s="13">
        <v>4839086.05</v>
      </c>
      <c r="AU168" s="13">
        <v>1005.72</v>
      </c>
      <c r="AV168" s="13">
        <v>1005.72</v>
      </c>
      <c r="AW168" s="13">
        <v>0</v>
      </c>
      <c r="AX168" s="14">
        <v>0</v>
      </c>
      <c r="AY168" s="13">
        <v>0</v>
      </c>
      <c r="AZ168" s="13">
        <v>2000</v>
      </c>
      <c r="BA168" s="13">
        <v>0</v>
      </c>
      <c r="BB168" s="13">
        <v>994.28</v>
      </c>
      <c r="BC168" s="13">
        <v>1005.72</v>
      </c>
      <c r="BD168" s="13">
        <f t="shared" si="12"/>
        <v>0</v>
      </c>
    </row>
    <row r="169" spans="1:56" ht="14.45" hidden="1" x14ac:dyDescent="0.3">
      <c r="A169" t="str">
        <f t="shared" si="10"/>
        <v>1.1-00-2205_22619013_2231110</v>
      </c>
      <c r="B169" s="12" t="s">
        <v>67</v>
      </c>
      <c r="C169" t="s">
        <v>68</v>
      </c>
      <c r="D169">
        <v>1</v>
      </c>
      <c r="E169" t="s">
        <v>496</v>
      </c>
      <c r="F169">
        <v>1.3</v>
      </c>
      <c r="G169" t="s">
        <v>499</v>
      </c>
      <c r="H169" t="s">
        <v>53</v>
      </c>
      <c r="I169" t="s">
        <v>54</v>
      </c>
      <c r="J169" t="s">
        <v>55</v>
      </c>
      <c r="K169" t="s">
        <v>56</v>
      </c>
      <c r="L169" t="s">
        <v>57</v>
      </c>
      <c r="M169" t="s">
        <v>58</v>
      </c>
      <c r="N169">
        <v>6</v>
      </c>
      <c r="O169" t="s">
        <v>59</v>
      </c>
      <c r="P169">
        <v>19</v>
      </c>
      <c r="Q169" t="s">
        <v>93</v>
      </c>
      <c r="R169" t="s">
        <v>61</v>
      </c>
      <c r="S169" t="s">
        <v>62</v>
      </c>
      <c r="T169" t="s">
        <v>63</v>
      </c>
      <c r="U169" t="s">
        <v>62</v>
      </c>
      <c r="V169">
        <v>3000</v>
      </c>
      <c r="W169" t="s">
        <v>266</v>
      </c>
      <c r="X169">
        <v>3111</v>
      </c>
      <c r="Y169" t="s">
        <v>267</v>
      </c>
      <c r="Z169">
        <v>0</v>
      </c>
      <c r="AA169" t="s">
        <v>66</v>
      </c>
      <c r="AB169" s="13">
        <v>5200000</v>
      </c>
      <c r="AC169" s="13">
        <v>5200000</v>
      </c>
      <c r="AD169" s="13">
        <v>4300000</v>
      </c>
      <c r="AE169" s="13">
        <v>4296952.82</v>
      </c>
      <c r="AF169" s="13">
        <v>4296952.82</v>
      </c>
      <c r="AG169" s="42">
        <v>4800000</v>
      </c>
      <c r="AH169" s="14">
        <f t="shared" si="13"/>
        <v>-400000</v>
      </c>
      <c r="AI169" s="14">
        <f t="shared" si="14"/>
        <v>503047.1799999997</v>
      </c>
      <c r="AJ169" s="14">
        <v>503047.1799999997</v>
      </c>
      <c r="AM169" s="13">
        <f t="shared" si="11"/>
        <v>4800000</v>
      </c>
      <c r="AN169" s="13">
        <v>4296952.82</v>
      </c>
      <c r="AO169" s="13">
        <v>4839087.05</v>
      </c>
      <c r="AP169" s="13">
        <v>4189087.1</v>
      </c>
      <c r="AQ169" s="13">
        <v>4839087.05</v>
      </c>
      <c r="AR169" s="13">
        <v>-542134.22999999952</v>
      </c>
      <c r="AS169" s="13">
        <v>4189087.1</v>
      </c>
      <c r="AT169" s="13">
        <v>4839087.05</v>
      </c>
      <c r="AU169" s="13">
        <v>4189087.1</v>
      </c>
      <c r="AV169" s="13">
        <v>4189087.1</v>
      </c>
      <c r="AW169" s="13">
        <v>903047.18</v>
      </c>
      <c r="AX169" s="14">
        <v>903047.1799999997</v>
      </c>
      <c r="AY169" s="13">
        <v>0</v>
      </c>
      <c r="AZ169" s="13">
        <v>900000</v>
      </c>
      <c r="BA169" s="13">
        <v>0</v>
      </c>
      <c r="BB169" s="13">
        <v>0</v>
      </c>
      <c r="BC169" s="13">
        <v>900000</v>
      </c>
      <c r="BD169" s="13">
        <f t="shared" si="12"/>
        <v>903047.1799999997</v>
      </c>
    </row>
    <row r="170" spans="1:56" ht="14.45" hidden="1" x14ac:dyDescent="0.3">
      <c r="A170" t="str">
        <f t="shared" si="10"/>
        <v>2.5-02-2207_22335021_2231110</v>
      </c>
      <c r="B170" s="12" t="s">
        <v>241</v>
      </c>
      <c r="C170" t="s">
        <v>242</v>
      </c>
      <c r="D170">
        <v>1</v>
      </c>
      <c r="E170" t="s">
        <v>496</v>
      </c>
      <c r="F170">
        <v>1.3</v>
      </c>
      <c r="G170" t="s">
        <v>499</v>
      </c>
      <c r="H170" t="s">
        <v>53</v>
      </c>
      <c r="I170" t="s">
        <v>54</v>
      </c>
      <c r="J170" t="s">
        <v>55</v>
      </c>
      <c r="K170" t="s">
        <v>56</v>
      </c>
      <c r="L170" t="s">
        <v>184</v>
      </c>
      <c r="M170" t="s">
        <v>185</v>
      </c>
      <c r="N170">
        <v>3</v>
      </c>
      <c r="O170" t="s">
        <v>143</v>
      </c>
      <c r="P170">
        <v>35</v>
      </c>
      <c r="Q170" t="s">
        <v>204</v>
      </c>
      <c r="R170" t="s">
        <v>205</v>
      </c>
      <c r="S170" t="s">
        <v>62</v>
      </c>
      <c r="T170" t="s">
        <v>206</v>
      </c>
      <c r="U170" t="s">
        <v>62</v>
      </c>
      <c r="V170">
        <v>3000</v>
      </c>
      <c r="W170" t="s">
        <v>266</v>
      </c>
      <c r="X170">
        <v>3111</v>
      </c>
      <c r="Y170" t="s">
        <v>267</v>
      </c>
      <c r="Z170">
        <v>0</v>
      </c>
      <c r="AA170" t="s">
        <v>66</v>
      </c>
      <c r="AB170" s="13">
        <v>85500000</v>
      </c>
      <c r="AC170" s="13">
        <v>85500000</v>
      </c>
      <c r="AD170" s="13">
        <v>70000000</v>
      </c>
      <c r="AE170" s="13">
        <v>83864626.670000002</v>
      </c>
      <c r="AF170" s="13">
        <v>83864626.670000002</v>
      </c>
      <c r="AG170" s="42">
        <v>92450001.769999996</v>
      </c>
      <c r="AH170" s="14">
        <f t="shared" si="13"/>
        <v>6950001.7699999958</v>
      </c>
      <c r="AI170" s="14">
        <f t="shared" si="14"/>
        <v>8585375.099999994</v>
      </c>
      <c r="AJ170" s="14">
        <v>8500000</v>
      </c>
      <c r="AM170" s="13">
        <f t="shared" si="11"/>
        <v>92450001.769999996</v>
      </c>
      <c r="AN170" s="13">
        <v>83864626.670000002</v>
      </c>
      <c r="AO170" s="13">
        <v>4839088.05</v>
      </c>
      <c r="AP170" s="13">
        <v>83864626.670000002</v>
      </c>
      <c r="AQ170" s="13">
        <v>4839088.05</v>
      </c>
      <c r="AR170" s="13">
        <v>79025538.620000005</v>
      </c>
      <c r="AS170" s="13">
        <v>83864626.670000002</v>
      </c>
      <c r="AT170" s="13">
        <v>4839088.05</v>
      </c>
      <c r="AU170" s="13">
        <v>83864626.670000002</v>
      </c>
      <c r="AV170" s="13">
        <v>83864626.670000002</v>
      </c>
      <c r="AW170" s="13">
        <v>1635373.33</v>
      </c>
      <c r="AX170" s="14">
        <v>1635373.3299999982</v>
      </c>
      <c r="AY170" s="13">
        <v>15500000</v>
      </c>
      <c r="AZ170" s="13">
        <v>0</v>
      </c>
      <c r="BA170" s="13">
        <v>0</v>
      </c>
      <c r="BB170" s="13">
        <v>0</v>
      </c>
      <c r="BC170" s="13">
        <v>15500000</v>
      </c>
      <c r="BD170" s="13">
        <f t="shared" si="12"/>
        <v>1635373.3299999982</v>
      </c>
    </row>
    <row r="171" spans="1:56" ht="14.45" hidden="1" x14ac:dyDescent="0.3">
      <c r="A171" t="str">
        <f t="shared" si="10"/>
        <v>1.1-00-2207_22230017_2231110</v>
      </c>
      <c r="B171" s="12" t="s">
        <v>67</v>
      </c>
      <c r="C171" t="s">
        <v>68</v>
      </c>
      <c r="D171">
        <v>2</v>
      </c>
      <c r="E171" t="s">
        <v>497</v>
      </c>
      <c r="F171">
        <v>2.2000000000000002</v>
      </c>
      <c r="G171" t="s">
        <v>502</v>
      </c>
      <c r="H171" t="s">
        <v>192</v>
      </c>
      <c r="I171" t="s">
        <v>193</v>
      </c>
      <c r="J171" t="s">
        <v>55</v>
      </c>
      <c r="K171" t="s">
        <v>56</v>
      </c>
      <c r="L171" t="s">
        <v>184</v>
      </c>
      <c r="M171" t="s">
        <v>185</v>
      </c>
      <c r="N171">
        <v>2</v>
      </c>
      <c r="O171" t="s">
        <v>194</v>
      </c>
      <c r="P171">
        <v>30</v>
      </c>
      <c r="Q171" t="s">
        <v>195</v>
      </c>
      <c r="R171" t="s">
        <v>196</v>
      </c>
      <c r="S171" t="s">
        <v>62</v>
      </c>
      <c r="T171" t="s">
        <v>197</v>
      </c>
      <c r="U171" t="s">
        <v>62</v>
      </c>
      <c r="V171">
        <v>3000</v>
      </c>
      <c r="W171" t="s">
        <v>266</v>
      </c>
      <c r="X171">
        <v>3111</v>
      </c>
      <c r="Y171" t="s">
        <v>267</v>
      </c>
      <c r="Z171">
        <v>0</v>
      </c>
      <c r="AA171" t="s">
        <v>66</v>
      </c>
      <c r="AB171" s="13">
        <v>206647680.16999999</v>
      </c>
      <c r="AC171" s="13">
        <v>206647680.16999999</v>
      </c>
      <c r="AD171" s="13">
        <v>192647680.16999999</v>
      </c>
      <c r="AE171" s="13">
        <v>179957399.47999999</v>
      </c>
      <c r="AF171" s="13">
        <v>179957399.47999999</v>
      </c>
      <c r="AG171" s="42">
        <v>199957399.47999999</v>
      </c>
      <c r="AH171" s="14">
        <f t="shared" si="13"/>
        <v>-6690280.6899999976</v>
      </c>
      <c r="AI171" s="14">
        <f t="shared" si="14"/>
        <v>20000000</v>
      </c>
      <c r="AJ171" s="14">
        <v>20000000</v>
      </c>
      <c r="AM171" s="13">
        <f t="shared" si="11"/>
        <v>199957399.47999999</v>
      </c>
      <c r="AN171" s="13">
        <v>179957399.47999999</v>
      </c>
      <c r="AO171" s="13">
        <v>4839089.05</v>
      </c>
      <c r="AP171" s="13">
        <v>179957399.47999999</v>
      </c>
      <c r="AQ171" s="13">
        <v>4839089.05</v>
      </c>
      <c r="AR171" s="13">
        <v>175118310.42999998</v>
      </c>
      <c r="AS171" s="13">
        <v>179957399.47999999</v>
      </c>
      <c r="AT171" s="13">
        <v>4839089.05</v>
      </c>
      <c r="AU171" s="13">
        <v>179957399.47999999</v>
      </c>
      <c r="AV171" s="13">
        <v>179957399.47999999</v>
      </c>
      <c r="AW171" s="13">
        <v>26690280.690000001</v>
      </c>
      <c r="AX171" s="14">
        <v>26690280.689999998</v>
      </c>
      <c r="AY171" s="13">
        <v>0</v>
      </c>
      <c r="AZ171" s="13">
        <v>14000000</v>
      </c>
      <c r="BA171" s="13">
        <v>0</v>
      </c>
      <c r="BB171" s="13">
        <v>0</v>
      </c>
      <c r="BC171" s="13">
        <v>14000000</v>
      </c>
      <c r="BD171" s="13">
        <f t="shared" si="12"/>
        <v>26690280.689999998</v>
      </c>
    </row>
    <row r="172" spans="1:56" ht="14.45" hidden="1" x14ac:dyDescent="0.3">
      <c r="A172" t="str">
        <f t="shared" si="10"/>
        <v>1.1-00-2211_22646029_2231410</v>
      </c>
      <c r="B172" s="12" t="s">
        <v>67</v>
      </c>
      <c r="C172" t="s">
        <v>68</v>
      </c>
      <c r="D172">
        <v>3</v>
      </c>
      <c r="E172" s="28" t="s">
        <v>498</v>
      </c>
      <c r="F172">
        <v>3.8</v>
      </c>
      <c r="G172" t="s">
        <v>507</v>
      </c>
      <c r="H172" t="s">
        <v>119</v>
      </c>
      <c r="I172" t="s">
        <v>120</v>
      </c>
      <c r="J172" t="s">
        <v>55</v>
      </c>
      <c r="K172" t="s">
        <v>56</v>
      </c>
      <c r="L172" t="s">
        <v>121</v>
      </c>
      <c r="M172" t="s">
        <v>122</v>
      </c>
      <c r="N172">
        <v>6</v>
      </c>
      <c r="O172" t="s">
        <v>59</v>
      </c>
      <c r="P172">
        <v>46</v>
      </c>
      <c r="Q172" t="s">
        <v>123</v>
      </c>
      <c r="R172" t="s">
        <v>124</v>
      </c>
      <c r="S172" t="s">
        <v>62</v>
      </c>
      <c r="T172" t="s">
        <v>125</v>
      </c>
      <c r="U172" t="s">
        <v>62</v>
      </c>
      <c r="V172">
        <v>3000</v>
      </c>
      <c r="W172" t="s">
        <v>266</v>
      </c>
      <c r="X172">
        <v>3141</v>
      </c>
      <c r="Y172" t="s">
        <v>268</v>
      </c>
      <c r="Z172">
        <v>0</v>
      </c>
      <c r="AA172" t="s">
        <v>66</v>
      </c>
      <c r="AB172" s="13">
        <v>1487890.24</v>
      </c>
      <c r="AC172" s="13">
        <v>1487890.24</v>
      </c>
      <c r="AD172" s="13">
        <v>1700000</v>
      </c>
      <c r="AE172" s="13">
        <v>1487890.24</v>
      </c>
      <c r="AF172" s="13">
        <v>1487890.24</v>
      </c>
      <c r="AG172" s="42">
        <v>1487890.24</v>
      </c>
      <c r="AH172" s="14">
        <f t="shared" si="13"/>
        <v>0</v>
      </c>
      <c r="AI172" s="14">
        <f t="shared" si="14"/>
        <v>0</v>
      </c>
      <c r="AJ172" s="14">
        <v>0</v>
      </c>
      <c r="AM172" s="13">
        <f t="shared" si="11"/>
        <v>1487890.24</v>
      </c>
      <c r="AN172" s="13">
        <v>1441490.24</v>
      </c>
      <c r="AO172" s="13">
        <v>4839090.05</v>
      </c>
      <c r="AP172" s="13">
        <v>1383490.24</v>
      </c>
      <c r="AQ172" s="13">
        <v>4839090.05</v>
      </c>
      <c r="AR172" s="13">
        <v>-3351199.8099999996</v>
      </c>
      <c r="AS172" s="13">
        <v>1325490.24</v>
      </c>
      <c r="AT172" s="13">
        <v>4839090.05</v>
      </c>
      <c r="AU172" s="13">
        <v>1215032.72</v>
      </c>
      <c r="AV172" s="13">
        <v>994117.68</v>
      </c>
      <c r="AW172" s="13">
        <v>46400</v>
      </c>
      <c r="AX172" s="14">
        <v>0</v>
      </c>
      <c r="AY172" s="13">
        <v>0</v>
      </c>
      <c r="AZ172" s="13">
        <v>165890.23999999999</v>
      </c>
      <c r="BA172" s="13">
        <v>0</v>
      </c>
      <c r="BB172" s="13">
        <v>378000</v>
      </c>
      <c r="BC172" s="13">
        <v>-212109.76</v>
      </c>
      <c r="BD172" s="13">
        <f t="shared" si="12"/>
        <v>0</v>
      </c>
    </row>
    <row r="173" spans="1:56" ht="14.45" hidden="1" x14ac:dyDescent="0.3">
      <c r="A173" t="str">
        <f t="shared" si="10"/>
        <v>1.1-00-2205_22619013_2231410</v>
      </c>
      <c r="B173" s="12" t="s">
        <v>67</v>
      </c>
      <c r="C173" t="s">
        <v>68</v>
      </c>
      <c r="D173">
        <v>1</v>
      </c>
      <c r="E173" t="s">
        <v>496</v>
      </c>
      <c r="F173">
        <v>1.3</v>
      </c>
      <c r="G173" t="s">
        <v>499</v>
      </c>
      <c r="H173" t="s">
        <v>53</v>
      </c>
      <c r="I173" t="s">
        <v>54</v>
      </c>
      <c r="J173" t="s">
        <v>55</v>
      </c>
      <c r="K173" t="s">
        <v>56</v>
      </c>
      <c r="L173" t="s">
        <v>57</v>
      </c>
      <c r="M173" t="s">
        <v>58</v>
      </c>
      <c r="N173">
        <v>6</v>
      </c>
      <c r="O173" t="s">
        <v>59</v>
      </c>
      <c r="P173">
        <v>19</v>
      </c>
      <c r="Q173" t="s">
        <v>93</v>
      </c>
      <c r="R173" t="s">
        <v>61</v>
      </c>
      <c r="S173" t="s">
        <v>62</v>
      </c>
      <c r="T173" t="s">
        <v>63</v>
      </c>
      <c r="U173" t="s">
        <v>62</v>
      </c>
      <c r="V173">
        <v>3000</v>
      </c>
      <c r="W173" t="s">
        <v>266</v>
      </c>
      <c r="X173">
        <v>3141</v>
      </c>
      <c r="Y173" t="s">
        <v>268</v>
      </c>
      <c r="Z173">
        <v>0</v>
      </c>
      <c r="AA173" t="s">
        <v>66</v>
      </c>
      <c r="AB173" s="13">
        <v>924750</v>
      </c>
      <c r="AC173" s="13">
        <v>924750</v>
      </c>
      <c r="AD173" s="13">
        <v>1300000</v>
      </c>
      <c r="AE173" s="13">
        <v>599999.56000000006</v>
      </c>
      <c r="AF173" s="13">
        <v>599999.56000000006</v>
      </c>
      <c r="AG173" s="42">
        <v>599999.56000000006</v>
      </c>
      <c r="AH173" s="14">
        <f t="shared" si="13"/>
        <v>-324750.43999999994</v>
      </c>
      <c r="AI173" s="14">
        <f t="shared" si="14"/>
        <v>0</v>
      </c>
      <c r="AJ173" s="14">
        <v>0</v>
      </c>
      <c r="AM173" s="13">
        <f t="shared" si="11"/>
        <v>599999.56000000006</v>
      </c>
      <c r="AN173" s="13">
        <v>599999.56000000006</v>
      </c>
      <c r="AO173" s="13">
        <v>4839091.05</v>
      </c>
      <c r="AP173" s="13">
        <v>527626.9</v>
      </c>
      <c r="AQ173" s="13">
        <v>4839091.05</v>
      </c>
      <c r="AR173" s="13">
        <v>-4239091.49</v>
      </c>
      <c r="AS173" s="13">
        <v>527626.9</v>
      </c>
      <c r="AT173" s="13">
        <v>4839091.05</v>
      </c>
      <c r="AU173" s="13">
        <v>527626.9</v>
      </c>
      <c r="AV173" s="13">
        <v>481257.91</v>
      </c>
      <c r="AW173" s="13">
        <v>324750.44</v>
      </c>
      <c r="AX173" s="14">
        <v>324750.43999999994</v>
      </c>
      <c r="AY173" s="13">
        <v>0</v>
      </c>
      <c r="AZ173" s="13">
        <v>0</v>
      </c>
      <c r="BA173" s="13">
        <v>0</v>
      </c>
      <c r="BB173" s="13">
        <v>375250</v>
      </c>
      <c r="BC173" s="13">
        <v>-375250</v>
      </c>
      <c r="BD173" s="13">
        <f t="shared" si="12"/>
        <v>324750.43999999994</v>
      </c>
    </row>
    <row r="174" spans="1:56" ht="14.45" hidden="1" x14ac:dyDescent="0.3">
      <c r="A174" t="str">
        <f t="shared" si="10"/>
        <v>1.1-00-2208_22737023_2231610</v>
      </c>
      <c r="B174" s="12" t="s">
        <v>67</v>
      </c>
      <c r="C174" t="s">
        <v>68</v>
      </c>
      <c r="D174">
        <v>1</v>
      </c>
      <c r="E174" t="s">
        <v>496</v>
      </c>
      <c r="F174">
        <v>1.7</v>
      </c>
      <c r="G174" t="s">
        <v>500</v>
      </c>
      <c r="H174" t="s">
        <v>96</v>
      </c>
      <c r="I174" t="s">
        <v>97</v>
      </c>
      <c r="J174" t="s">
        <v>98</v>
      </c>
      <c r="K174" t="s">
        <v>99</v>
      </c>
      <c r="L174" t="s">
        <v>100</v>
      </c>
      <c r="M174" t="s">
        <v>101</v>
      </c>
      <c r="N174">
        <v>7</v>
      </c>
      <c r="O174" t="s">
        <v>102</v>
      </c>
      <c r="P174">
        <v>37</v>
      </c>
      <c r="Q174" t="s">
        <v>103</v>
      </c>
      <c r="R174" t="s">
        <v>104</v>
      </c>
      <c r="S174" t="s">
        <v>62</v>
      </c>
      <c r="T174" t="s">
        <v>105</v>
      </c>
      <c r="U174" t="s">
        <v>62</v>
      </c>
      <c r="V174">
        <v>3000</v>
      </c>
      <c r="W174" t="s">
        <v>266</v>
      </c>
      <c r="X174">
        <v>3161</v>
      </c>
      <c r="Y174" t="s">
        <v>269</v>
      </c>
      <c r="Z174">
        <v>0</v>
      </c>
      <c r="AA174" t="s">
        <v>66</v>
      </c>
      <c r="AB174" s="13">
        <v>218509.2</v>
      </c>
      <c r="AC174" s="13">
        <v>218509.2</v>
      </c>
      <c r="AD174" s="13">
        <v>0</v>
      </c>
      <c r="AE174" s="13">
        <v>218509.2</v>
      </c>
      <c r="AF174" s="13">
        <v>218509.2</v>
      </c>
      <c r="AG174" s="42">
        <v>218509.2</v>
      </c>
      <c r="AH174" s="14">
        <f t="shared" si="13"/>
        <v>0</v>
      </c>
      <c r="AI174" s="14">
        <f t="shared" si="14"/>
        <v>0</v>
      </c>
      <c r="AJ174" s="14">
        <v>0</v>
      </c>
      <c r="AM174" s="13">
        <f t="shared" si="11"/>
        <v>218509.2</v>
      </c>
      <c r="AN174" s="13">
        <v>218509.2</v>
      </c>
      <c r="AO174" s="13">
        <v>4839092.05</v>
      </c>
      <c r="AP174" s="13">
        <v>218509.2</v>
      </c>
      <c r="AQ174" s="13">
        <v>4839092.05</v>
      </c>
      <c r="AR174" s="13">
        <v>-4620582.8499999996</v>
      </c>
      <c r="AS174" s="13">
        <v>0</v>
      </c>
      <c r="AT174" s="13">
        <v>4839092.05</v>
      </c>
      <c r="AU174" s="13">
        <v>0</v>
      </c>
      <c r="AV174" s="13">
        <v>0</v>
      </c>
      <c r="AW174" s="13">
        <v>0</v>
      </c>
      <c r="AX174" s="14">
        <v>0</v>
      </c>
      <c r="AY174" s="13">
        <v>0</v>
      </c>
      <c r="AZ174" s="13">
        <v>218509.2</v>
      </c>
      <c r="BA174" s="13">
        <v>0</v>
      </c>
      <c r="BB174" s="13">
        <v>0</v>
      </c>
      <c r="BC174" s="13">
        <v>218509.2</v>
      </c>
      <c r="BD174" s="13">
        <f t="shared" si="12"/>
        <v>0</v>
      </c>
    </row>
    <row r="175" spans="1:56" s="12" customFormat="1" ht="14.45" hidden="1" x14ac:dyDescent="0.3">
      <c r="A175" t="str">
        <f t="shared" si="10"/>
        <v>1.1-00-2205_22619013_2231610</v>
      </c>
      <c r="B175" s="12" t="s">
        <v>67</v>
      </c>
      <c r="C175" s="12" t="s">
        <v>68</v>
      </c>
      <c r="D175">
        <v>1</v>
      </c>
      <c r="E175" t="s">
        <v>496</v>
      </c>
      <c r="F175">
        <v>1.3</v>
      </c>
      <c r="G175" t="s">
        <v>499</v>
      </c>
      <c r="H175" t="s">
        <v>53</v>
      </c>
      <c r="I175" t="s">
        <v>54</v>
      </c>
      <c r="J175" t="s">
        <v>55</v>
      </c>
      <c r="K175" t="s">
        <v>56</v>
      </c>
      <c r="L175" t="s">
        <v>57</v>
      </c>
      <c r="M175" s="12" t="s">
        <v>58</v>
      </c>
      <c r="N175">
        <v>6</v>
      </c>
      <c r="O175" t="s">
        <v>59</v>
      </c>
      <c r="P175">
        <v>19</v>
      </c>
      <c r="Q175" t="s">
        <v>93</v>
      </c>
      <c r="R175" t="s">
        <v>61</v>
      </c>
      <c r="S175" t="s">
        <v>62</v>
      </c>
      <c r="T175" s="12" t="s">
        <v>63</v>
      </c>
      <c r="U175" t="s">
        <v>62</v>
      </c>
      <c r="V175" s="12">
        <v>3000</v>
      </c>
      <c r="W175" t="s">
        <v>266</v>
      </c>
      <c r="X175" s="12">
        <v>3161</v>
      </c>
      <c r="Y175" s="12" t="s">
        <v>269</v>
      </c>
      <c r="Z175">
        <v>0</v>
      </c>
      <c r="AA175" s="12" t="s">
        <v>66</v>
      </c>
      <c r="AB175" s="13">
        <v>2438262</v>
      </c>
      <c r="AC175" s="15">
        <v>2438262</v>
      </c>
      <c r="AD175" s="15">
        <v>2200000</v>
      </c>
      <c r="AE175" s="13">
        <v>2194720</v>
      </c>
      <c r="AF175" s="15">
        <v>2194720</v>
      </c>
      <c r="AG175" s="43">
        <v>2194720</v>
      </c>
      <c r="AH175" s="14">
        <f t="shared" si="13"/>
        <v>-243542</v>
      </c>
      <c r="AI175" s="14">
        <f t="shared" si="14"/>
        <v>0</v>
      </c>
      <c r="AJ175" s="15">
        <v>0</v>
      </c>
      <c r="AK175" s="13"/>
      <c r="AL175" s="13"/>
      <c r="AM175" s="13">
        <f t="shared" si="11"/>
        <v>2194720</v>
      </c>
      <c r="AN175" s="13">
        <v>2194720</v>
      </c>
      <c r="AO175" s="13">
        <v>4839093.05</v>
      </c>
      <c r="AP175" s="13">
        <v>2430153.6</v>
      </c>
      <c r="AQ175" s="13">
        <v>4839093.05</v>
      </c>
      <c r="AR175" s="13">
        <v>-2644373.0499999998</v>
      </c>
      <c r="AS175" s="13">
        <v>2313933.2000000002</v>
      </c>
      <c r="AT175" s="13">
        <v>4839093.05</v>
      </c>
      <c r="AU175" s="13">
        <v>2088974.4</v>
      </c>
      <c r="AV175" s="15">
        <v>1864015.6</v>
      </c>
      <c r="AW175" s="15">
        <v>243542</v>
      </c>
      <c r="AX175" s="15">
        <v>243542</v>
      </c>
      <c r="AY175" s="15">
        <v>0</v>
      </c>
      <c r="AZ175" s="15">
        <v>238262</v>
      </c>
      <c r="BA175" s="15">
        <v>0</v>
      </c>
      <c r="BB175" s="15">
        <v>0</v>
      </c>
      <c r="BC175" s="15">
        <v>238262</v>
      </c>
      <c r="BD175" s="13">
        <f t="shared" si="12"/>
        <v>243542</v>
      </c>
    </row>
    <row r="176" spans="1:56" ht="14.45" hidden="1" x14ac:dyDescent="0.3">
      <c r="A176" t="str">
        <f t="shared" si="10"/>
        <v>1.1-00-2208_22738023_2231810</v>
      </c>
      <c r="B176" s="12" t="s">
        <v>67</v>
      </c>
      <c r="C176" t="s">
        <v>68</v>
      </c>
      <c r="D176">
        <v>1</v>
      </c>
      <c r="E176" t="s">
        <v>496</v>
      </c>
      <c r="F176">
        <v>1.7</v>
      </c>
      <c r="G176" t="s">
        <v>500</v>
      </c>
      <c r="H176" t="s">
        <v>96</v>
      </c>
      <c r="I176" t="s">
        <v>97</v>
      </c>
      <c r="J176" t="s">
        <v>98</v>
      </c>
      <c r="K176" t="s">
        <v>99</v>
      </c>
      <c r="L176" t="s">
        <v>100</v>
      </c>
      <c r="M176" t="s">
        <v>101</v>
      </c>
      <c r="N176">
        <v>7</v>
      </c>
      <c r="O176" t="s">
        <v>102</v>
      </c>
      <c r="P176">
        <v>38</v>
      </c>
      <c r="Q176" t="s">
        <v>257</v>
      </c>
      <c r="R176" t="s">
        <v>104</v>
      </c>
      <c r="S176" t="s">
        <v>62</v>
      </c>
      <c r="T176" t="s">
        <v>105</v>
      </c>
      <c r="U176" t="s">
        <v>62</v>
      </c>
      <c r="V176">
        <v>3000</v>
      </c>
      <c r="W176" t="s">
        <v>266</v>
      </c>
      <c r="X176">
        <v>3181</v>
      </c>
      <c r="Y176" t="s">
        <v>270</v>
      </c>
      <c r="Z176">
        <v>0</v>
      </c>
      <c r="AA176" t="s">
        <v>66</v>
      </c>
      <c r="AB176" s="13">
        <v>10000</v>
      </c>
      <c r="AC176" s="13">
        <v>10000</v>
      </c>
      <c r="AD176" s="13">
        <v>10000</v>
      </c>
      <c r="AE176" s="13">
        <v>412.99</v>
      </c>
      <c r="AF176" s="13">
        <v>412.99</v>
      </c>
      <c r="AG176" s="42">
        <v>412.99</v>
      </c>
      <c r="AH176" s="14">
        <f t="shared" si="13"/>
        <v>-9587.01</v>
      </c>
      <c r="AI176" s="14">
        <f t="shared" si="14"/>
        <v>0</v>
      </c>
      <c r="AJ176" s="14">
        <v>0</v>
      </c>
      <c r="AM176" s="13">
        <f t="shared" si="11"/>
        <v>412.99</v>
      </c>
      <c r="AN176" s="13">
        <v>412.99</v>
      </c>
      <c r="AO176" s="13">
        <v>4839094.05</v>
      </c>
      <c r="AP176" s="13">
        <v>412.99</v>
      </c>
      <c r="AQ176" s="13">
        <v>4839094.05</v>
      </c>
      <c r="AR176" s="13">
        <v>-4838681.0599999996</v>
      </c>
      <c r="AS176" s="13">
        <v>412.99</v>
      </c>
      <c r="AT176" s="13">
        <v>4839094.05</v>
      </c>
      <c r="AU176" s="13">
        <v>412.99</v>
      </c>
      <c r="AV176" s="13">
        <v>412.99</v>
      </c>
      <c r="AW176" s="13">
        <v>9587.01</v>
      </c>
      <c r="AX176" s="14">
        <v>9587.01</v>
      </c>
      <c r="AY176" s="13">
        <v>0</v>
      </c>
      <c r="AZ176" s="13">
        <v>0</v>
      </c>
      <c r="BA176" s="13">
        <v>0</v>
      </c>
      <c r="BB176" s="13">
        <v>0</v>
      </c>
      <c r="BC176" s="13">
        <v>0</v>
      </c>
      <c r="BD176" s="13">
        <f t="shared" si="12"/>
        <v>9587.01</v>
      </c>
    </row>
    <row r="177" spans="1:56" ht="14.45" hidden="1" x14ac:dyDescent="0.3">
      <c r="A177" t="str">
        <f t="shared" si="10"/>
        <v>1.1-00-2211_22646029_2231810</v>
      </c>
      <c r="B177" s="12" t="s">
        <v>67</v>
      </c>
      <c r="C177" t="s">
        <v>68</v>
      </c>
      <c r="D177">
        <v>3</v>
      </c>
      <c r="E177" s="28" t="s">
        <v>498</v>
      </c>
      <c r="F177">
        <v>3.8</v>
      </c>
      <c r="G177" t="s">
        <v>507</v>
      </c>
      <c r="H177" t="s">
        <v>119</v>
      </c>
      <c r="I177" t="s">
        <v>120</v>
      </c>
      <c r="J177" t="s">
        <v>55</v>
      </c>
      <c r="K177" t="s">
        <v>56</v>
      </c>
      <c r="L177" t="s">
        <v>121</v>
      </c>
      <c r="M177" t="s">
        <v>122</v>
      </c>
      <c r="N177">
        <v>6</v>
      </c>
      <c r="O177" t="s">
        <v>59</v>
      </c>
      <c r="P177">
        <v>46</v>
      </c>
      <c r="Q177" t="s">
        <v>123</v>
      </c>
      <c r="R177" t="s">
        <v>124</v>
      </c>
      <c r="S177" t="s">
        <v>62</v>
      </c>
      <c r="T177" t="s">
        <v>125</v>
      </c>
      <c r="U177" t="s">
        <v>62</v>
      </c>
      <c r="V177">
        <v>3000</v>
      </c>
      <c r="W177" t="s">
        <v>266</v>
      </c>
      <c r="X177">
        <v>3181</v>
      </c>
      <c r="Y177" t="s">
        <v>270</v>
      </c>
      <c r="Z177">
        <v>0</v>
      </c>
      <c r="AA177" t="s">
        <v>66</v>
      </c>
      <c r="AB177" s="13">
        <v>390</v>
      </c>
      <c r="AC177" s="13">
        <v>390</v>
      </c>
      <c r="AD177" s="13">
        <v>0</v>
      </c>
      <c r="AE177" s="13">
        <v>388.65</v>
      </c>
      <c r="AF177" s="13">
        <v>388.65</v>
      </c>
      <c r="AG177" s="42">
        <v>388.65</v>
      </c>
      <c r="AH177" s="14">
        <f t="shared" si="13"/>
        <v>-1.3500000000000227</v>
      </c>
      <c r="AI177" s="14">
        <f t="shared" si="14"/>
        <v>0</v>
      </c>
      <c r="AJ177" s="14">
        <v>0</v>
      </c>
      <c r="AM177" s="13">
        <f t="shared" si="11"/>
        <v>388.65</v>
      </c>
      <c r="AN177" s="13">
        <v>388.65</v>
      </c>
      <c r="AO177" s="13">
        <v>4839095.05</v>
      </c>
      <c r="AP177" s="13">
        <v>388.65</v>
      </c>
      <c r="AQ177" s="13">
        <v>4839095.05</v>
      </c>
      <c r="AR177" s="13">
        <v>-4838706.3999999994</v>
      </c>
      <c r="AS177" s="13">
        <v>388.65</v>
      </c>
      <c r="AT177" s="13">
        <v>4839095.05</v>
      </c>
      <c r="AU177" s="13">
        <v>388.65</v>
      </c>
      <c r="AV177" s="13">
        <v>388.65</v>
      </c>
      <c r="AW177" s="13">
        <v>1.35</v>
      </c>
      <c r="AX177" s="14">
        <v>1.3500000000000227</v>
      </c>
      <c r="AY177" s="13">
        <v>0</v>
      </c>
      <c r="AZ177" s="13">
        <v>390</v>
      </c>
      <c r="BA177" s="13">
        <v>0</v>
      </c>
      <c r="BB177" s="13">
        <v>0</v>
      </c>
      <c r="BC177" s="13">
        <v>390</v>
      </c>
      <c r="BD177" s="13">
        <f t="shared" si="12"/>
        <v>1.3500000000000227</v>
      </c>
    </row>
    <row r="178" spans="1:56" ht="14.45" hidden="1" x14ac:dyDescent="0.3">
      <c r="A178" t="str">
        <f t="shared" si="10"/>
        <v>1.1-00-2204_22616011_2231810</v>
      </c>
      <c r="B178" s="12" t="s">
        <v>67</v>
      </c>
      <c r="C178" t="s">
        <v>68</v>
      </c>
      <c r="D178">
        <v>1</v>
      </c>
      <c r="E178" t="s">
        <v>496</v>
      </c>
      <c r="F178">
        <v>1.3</v>
      </c>
      <c r="G178" t="s">
        <v>499</v>
      </c>
      <c r="H178" t="s">
        <v>53</v>
      </c>
      <c r="I178" t="s">
        <v>54</v>
      </c>
      <c r="J178" t="s">
        <v>106</v>
      </c>
      <c r="K178" t="s">
        <v>107</v>
      </c>
      <c r="L178" t="s">
        <v>108</v>
      </c>
      <c r="M178" t="s">
        <v>109</v>
      </c>
      <c r="N178">
        <v>6</v>
      </c>
      <c r="O178" t="s">
        <v>59</v>
      </c>
      <c r="P178">
        <v>16</v>
      </c>
      <c r="Q178" t="s">
        <v>113</v>
      </c>
      <c r="R178" t="s">
        <v>114</v>
      </c>
      <c r="S178" t="s">
        <v>62</v>
      </c>
      <c r="T178" t="s">
        <v>115</v>
      </c>
      <c r="U178" t="s">
        <v>62</v>
      </c>
      <c r="V178">
        <v>3000</v>
      </c>
      <c r="W178" t="s">
        <v>266</v>
      </c>
      <c r="X178">
        <v>3181</v>
      </c>
      <c r="Y178" t="s">
        <v>270</v>
      </c>
      <c r="Z178">
        <v>0</v>
      </c>
      <c r="AA178" t="s">
        <v>66</v>
      </c>
      <c r="AB178" s="13">
        <v>2582.41</v>
      </c>
      <c r="AC178" s="13">
        <v>2582.41</v>
      </c>
      <c r="AD178" s="13">
        <v>2500</v>
      </c>
      <c r="AE178" s="13">
        <v>2582.41</v>
      </c>
      <c r="AF178" s="13">
        <v>2582.41</v>
      </c>
      <c r="AG178" s="42">
        <v>2582.41</v>
      </c>
      <c r="AH178" s="14">
        <f t="shared" si="13"/>
        <v>0</v>
      </c>
      <c r="AI178" s="14">
        <f t="shared" si="14"/>
        <v>0</v>
      </c>
      <c r="AJ178" s="14">
        <v>0</v>
      </c>
      <c r="AM178" s="13">
        <f t="shared" si="11"/>
        <v>2582.41</v>
      </c>
      <c r="AN178" s="13">
        <v>2582.41</v>
      </c>
      <c r="AO178" s="13">
        <v>4839096.05</v>
      </c>
      <c r="AP178" s="13">
        <v>2582.41</v>
      </c>
      <c r="AQ178" s="13">
        <v>4839096.05</v>
      </c>
      <c r="AR178" s="13">
        <v>-4836513.6399999997</v>
      </c>
      <c r="AS178" s="13">
        <v>2582.41</v>
      </c>
      <c r="AT178" s="13">
        <v>4839096.05</v>
      </c>
      <c r="AU178" s="13">
        <v>2582.41</v>
      </c>
      <c r="AV178" s="13">
        <v>2582.41</v>
      </c>
      <c r="AW178" s="13">
        <v>0</v>
      </c>
      <c r="AX178" s="14">
        <v>0</v>
      </c>
      <c r="AY178" s="13">
        <v>0</v>
      </c>
      <c r="AZ178" s="13">
        <v>3000</v>
      </c>
      <c r="BA178" s="13">
        <v>0</v>
      </c>
      <c r="BB178" s="13">
        <v>2917.59</v>
      </c>
      <c r="BC178" s="13">
        <v>82.41</v>
      </c>
      <c r="BD178" s="13">
        <f t="shared" si="12"/>
        <v>0</v>
      </c>
    </row>
    <row r="179" spans="1:56" ht="14.45" hidden="1" x14ac:dyDescent="0.3">
      <c r="A179" t="str">
        <f t="shared" si="10"/>
        <v>1.1-00-2205_22619013_2232210</v>
      </c>
      <c r="B179" s="12" t="s">
        <v>67</v>
      </c>
      <c r="C179" t="s">
        <v>68</v>
      </c>
      <c r="D179">
        <v>1</v>
      </c>
      <c r="E179" t="s">
        <v>496</v>
      </c>
      <c r="F179">
        <v>1.3</v>
      </c>
      <c r="G179" t="s">
        <v>499</v>
      </c>
      <c r="H179" t="s">
        <v>53</v>
      </c>
      <c r="I179" t="s">
        <v>54</v>
      </c>
      <c r="J179" t="s">
        <v>55</v>
      </c>
      <c r="K179" t="s">
        <v>56</v>
      </c>
      <c r="L179" t="s">
        <v>57</v>
      </c>
      <c r="M179" t="s">
        <v>58</v>
      </c>
      <c r="N179">
        <v>6</v>
      </c>
      <c r="O179" t="s">
        <v>59</v>
      </c>
      <c r="P179">
        <v>19</v>
      </c>
      <c r="Q179" t="s">
        <v>93</v>
      </c>
      <c r="R179" t="s">
        <v>61</v>
      </c>
      <c r="S179" t="s">
        <v>62</v>
      </c>
      <c r="T179" t="s">
        <v>63</v>
      </c>
      <c r="U179" t="s">
        <v>62</v>
      </c>
      <c r="V179">
        <v>3000</v>
      </c>
      <c r="W179" t="s">
        <v>266</v>
      </c>
      <c r="X179">
        <v>3221</v>
      </c>
      <c r="Y179" t="s">
        <v>271</v>
      </c>
      <c r="Z179">
        <v>0</v>
      </c>
      <c r="AA179" t="s">
        <v>66</v>
      </c>
      <c r="AB179" s="13">
        <v>2500000</v>
      </c>
      <c r="AC179" s="13">
        <v>2500000</v>
      </c>
      <c r="AD179" s="13">
        <v>2500000</v>
      </c>
      <c r="AE179" s="13">
        <v>2168258.54</v>
      </c>
      <c r="AF179" s="13">
        <v>2168258.54</v>
      </c>
      <c r="AG179" s="42">
        <v>2168258.54</v>
      </c>
      <c r="AH179" s="14">
        <f t="shared" si="13"/>
        <v>-331741.45999999996</v>
      </c>
      <c r="AI179" s="14">
        <f t="shared" si="14"/>
        <v>0</v>
      </c>
      <c r="AJ179" s="14">
        <v>0</v>
      </c>
      <c r="AM179" s="13">
        <f t="shared" si="11"/>
        <v>2168258.54</v>
      </c>
      <c r="AN179" s="13">
        <v>2168258.54</v>
      </c>
      <c r="AO179" s="13">
        <v>4839097.05</v>
      </c>
      <c r="AP179" s="13">
        <v>2168239.33</v>
      </c>
      <c r="AQ179" s="13">
        <v>4839097.05</v>
      </c>
      <c r="AR179" s="13">
        <v>-2670838.5099999998</v>
      </c>
      <c r="AS179" s="13">
        <v>1975483.28</v>
      </c>
      <c r="AT179" s="13">
        <v>4839097.05</v>
      </c>
      <c r="AU179" s="13">
        <v>1782727.23</v>
      </c>
      <c r="AV179" s="13">
        <v>1782727.23</v>
      </c>
      <c r="AW179" s="13">
        <v>331741.46000000002</v>
      </c>
      <c r="AX179" s="14">
        <v>331741.45999999996</v>
      </c>
      <c r="AY179" s="13">
        <v>0</v>
      </c>
      <c r="AZ179" s="13">
        <v>0</v>
      </c>
      <c r="BA179" s="13">
        <v>0</v>
      </c>
      <c r="BB179" s="13">
        <v>0</v>
      </c>
      <c r="BC179" s="13">
        <v>0</v>
      </c>
      <c r="BD179" s="13">
        <f t="shared" si="12"/>
        <v>331741.45999999996</v>
      </c>
    </row>
    <row r="180" spans="1:56" ht="14.45" hidden="1" x14ac:dyDescent="0.3">
      <c r="A180" t="str">
        <f t="shared" si="10"/>
        <v>1.1-00-2205_22619013_2232310</v>
      </c>
      <c r="B180" s="12" t="s">
        <v>67</v>
      </c>
      <c r="C180" t="s">
        <v>68</v>
      </c>
      <c r="D180">
        <v>1</v>
      </c>
      <c r="E180" t="s">
        <v>496</v>
      </c>
      <c r="F180">
        <v>1.3</v>
      </c>
      <c r="G180" t="s">
        <v>499</v>
      </c>
      <c r="H180" t="s">
        <v>53</v>
      </c>
      <c r="I180" t="s">
        <v>54</v>
      </c>
      <c r="J180" t="s">
        <v>55</v>
      </c>
      <c r="K180" t="s">
        <v>56</v>
      </c>
      <c r="L180" t="s">
        <v>57</v>
      </c>
      <c r="M180" t="s">
        <v>58</v>
      </c>
      <c r="N180">
        <v>6</v>
      </c>
      <c r="O180" t="s">
        <v>59</v>
      </c>
      <c r="P180">
        <v>19</v>
      </c>
      <c r="Q180" t="s">
        <v>93</v>
      </c>
      <c r="R180" t="s">
        <v>61</v>
      </c>
      <c r="S180" t="s">
        <v>62</v>
      </c>
      <c r="T180" t="s">
        <v>63</v>
      </c>
      <c r="U180" t="s">
        <v>62</v>
      </c>
      <c r="V180">
        <v>3000</v>
      </c>
      <c r="W180" t="s">
        <v>266</v>
      </c>
      <c r="X180">
        <v>3231</v>
      </c>
      <c r="Y180" t="s">
        <v>272</v>
      </c>
      <c r="Z180">
        <v>0</v>
      </c>
      <c r="AA180" t="s">
        <v>66</v>
      </c>
      <c r="AB180" s="13">
        <v>3024789.27</v>
      </c>
      <c r="AC180" s="13">
        <v>3024789.27</v>
      </c>
      <c r="AD180" s="13">
        <v>0</v>
      </c>
      <c r="AE180" s="13">
        <v>5174791.1900000004</v>
      </c>
      <c r="AF180" s="13">
        <v>5174791.1900000004</v>
      </c>
      <c r="AG180" s="42">
        <v>5174791.1900000004</v>
      </c>
      <c r="AH180" s="14">
        <f t="shared" si="13"/>
        <v>2150001.9200000004</v>
      </c>
      <c r="AI180" s="14">
        <f t="shared" si="14"/>
        <v>0</v>
      </c>
      <c r="AJ180" s="14">
        <v>0</v>
      </c>
      <c r="AM180" s="13">
        <f t="shared" si="11"/>
        <v>5174791.1900000004</v>
      </c>
      <c r="AN180" s="13">
        <v>5174791.1900000004</v>
      </c>
      <c r="AO180" s="13">
        <v>4839098.05</v>
      </c>
      <c r="AP180" s="13">
        <v>4173696.46</v>
      </c>
      <c r="AQ180" s="13">
        <v>4839098.05</v>
      </c>
      <c r="AR180" s="13">
        <v>335693.1400000006</v>
      </c>
      <c r="AS180" s="13">
        <v>3581285.9</v>
      </c>
      <c r="AT180" s="13">
        <v>4839098.05</v>
      </c>
      <c r="AU180" s="13">
        <v>3581285.9</v>
      </c>
      <c r="AV180" s="13">
        <v>3581285.9</v>
      </c>
      <c r="AW180" s="13">
        <v>-2150001.92</v>
      </c>
      <c r="AX180" s="14">
        <v>-2150001.9200000004</v>
      </c>
      <c r="AY180" s="13">
        <v>0</v>
      </c>
      <c r="AZ180" s="13">
        <v>3024789.27</v>
      </c>
      <c r="BA180" s="13">
        <v>0</v>
      </c>
      <c r="BB180" s="13">
        <v>0</v>
      </c>
      <c r="BC180" s="13">
        <v>3024789.27</v>
      </c>
      <c r="BD180" s="13">
        <f t="shared" si="12"/>
        <v>-2150001.9200000004</v>
      </c>
    </row>
    <row r="181" spans="1:56" s="12" customFormat="1" ht="14.45" hidden="1" x14ac:dyDescent="0.3">
      <c r="A181" t="str">
        <f t="shared" si="10"/>
        <v>1.1-00-2111_22647030_2232310</v>
      </c>
      <c r="B181" s="12" t="s">
        <v>116</v>
      </c>
      <c r="C181" s="12" t="s">
        <v>68</v>
      </c>
      <c r="D181">
        <v>3</v>
      </c>
      <c r="E181" s="28" t="s">
        <v>498</v>
      </c>
      <c r="F181">
        <v>3.8</v>
      </c>
      <c r="G181" t="s">
        <v>507</v>
      </c>
      <c r="H181" t="s">
        <v>119</v>
      </c>
      <c r="I181" t="s">
        <v>120</v>
      </c>
      <c r="J181" t="s">
        <v>55</v>
      </c>
      <c r="K181" t="s">
        <v>56</v>
      </c>
      <c r="L181" t="s">
        <v>121</v>
      </c>
      <c r="M181" s="12" t="s">
        <v>122</v>
      </c>
      <c r="N181">
        <v>6</v>
      </c>
      <c r="O181" t="s">
        <v>59</v>
      </c>
      <c r="P181">
        <v>47</v>
      </c>
      <c r="Q181" t="s">
        <v>273</v>
      </c>
      <c r="R181" t="s">
        <v>274</v>
      </c>
      <c r="S181" t="s">
        <v>62</v>
      </c>
      <c r="T181" s="12" t="s">
        <v>275</v>
      </c>
      <c r="U181" t="s">
        <v>62</v>
      </c>
      <c r="V181" s="12">
        <v>3000</v>
      </c>
      <c r="W181" t="s">
        <v>266</v>
      </c>
      <c r="X181" s="12">
        <v>3231</v>
      </c>
      <c r="Y181" s="12" t="s">
        <v>272</v>
      </c>
      <c r="Z181">
        <v>0</v>
      </c>
      <c r="AA181" s="12" t="s">
        <v>66</v>
      </c>
      <c r="AB181" s="13">
        <v>0</v>
      </c>
      <c r="AC181" s="15">
        <v>0</v>
      </c>
      <c r="AD181" s="15">
        <v>0</v>
      </c>
      <c r="AE181" s="13">
        <v>463623</v>
      </c>
      <c r="AF181" s="15">
        <v>463623</v>
      </c>
      <c r="AG181" s="43">
        <v>463623</v>
      </c>
      <c r="AH181" s="14">
        <f t="shared" si="13"/>
        <v>463623</v>
      </c>
      <c r="AI181" s="14">
        <f t="shared" si="14"/>
        <v>0</v>
      </c>
      <c r="AJ181" s="15">
        <v>0</v>
      </c>
      <c r="AK181" s="13"/>
      <c r="AL181" s="13"/>
      <c r="AM181" s="13">
        <f t="shared" si="11"/>
        <v>463623</v>
      </c>
      <c r="AN181" s="13">
        <v>463623</v>
      </c>
      <c r="AO181" s="13">
        <v>4839099.05</v>
      </c>
      <c r="AP181" s="13">
        <v>432714.8</v>
      </c>
      <c r="AQ181" s="13">
        <v>4839099.05</v>
      </c>
      <c r="AR181" s="13">
        <v>-4375476.05</v>
      </c>
      <c r="AS181" s="13">
        <v>309082</v>
      </c>
      <c r="AT181" s="13">
        <v>4839099.05</v>
      </c>
      <c r="AU181" s="13">
        <v>309082</v>
      </c>
      <c r="AV181" s="15">
        <v>247265.6</v>
      </c>
      <c r="AW181" s="15">
        <v>-463623</v>
      </c>
      <c r="AX181" s="15">
        <v>-463623</v>
      </c>
      <c r="AY181" s="15">
        <v>0</v>
      </c>
      <c r="AZ181" s="15">
        <v>641000</v>
      </c>
      <c r="BA181" s="15">
        <v>0</v>
      </c>
      <c r="BB181" s="15">
        <v>641000</v>
      </c>
      <c r="BC181" s="15">
        <v>0</v>
      </c>
      <c r="BD181" s="13">
        <f t="shared" si="12"/>
        <v>-463623</v>
      </c>
    </row>
    <row r="182" spans="1:56" ht="14.45" hidden="1" x14ac:dyDescent="0.3">
      <c r="A182" t="str">
        <f t="shared" si="10"/>
        <v>2.5-02-2205_22619013_2232310</v>
      </c>
      <c r="B182" s="12" t="s">
        <v>241</v>
      </c>
      <c r="C182" t="s">
        <v>242</v>
      </c>
      <c r="D182">
        <v>1</v>
      </c>
      <c r="E182" t="s">
        <v>496</v>
      </c>
      <c r="F182">
        <v>1.3</v>
      </c>
      <c r="G182" t="s">
        <v>499</v>
      </c>
      <c r="H182" t="s">
        <v>53</v>
      </c>
      <c r="I182" t="s">
        <v>54</v>
      </c>
      <c r="J182" t="s">
        <v>55</v>
      </c>
      <c r="K182" t="s">
        <v>56</v>
      </c>
      <c r="L182" t="s">
        <v>57</v>
      </c>
      <c r="M182" t="s">
        <v>58</v>
      </c>
      <c r="N182">
        <v>6</v>
      </c>
      <c r="O182" t="s">
        <v>59</v>
      </c>
      <c r="P182">
        <v>19</v>
      </c>
      <c r="Q182" t="s">
        <v>93</v>
      </c>
      <c r="R182" t="s">
        <v>61</v>
      </c>
      <c r="S182" t="s">
        <v>62</v>
      </c>
      <c r="T182" t="s">
        <v>63</v>
      </c>
      <c r="U182" t="s">
        <v>62</v>
      </c>
      <c r="V182">
        <v>3000</v>
      </c>
      <c r="W182" t="s">
        <v>266</v>
      </c>
      <c r="X182">
        <v>3231</v>
      </c>
      <c r="Y182" t="s">
        <v>272</v>
      </c>
      <c r="Z182">
        <v>0</v>
      </c>
      <c r="AA182" t="s">
        <v>66</v>
      </c>
      <c r="AB182" s="13">
        <v>0</v>
      </c>
      <c r="AC182" s="13">
        <v>0</v>
      </c>
      <c r="AD182" s="13">
        <v>2600000</v>
      </c>
      <c r="AE182" s="13">
        <v>-425554.07</v>
      </c>
      <c r="AF182" s="13">
        <v>-425554.07</v>
      </c>
      <c r="AG182" s="42">
        <v>0</v>
      </c>
      <c r="AH182" s="14">
        <f t="shared" si="13"/>
        <v>0</v>
      </c>
      <c r="AI182" s="14">
        <f t="shared" si="14"/>
        <v>425554.07</v>
      </c>
      <c r="AJ182" s="14">
        <v>0</v>
      </c>
      <c r="AM182" s="13">
        <f t="shared" si="11"/>
        <v>0</v>
      </c>
      <c r="AN182" s="13">
        <v>-425554.07</v>
      </c>
      <c r="AO182" s="13">
        <v>4839100.05</v>
      </c>
      <c r="AP182" s="13">
        <v>165369.60000000001</v>
      </c>
      <c r="AQ182" s="13">
        <v>4839100.05</v>
      </c>
      <c r="AR182" s="13">
        <v>-5264654.12</v>
      </c>
      <c r="AS182" s="13">
        <v>74170.98</v>
      </c>
      <c r="AT182" s="13">
        <v>4839100.05</v>
      </c>
      <c r="AU182" s="13">
        <v>74170.98</v>
      </c>
      <c r="AV182" s="13">
        <v>74170.98</v>
      </c>
      <c r="AW182" s="13">
        <v>425554.07</v>
      </c>
      <c r="AX182" s="14">
        <v>425554.07</v>
      </c>
      <c r="AY182" s="13">
        <v>0</v>
      </c>
      <c r="AZ182" s="13">
        <v>0</v>
      </c>
      <c r="BA182" s="13">
        <v>0</v>
      </c>
      <c r="BB182" s="13">
        <v>2600000</v>
      </c>
      <c r="BC182" s="13">
        <v>-2600000</v>
      </c>
      <c r="BD182" s="13">
        <f t="shared" si="12"/>
        <v>425554.07</v>
      </c>
    </row>
    <row r="183" spans="1:56" ht="14.45" hidden="1" x14ac:dyDescent="0.3">
      <c r="A183" t="str">
        <f t="shared" si="10"/>
        <v>1.1-00-2211_22647030_2232310</v>
      </c>
      <c r="B183" s="12" t="s">
        <v>67</v>
      </c>
      <c r="C183" t="s">
        <v>68</v>
      </c>
      <c r="D183">
        <v>3</v>
      </c>
      <c r="E183" s="28" t="s">
        <v>498</v>
      </c>
      <c r="F183">
        <v>3.8</v>
      </c>
      <c r="G183" t="s">
        <v>507</v>
      </c>
      <c r="H183" t="s">
        <v>119</v>
      </c>
      <c r="I183" t="s">
        <v>120</v>
      </c>
      <c r="J183" t="s">
        <v>55</v>
      </c>
      <c r="K183" t="s">
        <v>56</v>
      </c>
      <c r="L183" t="s">
        <v>121</v>
      </c>
      <c r="M183" t="s">
        <v>122</v>
      </c>
      <c r="N183">
        <v>6</v>
      </c>
      <c r="O183" t="s">
        <v>59</v>
      </c>
      <c r="P183">
        <v>47</v>
      </c>
      <c r="Q183" t="s">
        <v>273</v>
      </c>
      <c r="R183" t="s">
        <v>274</v>
      </c>
      <c r="S183" t="s">
        <v>62</v>
      </c>
      <c r="T183" t="s">
        <v>275</v>
      </c>
      <c r="U183" t="s">
        <v>62</v>
      </c>
      <c r="V183">
        <v>3000</v>
      </c>
      <c r="W183" t="s">
        <v>266</v>
      </c>
      <c r="X183">
        <v>3231</v>
      </c>
      <c r="Y183" t="s">
        <v>272</v>
      </c>
      <c r="Z183">
        <v>0</v>
      </c>
      <c r="AA183" t="s">
        <v>66</v>
      </c>
      <c r="AB183" s="13">
        <v>567570.86</v>
      </c>
      <c r="AC183" s="13">
        <v>567570.86</v>
      </c>
      <c r="AD183" s="13">
        <v>0</v>
      </c>
      <c r="AE183" s="13">
        <v>529888.93000000005</v>
      </c>
      <c r="AF183" s="13">
        <v>529888.93000000005</v>
      </c>
      <c r="AG183" s="42">
        <v>529888.93000000005</v>
      </c>
      <c r="AH183" s="14">
        <f t="shared" si="13"/>
        <v>-37681.929999999935</v>
      </c>
      <c r="AI183" s="14">
        <f t="shared" si="14"/>
        <v>0</v>
      </c>
      <c r="AJ183" s="14">
        <v>0</v>
      </c>
      <c r="AM183" s="13">
        <f t="shared" si="11"/>
        <v>529888.93000000005</v>
      </c>
      <c r="AN183" s="13">
        <v>529888.93000000005</v>
      </c>
      <c r="AO183" s="13">
        <v>4839101.05</v>
      </c>
      <c r="AP183" s="13">
        <v>529888.93000000005</v>
      </c>
      <c r="AQ183" s="13">
        <v>4839101.05</v>
      </c>
      <c r="AR183" s="13">
        <v>-4309212.12</v>
      </c>
      <c r="AS183" s="13">
        <v>215893.4</v>
      </c>
      <c r="AT183" s="13">
        <v>4839101.05</v>
      </c>
      <c r="AU183" s="13">
        <v>215893.4</v>
      </c>
      <c r="AV183" s="13">
        <v>215893.4</v>
      </c>
      <c r="AW183" s="13">
        <v>37681.93</v>
      </c>
      <c r="AX183" s="14">
        <v>37681.929999999935</v>
      </c>
      <c r="AY183" s="13">
        <v>0</v>
      </c>
      <c r="AZ183" s="13">
        <v>960000</v>
      </c>
      <c r="BA183" s="13">
        <v>0</v>
      </c>
      <c r="BB183" s="13">
        <v>392429.14</v>
      </c>
      <c r="BC183" s="13">
        <v>567570.86</v>
      </c>
      <c r="BD183" s="13">
        <f t="shared" si="12"/>
        <v>37681.929999999935</v>
      </c>
    </row>
    <row r="184" spans="1:56" ht="14.45" hidden="1" x14ac:dyDescent="0.3">
      <c r="A184" t="str">
        <f t="shared" si="10"/>
        <v>2.5-02-2202_22313008_2232510</v>
      </c>
      <c r="B184" s="12" t="s">
        <v>241</v>
      </c>
      <c r="C184" t="s">
        <v>242</v>
      </c>
      <c r="D184">
        <v>1</v>
      </c>
      <c r="E184" t="s">
        <v>496</v>
      </c>
      <c r="F184">
        <v>1.7</v>
      </c>
      <c r="G184" t="s">
        <v>500</v>
      </c>
      <c r="H184" t="s">
        <v>139</v>
      </c>
      <c r="I184" t="s">
        <v>140</v>
      </c>
      <c r="J184" t="s">
        <v>98</v>
      </c>
      <c r="K184" t="s">
        <v>99</v>
      </c>
      <c r="L184" t="s">
        <v>141</v>
      </c>
      <c r="M184" t="s">
        <v>142</v>
      </c>
      <c r="N184">
        <v>3</v>
      </c>
      <c r="O184" t="s">
        <v>143</v>
      </c>
      <c r="P184">
        <v>13</v>
      </c>
      <c r="Q184" t="s">
        <v>276</v>
      </c>
      <c r="R184" t="s">
        <v>145</v>
      </c>
      <c r="S184" t="s">
        <v>62</v>
      </c>
      <c r="T184" t="s">
        <v>146</v>
      </c>
      <c r="U184" t="s">
        <v>62</v>
      </c>
      <c r="V184">
        <v>3000</v>
      </c>
      <c r="W184" t="s">
        <v>266</v>
      </c>
      <c r="X184">
        <v>3251</v>
      </c>
      <c r="Y184" t="s">
        <v>277</v>
      </c>
      <c r="Z184">
        <v>0</v>
      </c>
      <c r="AA184" t="s">
        <v>66</v>
      </c>
      <c r="AB184" s="13">
        <v>5500000</v>
      </c>
      <c r="AC184" s="13">
        <v>5500000</v>
      </c>
      <c r="AD184" s="13">
        <v>5500000</v>
      </c>
      <c r="AE184" s="13">
        <v>5402073.5999999996</v>
      </c>
      <c r="AF184" s="13">
        <v>5402073.5999999996</v>
      </c>
      <c r="AG184" s="42">
        <v>5402073.5999999996</v>
      </c>
      <c r="AH184" s="14">
        <f t="shared" si="13"/>
        <v>-97926.400000000373</v>
      </c>
      <c r="AI184" s="14">
        <f t="shared" si="14"/>
        <v>0</v>
      </c>
      <c r="AJ184" s="14">
        <v>0</v>
      </c>
      <c r="AM184" s="13">
        <f t="shared" si="11"/>
        <v>5402073.5999999996</v>
      </c>
      <c r="AN184" s="13">
        <v>5402073.5999999996</v>
      </c>
      <c r="AO184" s="13">
        <v>4839102.05</v>
      </c>
      <c r="AP184" s="13">
        <v>5402073.5999999996</v>
      </c>
      <c r="AQ184" s="13">
        <v>4839102.05</v>
      </c>
      <c r="AR184" s="13">
        <v>562971.54999999981</v>
      </c>
      <c r="AS184" s="13">
        <v>5402073.5999999996</v>
      </c>
      <c r="AT184" s="13">
        <v>4839102.05</v>
      </c>
      <c r="AU184" s="13">
        <v>5402073.5999999996</v>
      </c>
      <c r="AV184" s="13">
        <v>5402073.5999999996</v>
      </c>
      <c r="AW184" s="13">
        <v>97926.399999999994</v>
      </c>
      <c r="AX184" s="14">
        <v>97926.400000000373</v>
      </c>
      <c r="AY184" s="13">
        <v>0</v>
      </c>
      <c r="AZ184" s="13">
        <v>0</v>
      </c>
      <c r="BA184" s="13">
        <v>0</v>
      </c>
      <c r="BB184" s="13">
        <v>0</v>
      </c>
      <c r="BC184" s="13">
        <v>0</v>
      </c>
      <c r="BD184" s="13">
        <f t="shared" si="12"/>
        <v>97926.400000000373</v>
      </c>
    </row>
    <row r="185" spans="1:56" ht="14.45" hidden="1" x14ac:dyDescent="0.3">
      <c r="A185" t="str">
        <f t="shared" si="10"/>
        <v>2.5-02-2205_22619013_2232510</v>
      </c>
      <c r="B185" s="12" t="s">
        <v>241</v>
      </c>
      <c r="C185" t="s">
        <v>242</v>
      </c>
      <c r="D185">
        <v>1</v>
      </c>
      <c r="E185" t="s">
        <v>496</v>
      </c>
      <c r="F185">
        <v>1.3</v>
      </c>
      <c r="G185" t="s">
        <v>499</v>
      </c>
      <c r="H185" t="s">
        <v>53</v>
      </c>
      <c r="I185" t="s">
        <v>54</v>
      </c>
      <c r="J185" t="s">
        <v>55</v>
      </c>
      <c r="K185" t="s">
        <v>56</v>
      </c>
      <c r="L185" t="s">
        <v>57</v>
      </c>
      <c r="M185" t="s">
        <v>58</v>
      </c>
      <c r="N185">
        <v>6</v>
      </c>
      <c r="O185" t="s">
        <v>59</v>
      </c>
      <c r="P185">
        <v>19</v>
      </c>
      <c r="Q185" t="s">
        <v>93</v>
      </c>
      <c r="R185" t="s">
        <v>61</v>
      </c>
      <c r="S185" t="s">
        <v>62</v>
      </c>
      <c r="T185" t="s">
        <v>63</v>
      </c>
      <c r="U185" t="s">
        <v>62</v>
      </c>
      <c r="V185">
        <v>3000</v>
      </c>
      <c r="W185" t="s">
        <v>266</v>
      </c>
      <c r="X185">
        <v>3251</v>
      </c>
      <c r="Y185" t="s">
        <v>277</v>
      </c>
      <c r="Z185">
        <v>0</v>
      </c>
      <c r="AA185" t="s">
        <v>66</v>
      </c>
      <c r="AB185" s="13">
        <v>30696971.399999999</v>
      </c>
      <c r="AC185" s="13">
        <v>30696971.399999999</v>
      </c>
      <c r="AD185" s="13">
        <v>20000000</v>
      </c>
      <c r="AE185" s="13">
        <v>30696971.43</v>
      </c>
      <c r="AF185" s="13">
        <v>30696971.43</v>
      </c>
      <c r="AG185" s="42">
        <v>30696971.43</v>
      </c>
      <c r="AH185" s="14">
        <f t="shared" si="13"/>
        <v>3.0000001192092896E-2</v>
      </c>
      <c r="AI185" s="14">
        <f t="shared" si="14"/>
        <v>0</v>
      </c>
      <c r="AJ185" s="14">
        <v>0</v>
      </c>
      <c r="AM185" s="13">
        <f t="shared" si="11"/>
        <v>30696971.43</v>
      </c>
      <c r="AN185" s="13">
        <v>30696971.43</v>
      </c>
      <c r="AO185" s="13">
        <v>4839103.05</v>
      </c>
      <c r="AP185" s="13">
        <v>30546171.399999999</v>
      </c>
      <c r="AQ185" s="13">
        <v>4839103.05</v>
      </c>
      <c r="AR185" s="13">
        <v>25857868.379999999</v>
      </c>
      <c r="AS185" s="13">
        <v>27988090.449999999</v>
      </c>
      <c r="AT185" s="13">
        <v>4839103.05</v>
      </c>
      <c r="AU185" s="13">
        <v>27988090.449999999</v>
      </c>
      <c r="AV185" s="13">
        <v>27988090.449999999</v>
      </c>
      <c r="AW185" s="13">
        <v>-0.03</v>
      </c>
      <c r="AX185" s="14">
        <v>-3.0000001192092896E-2</v>
      </c>
      <c r="AY185" s="13">
        <v>10696971.4</v>
      </c>
      <c r="AZ185" s="13">
        <v>0</v>
      </c>
      <c r="BA185" s="13">
        <v>0</v>
      </c>
      <c r="BB185" s="13">
        <v>0</v>
      </c>
      <c r="BC185" s="13">
        <v>10696971.4</v>
      </c>
      <c r="BD185" s="13">
        <f t="shared" si="12"/>
        <v>-3.0000001192092896E-2</v>
      </c>
    </row>
    <row r="186" spans="1:56" ht="14.45" hidden="1" x14ac:dyDescent="0.3">
      <c r="A186" t="str">
        <f t="shared" si="10"/>
        <v>1.1-00-2206_22526015_2232510</v>
      </c>
      <c r="B186" s="12" t="s">
        <v>67</v>
      </c>
      <c r="C186" t="s">
        <v>68</v>
      </c>
      <c r="D186">
        <v>2</v>
      </c>
      <c r="E186" t="s">
        <v>497</v>
      </c>
      <c r="F186">
        <v>2.7</v>
      </c>
      <c r="G186" t="s">
        <v>279</v>
      </c>
      <c r="H186" t="s">
        <v>278</v>
      </c>
      <c r="I186" t="s">
        <v>279</v>
      </c>
      <c r="J186" t="s">
        <v>210</v>
      </c>
      <c r="K186" t="s">
        <v>211</v>
      </c>
      <c r="L186" t="s">
        <v>149</v>
      </c>
      <c r="M186" t="s">
        <v>150</v>
      </c>
      <c r="N186">
        <v>5</v>
      </c>
      <c r="O186" t="s">
        <v>151</v>
      </c>
      <c r="P186">
        <v>26</v>
      </c>
      <c r="Q186" t="s">
        <v>280</v>
      </c>
      <c r="R186" t="s">
        <v>281</v>
      </c>
      <c r="S186" t="s">
        <v>62</v>
      </c>
      <c r="T186" t="s">
        <v>282</v>
      </c>
      <c r="U186" t="s">
        <v>62</v>
      </c>
      <c r="V186">
        <v>3000</v>
      </c>
      <c r="W186" t="s">
        <v>266</v>
      </c>
      <c r="X186">
        <v>3251</v>
      </c>
      <c r="Y186" t="s">
        <v>277</v>
      </c>
      <c r="Z186">
        <v>0</v>
      </c>
      <c r="AA186" t="s">
        <v>66</v>
      </c>
      <c r="AB186" s="13">
        <v>0</v>
      </c>
      <c r="AC186" s="13">
        <v>0</v>
      </c>
      <c r="AD186" s="13">
        <v>1300000</v>
      </c>
      <c r="AE186" s="13">
        <v>0</v>
      </c>
      <c r="AF186" s="13">
        <v>0</v>
      </c>
      <c r="AG186" s="42">
        <v>0</v>
      </c>
      <c r="AH186" s="14">
        <f t="shared" si="13"/>
        <v>0</v>
      </c>
      <c r="AI186" s="14">
        <f t="shared" si="14"/>
        <v>0</v>
      </c>
      <c r="AJ186" s="14">
        <v>0</v>
      </c>
      <c r="AM186" s="13">
        <f t="shared" si="11"/>
        <v>0</v>
      </c>
      <c r="AN186" s="13">
        <v>0</v>
      </c>
      <c r="AO186" s="13">
        <v>4839104.05</v>
      </c>
      <c r="AP186" s="13">
        <v>0</v>
      </c>
      <c r="AQ186" s="13">
        <v>4839104.05</v>
      </c>
      <c r="AR186" s="13">
        <v>-4839104.05</v>
      </c>
      <c r="AS186" s="13">
        <v>0</v>
      </c>
      <c r="AT186" s="13">
        <v>4839104.05</v>
      </c>
      <c r="AU186" s="13">
        <v>0</v>
      </c>
      <c r="AV186" s="13">
        <v>0</v>
      </c>
      <c r="AW186" s="13">
        <v>0</v>
      </c>
      <c r="AX186" s="14">
        <v>0</v>
      </c>
      <c r="AY186" s="13">
        <v>0</v>
      </c>
      <c r="AZ186" s="13">
        <v>0</v>
      </c>
      <c r="BA186" s="13">
        <v>0</v>
      </c>
      <c r="BB186" s="13">
        <v>1300000</v>
      </c>
      <c r="BC186" s="13">
        <v>-1300000</v>
      </c>
      <c r="BD186" s="13">
        <f t="shared" si="12"/>
        <v>0</v>
      </c>
    </row>
    <row r="187" spans="1:56" ht="14.45" hidden="1" x14ac:dyDescent="0.3">
      <c r="A187" t="str">
        <f t="shared" si="10"/>
        <v>1.1-00-2207_22332019_2232610</v>
      </c>
      <c r="B187" s="12" t="s">
        <v>67</v>
      </c>
      <c r="C187" t="s">
        <v>68</v>
      </c>
      <c r="D187">
        <v>1</v>
      </c>
      <c r="E187" t="s">
        <v>496</v>
      </c>
      <c r="F187">
        <v>1.3</v>
      </c>
      <c r="G187" t="s">
        <v>499</v>
      </c>
      <c r="H187" t="s">
        <v>53</v>
      </c>
      <c r="I187" t="s">
        <v>54</v>
      </c>
      <c r="J187" t="s">
        <v>55</v>
      </c>
      <c r="K187" t="s">
        <v>56</v>
      </c>
      <c r="L187" t="s">
        <v>184</v>
      </c>
      <c r="M187" t="s">
        <v>185</v>
      </c>
      <c r="N187">
        <v>3</v>
      </c>
      <c r="O187" t="s">
        <v>143</v>
      </c>
      <c r="P187">
        <v>32</v>
      </c>
      <c r="Q187" t="s">
        <v>198</v>
      </c>
      <c r="R187" t="s">
        <v>199</v>
      </c>
      <c r="S187" t="s">
        <v>62</v>
      </c>
      <c r="T187" t="s">
        <v>200</v>
      </c>
      <c r="U187" t="s">
        <v>62</v>
      </c>
      <c r="V187">
        <v>3000</v>
      </c>
      <c r="W187" t="s">
        <v>266</v>
      </c>
      <c r="X187">
        <v>3261</v>
      </c>
      <c r="Y187" t="s">
        <v>283</v>
      </c>
      <c r="Z187">
        <v>0</v>
      </c>
      <c r="AA187" t="s">
        <v>66</v>
      </c>
      <c r="AB187" s="13">
        <v>10243000</v>
      </c>
      <c r="AC187" s="13">
        <v>10243000</v>
      </c>
      <c r="AD187" s="13">
        <v>10000000</v>
      </c>
      <c r="AE187" s="13">
        <v>11732748.08</v>
      </c>
      <c r="AF187" s="13">
        <v>11732748.08</v>
      </c>
      <c r="AG187" s="42">
        <v>11732748.08</v>
      </c>
      <c r="AH187" s="14">
        <f t="shared" si="13"/>
        <v>1489748.08</v>
      </c>
      <c r="AI187" s="14">
        <f t="shared" si="14"/>
        <v>0</v>
      </c>
      <c r="AJ187" s="14">
        <v>0</v>
      </c>
      <c r="AM187" s="13">
        <f t="shared" si="11"/>
        <v>11732748.08</v>
      </c>
      <c r="AN187" s="13">
        <v>11732748.08</v>
      </c>
      <c r="AO187" s="13">
        <v>4839105.05</v>
      </c>
      <c r="AP187" s="13">
        <v>10485640.199999999</v>
      </c>
      <c r="AQ187" s="13">
        <v>4839105.05</v>
      </c>
      <c r="AR187" s="13">
        <v>6893643.0300000003</v>
      </c>
      <c r="AS187" s="13">
        <v>9634501.8000000007</v>
      </c>
      <c r="AT187" s="13">
        <v>4839105.05</v>
      </c>
      <c r="AU187" s="13">
        <v>9578821.8000000007</v>
      </c>
      <c r="AV187" s="13">
        <v>9578821.8000000007</v>
      </c>
      <c r="AW187" s="13">
        <v>-1489748.08</v>
      </c>
      <c r="AX187" s="14">
        <v>-1489748.08</v>
      </c>
      <c r="AY187" s="13">
        <v>0</v>
      </c>
      <c r="AZ187" s="13">
        <v>550000</v>
      </c>
      <c r="BA187" s="13">
        <v>0</v>
      </c>
      <c r="BB187" s="13">
        <v>307000</v>
      </c>
      <c r="BC187" s="13">
        <v>243000</v>
      </c>
      <c r="BD187" s="13">
        <f t="shared" si="12"/>
        <v>-1489748.08</v>
      </c>
    </row>
    <row r="188" spans="1:56" ht="14.45" hidden="1" x14ac:dyDescent="0.3">
      <c r="A188" t="str">
        <f t="shared" si="10"/>
        <v>1.1-00-2207_22230017_2232610</v>
      </c>
      <c r="B188" s="12" t="s">
        <v>67</v>
      </c>
      <c r="C188" t="s">
        <v>68</v>
      </c>
      <c r="D188">
        <v>2</v>
      </c>
      <c r="E188" t="s">
        <v>497</v>
      </c>
      <c r="F188">
        <v>2.2000000000000002</v>
      </c>
      <c r="G188" t="s">
        <v>502</v>
      </c>
      <c r="H188" t="s">
        <v>192</v>
      </c>
      <c r="I188" t="s">
        <v>193</v>
      </c>
      <c r="J188" t="s">
        <v>55</v>
      </c>
      <c r="K188" t="s">
        <v>56</v>
      </c>
      <c r="L188" t="s">
        <v>184</v>
      </c>
      <c r="M188" t="s">
        <v>185</v>
      </c>
      <c r="N188">
        <v>2</v>
      </c>
      <c r="O188" t="s">
        <v>194</v>
      </c>
      <c r="P188">
        <v>30</v>
      </c>
      <c r="Q188" t="s">
        <v>195</v>
      </c>
      <c r="R188" t="s">
        <v>196</v>
      </c>
      <c r="S188" t="s">
        <v>62</v>
      </c>
      <c r="T188" t="s">
        <v>197</v>
      </c>
      <c r="U188" t="s">
        <v>62</v>
      </c>
      <c r="V188">
        <v>3000</v>
      </c>
      <c r="W188" t="s">
        <v>266</v>
      </c>
      <c r="X188">
        <v>3261</v>
      </c>
      <c r="Y188" t="s">
        <v>283</v>
      </c>
      <c r="Z188">
        <v>0</v>
      </c>
      <c r="AA188" t="s">
        <v>66</v>
      </c>
      <c r="AB188" s="13">
        <v>30000000</v>
      </c>
      <c r="AC188" s="13">
        <v>30000000</v>
      </c>
      <c r="AD188" s="13">
        <v>30000000</v>
      </c>
      <c r="AE188" s="13">
        <v>81203689.959999993</v>
      </c>
      <c r="AF188" s="13">
        <v>81203689.959999993</v>
      </c>
      <c r="AG188" s="42">
        <v>81203689.959999993</v>
      </c>
      <c r="AH188" s="14">
        <f t="shared" si="13"/>
        <v>51203689.959999993</v>
      </c>
      <c r="AI188" s="14">
        <f t="shared" si="14"/>
        <v>0</v>
      </c>
      <c r="AJ188" s="14">
        <v>0</v>
      </c>
      <c r="AM188" s="13">
        <f t="shared" si="11"/>
        <v>81203689.959999993</v>
      </c>
      <c r="AN188" s="13">
        <v>81203689.959999993</v>
      </c>
      <c r="AO188" s="13">
        <v>4839106.05</v>
      </c>
      <c r="AP188" s="13">
        <v>80311174.359999999</v>
      </c>
      <c r="AQ188" s="13">
        <v>4839106.05</v>
      </c>
      <c r="AR188" s="13">
        <v>76364583.909999996</v>
      </c>
      <c r="AS188" s="13">
        <v>74657567.519999996</v>
      </c>
      <c r="AT188" s="13">
        <v>4839106.05</v>
      </c>
      <c r="AU188" s="13">
        <v>73943007.519999996</v>
      </c>
      <c r="AV188" s="13">
        <v>70150428.120000005</v>
      </c>
      <c r="AW188" s="13">
        <v>-51203689.960000001</v>
      </c>
      <c r="AX188" s="14">
        <v>-51203689.959999993</v>
      </c>
      <c r="AY188" s="13">
        <v>0</v>
      </c>
      <c r="AZ188" s="13">
        <v>0</v>
      </c>
      <c r="BA188" s="13">
        <v>0</v>
      </c>
      <c r="BB188" s="13">
        <v>0</v>
      </c>
      <c r="BC188" s="13">
        <v>0</v>
      </c>
      <c r="BD188" s="13">
        <f t="shared" si="12"/>
        <v>-51203689.959999993</v>
      </c>
    </row>
    <row r="189" spans="1:56" ht="14.45" hidden="1" x14ac:dyDescent="0.3">
      <c r="A189" t="str">
        <f t="shared" si="10"/>
        <v>1.6-03-2207_22333020_2232610</v>
      </c>
      <c r="B189" s="12" t="s">
        <v>180</v>
      </c>
      <c r="C189" s="16" t="s">
        <v>181</v>
      </c>
      <c r="D189">
        <v>1</v>
      </c>
      <c r="E189" t="s">
        <v>496</v>
      </c>
      <c r="F189">
        <v>1.3</v>
      </c>
      <c r="G189" t="s">
        <v>499</v>
      </c>
      <c r="H189" t="s">
        <v>53</v>
      </c>
      <c r="I189" t="s">
        <v>54</v>
      </c>
      <c r="J189" t="s">
        <v>182</v>
      </c>
      <c r="K189" t="s">
        <v>183</v>
      </c>
      <c r="L189" t="s">
        <v>184</v>
      </c>
      <c r="M189" t="s">
        <v>185</v>
      </c>
      <c r="N189">
        <v>3</v>
      </c>
      <c r="O189" t="s">
        <v>143</v>
      </c>
      <c r="P189">
        <v>33</v>
      </c>
      <c r="Q189" t="s">
        <v>186</v>
      </c>
      <c r="R189" t="s">
        <v>187</v>
      </c>
      <c r="S189" t="s">
        <v>62</v>
      </c>
      <c r="T189" t="s">
        <v>188</v>
      </c>
      <c r="U189" t="s">
        <v>62</v>
      </c>
      <c r="V189">
        <v>3000</v>
      </c>
      <c r="W189" t="s">
        <v>266</v>
      </c>
      <c r="X189" s="16">
        <v>3261</v>
      </c>
      <c r="Y189" t="s">
        <v>283</v>
      </c>
      <c r="Z189">
        <v>0</v>
      </c>
      <c r="AA189" t="s">
        <v>66</v>
      </c>
      <c r="AB189" s="13">
        <v>0</v>
      </c>
      <c r="AC189" s="13">
        <v>0</v>
      </c>
      <c r="AD189" s="13">
        <v>0</v>
      </c>
      <c r="AE189" s="13">
        <v>17400</v>
      </c>
      <c r="AF189" s="13">
        <v>17400</v>
      </c>
      <c r="AG189" s="45">
        <v>17400</v>
      </c>
      <c r="AH189" s="14">
        <f t="shared" si="13"/>
        <v>17400</v>
      </c>
      <c r="AI189" s="14">
        <f t="shared" si="14"/>
        <v>0</v>
      </c>
      <c r="AJ189" s="14">
        <v>0</v>
      </c>
      <c r="AM189" s="13">
        <f t="shared" si="11"/>
        <v>17400</v>
      </c>
      <c r="AN189" s="13">
        <v>17400</v>
      </c>
      <c r="AO189" s="13">
        <v>4839107.05</v>
      </c>
      <c r="AP189" s="13">
        <v>0</v>
      </c>
      <c r="AQ189" s="13">
        <v>4839107.05</v>
      </c>
      <c r="AR189" s="13">
        <v>-4821707.05</v>
      </c>
      <c r="AS189" s="13">
        <v>0</v>
      </c>
      <c r="AT189" s="13">
        <v>4839107.05</v>
      </c>
      <c r="AU189" s="13">
        <v>0</v>
      </c>
      <c r="AV189" s="13">
        <v>0</v>
      </c>
      <c r="AW189" s="13">
        <v>-17400</v>
      </c>
      <c r="AX189" s="14">
        <v>-17400</v>
      </c>
      <c r="AY189" s="13">
        <v>0</v>
      </c>
      <c r="AZ189" s="13">
        <v>0</v>
      </c>
      <c r="BA189" s="13">
        <v>0</v>
      </c>
      <c r="BB189" s="13">
        <v>0</v>
      </c>
      <c r="BC189" s="13">
        <v>0</v>
      </c>
      <c r="BD189" s="13">
        <f t="shared" si="12"/>
        <v>-17400</v>
      </c>
    </row>
    <row r="190" spans="1:56" ht="14.45" hidden="1" x14ac:dyDescent="0.3">
      <c r="A190" t="str">
        <f t="shared" si="10"/>
        <v>1.1-00-2209_22839024_2232610</v>
      </c>
      <c r="B190" s="12" t="s">
        <v>67</v>
      </c>
      <c r="C190" t="s">
        <v>68</v>
      </c>
      <c r="D190">
        <v>3</v>
      </c>
      <c r="E190" s="28" t="s">
        <v>498</v>
      </c>
      <c r="F190">
        <v>3.1</v>
      </c>
      <c r="G190" t="s">
        <v>506</v>
      </c>
      <c r="H190" t="s">
        <v>169</v>
      </c>
      <c r="I190" t="s">
        <v>170</v>
      </c>
      <c r="J190" t="s">
        <v>55</v>
      </c>
      <c r="K190" t="s">
        <v>56</v>
      </c>
      <c r="L190" t="s">
        <v>171</v>
      </c>
      <c r="M190" t="s">
        <v>172</v>
      </c>
      <c r="N190">
        <v>8</v>
      </c>
      <c r="O190" t="s">
        <v>173</v>
      </c>
      <c r="P190">
        <v>39</v>
      </c>
      <c r="Q190" t="s">
        <v>174</v>
      </c>
      <c r="R190" t="s">
        <v>175</v>
      </c>
      <c r="S190" t="s">
        <v>62</v>
      </c>
      <c r="T190" t="s">
        <v>176</v>
      </c>
      <c r="U190" t="s">
        <v>62</v>
      </c>
      <c r="V190">
        <v>3000</v>
      </c>
      <c r="W190" t="s">
        <v>266</v>
      </c>
      <c r="X190">
        <v>3261</v>
      </c>
      <c r="Y190" t="s">
        <v>283</v>
      </c>
      <c r="Z190">
        <v>0</v>
      </c>
      <c r="AA190" t="s">
        <v>66</v>
      </c>
      <c r="AB190" s="13">
        <v>500000</v>
      </c>
      <c r="AC190" s="13">
        <v>500000</v>
      </c>
      <c r="AD190" s="13">
        <v>500000</v>
      </c>
      <c r="AE190" s="13">
        <v>414398.4</v>
      </c>
      <c r="AF190" s="13">
        <v>414398.4</v>
      </c>
      <c r="AG190" s="42">
        <v>414398.4</v>
      </c>
      <c r="AH190" s="14">
        <f t="shared" si="13"/>
        <v>-85601.599999999977</v>
      </c>
      <c r="AI190" s="14">
        <f t="shared" si="14"/>
        <v>0</v>
      </c>
      <c r="AJ190" s="14">
        <v>0</v>
      </c>
      <c r="AM190" s="13">
        <f t="shared" si="11"/>
        <v>414398.4</v>
      </c>
      <c r="AN190" s="13">
        <v>414398.4</v>
      </c>
      <c r="AO190" s="13">
        <v>4839108.05</v>
      </c>
      <c r="AP190" s="13">
        <v>414398.4</v>
      </c>
      <c r="AQ190" s="13">
        <v>4839108.05</v>
      </c>
      <c r="AR190" s="13">
        <v>-4424709.6499999994</v>
      </c>
      <c r="AS190" s="13">
        <v>414398.4</v>
      </c>
      <c r="AT190" s="13">
        <v>4839108.05</v>
      </c>
      <c r="AU190" s="13">
        <v>414398.4</v>
      </c>
      <c r="AV190" s="13">
        <v>414398.4</v>
      </c>
      <c r="AW190" s="13">
        <v>85601.600000000006</v>
      </c>
      <c r="AX190" s="14">
        <v>85601.599999999977</v>
      </c>
      <c r="AY190" s="13">
        <v>0</v>
      </c>
      <c r="AZ190" s="13">
        <v>0</v>
      </c>
      <c r="BA190" s="13">
        <v>0</v>
      </c>
      <c r="BB190" s="13">
        <v>0</v>
      </c>
      <c r="BC190" s="13">
        <v>0</v>
      </c>
      <c r="BD190" s="13">
        <f t="shared" si="12"/>
        <v>85601.599999999977</v>
      </c>
    </row>
    <row r="191" spans="1:56" ht="14.45" hidden="1" x14ac:dyDescent="0.3">
      <c r="A191" t="str">
        <f t="shared" ref="A191:A254" si="15">CONCATENATE(B191,L191,N191,P191,R191,X191,Z191)</f>
        <v>1.1-00-2205_22619013_2232910</v>
      </c>
      <c r="B191" s="12" t="s">
        <v>67</v>
      </c>
      <c r="C191" t="s">
        <v>68</v>
      </c>
      <c r="D191">
        <v>1</v>
      </c>
      <c r="E191" t="s">
        <v>496</v>
      </c>
      <c r="F191">
        <v>1.3</v>
      </c>
      <c r="G191" t="s">
        <v>499</v>
      </c>
      <c r="H191" t="s">
        <v>53</v>
      </c>
      <c r="I191" t="s">
        <v>54</v>
      </c>
      <c r="J191" t="s">
        <v>55</v>
      </c>
      <c r="K191" t="s">
        <v>56</v>
      </c>
      <c r="L191" t="s">
        <v>57</v>
      </c>
      <c r="M191" t="s">
        <v>58</v>
      </c>
      <c r="N191">
        <v>6</v>
      </c>
      <c r="O191" t="s">
        <v>59</v>
      </c>
      <c r="P191">
        <v>19</v>
      </c>
      <c r="Q191" t="s">
        <v>93</v>
      </c>
      <c r="R191" t="s">
        <v>61</v>
      </c>
      <c r="S191" t="s">
        <v>62</v>
      </c>
      <c r="T191" t="s">
        <v>63</v>
      </c>
      <c r="U191" t="s">
        <v>62</v>
      </c>
      <c r="V191">
        <v>3000</v>
      </c>
      <c r="W191" t="s">
        <v>266</v>
      </c>
      <c r="X191">
        <v>3291</v>
      </c>
      <c r="Y191" t="s">
        <v>284</v>
      </c>
      <c r="Z191">
        <v>0</v>
      </c>
      <c r="AA191" t="s">
        <v>66</v>
      </c>
      <c r="AB191" s="13">
        <v>86396.800000000003</v>
      </c>
      <c r="AC191" s="13">
        <v>86396.800000000003</v>
      </c>
      <c r="AD191" s="13">
        <v>0</v>
      </c>
      <c r="AE191" s="13">
        <v>86396.800000000003</v>
      </c>
      <c r="AF191" s="13">
        <v>86396.800000000003</v>
      </c>
      <c r="AG191" s="42">
        <v>86396.800000000003</v>
      </c>
      <c r="AH191" s="14">
        <f t="shared" si="13"/>
        <v>0</v>
      </c>
      <c r="AI191" s="14">
        <f t="shared" si="14"/>
        <v>0</v>
      </c>
      <c r="AJ191" s="14">
        <v>0</v>
      </c>
      <c r="AM191" s="13">
        <f t="shared" ref="AM191:AM254" si="16">AG191+AK191+AL191</f>
        <v>86396.800000000003</v>
      </c>
      <c r="AN191" s="13">
        <v>0</v>
      </c>
      <c r="AO191" s="13">
        <v>4839109.05</v>
      </c>
      <c r="AP191" s="13">
        <v>0</v>
      </c>
      <c r="AQ191" s="13">
        <v>4839109.05</v>
      </c>
      <c r="AR191" s="13">
        <v>-4752712.25</v>
      </c>
      <c r="AS191" s="13">
        <v>0</v>
      </c>
      <c r="AT191" s="13">
        <v>4839109.05</v>
      </c>
      <c r="AU191" s="13">
        <v>0</v>
      </c>
      <c r="AV191" s="13">
        <v>0</v>
      </c>
      <c r="AW191" s="13">
        <v>86396.800000000003</v>
      </c>
      <c r="AX191" s="14">
        <v>0</v>
      </c>
      <c r="AY191" s="13">
        <v>0</v>
      </c>
      <c r="AZ191" s="13">
        <v>160700</v>
      </c>
      <c r="BA191" s="13">
        <v>0</v>
      </c>
      <c r="BB191" s="13">
        <v>74303.199999999997</v>
      </c>
      <c r="BC191" s="13">
        <v>86396.800000000003</v>
      </c>
      <c r="BD191" s="13">
        <f t="shared" ref="BD191:BD254" si="17">AB191-AE191</f>
        <v>0</v>
      </c>
    </row>
    <row r="192" spans="1:56" ht="14.45" hidden="1" x14ac:dyDescent="0.3">
      <c r="A192" t="str">
        <f t="shared" si="15"/>
        <v>1.1-00-2201_2252002_2232910</v>
      </c>
      <c r="B192" s="12" t="s">
        <v>67</v>
      </c>
      <c r="C192" t="s">
        <v>68</v>
      </c>
      <c r="D192">
        <v>1</v>
      </c>
      <c r="E192" t="s">
        <v>496</v>
      </c>
      <c r="F192">
        <v>1.3</v>
      </c>
      <c r="G192" t="s">
        <v>499</v>
      </c>
      <c r="H192" t="s">
        <v>53</v>
      </c>
      <c r="I192" t="s">
        <v>54</v>
      </c>
      <c r="J192" t="s">
        <v>55</v>
      </c>
      <c r="K192" t="s">
        <v>56</v>
      </c>
      <c r="L192" t="s">
        <v>155</v>
      </c>
      <c r="M192" t="s">
        <v>156</v>
      </c>
      <c r="N192">
        <v>5</v>
      </c>
      <c r="O192" t="s">
        <v>151</v>
      </c>
      <c r="P192">
        <v>2</v>
      </c>
      <c r="Q192" t="s">
        <v>157</v>
      </c>
      <c r="R192" t="s">
        <v>158</v>
      </c>
      <c r="S192" t="s">
        <v>62</v>
      </c>
      <c r="T192" t="s">
        <v>159</v>
      </c>
      <c r="U192" t="s">
        <v>62</v>
      </c>
      <c r="V192">
        <v>3000</v>
      </c>
      <c r="W192" t="s">
        <v>266</v>
      </c>
      <c r="X192">
        <v>3291</v>
      </c>
      <c r="Y192" t="s">
        <v>284</v>
      </c>
      <c r="Z192">
        <v>0</v>
      </c>
      <c r="AA192" t="s">
        <v>66</v>
      </c>
      <c r="AB192" s="13">
        <v>445869.6</v>
      </c>
      <c r="AC192" s="13">
        <v>445869.6</v>
      </c>
      <c r="AD192" s="13">
        <v>300000</v>
      </c>
      <c r="AE192" s="13">
        <v>440869.6</v>
      </c>
      <c r="AF192" s="13">
        <v>440869.6</v>
      </c>
      <c r="AG192" s="42">
        <v>440869.6</v>
      </c>
      <c r="AH192" s="14">
        <f t="shared" si="13"/>
        <v>-5000</v>
      </c>
      <c r="AI192" s="14">
        <f t="shared" si="14"/>
        <v>0</v>
      </c>
      <c r="AJ192" s="14">
        <v>0</v>
      </c>
      <c r="AM192" s="13">
        <f t="shared" si="16"/>
        <v>440869.6</v>
      </c>
      <c r="AN192" s="13">
        <v>440869.6</v>
      </c>
      <c r="AO192" s="13">
        <v>4839110.05</v>
      </c>
      <c r="AP192" s="13">
        <v>367001.4</v>
      </c>
      <c r="AQ192" s="13">
        <v>4839110.05</v>
      </c>
      <c r="AR192" s="13">
        <v>-4398240.45</v>
      </c>
      <c r="AS192" s="13">
        <v>367001.4</v>
      </c>
      <c r="AT192" s="13">
        <v>4839110.05</v>
      </c>
      <c r="AU192" s="13">
        <v>367001.4</v>
      </c>
      <c r="AV192" s="13">
        <v>367001.4</v>
      </c>
      <c r="AW192" s="13">
        <v>5000</v>
      </c>
      <c r="AX192" s="14">
        <v>5000</v>
      </c>
      <c r="AY192" s="13">
        <v>0</v>
      </c>
      <c r="AZ192" s="13">
        <v>318246</v>
      </c>
      <c r="BA192" s="13">
        <v>0</v>
      </c>
      <c r="BB192" s="13">
        <v>172376.4</v>
      </c>
      <c r="BC192" s="13">
        <v>145869.6</v>
      </c>
      <c r="BD192" s="13">
        <f t="shared" si="17"/>
        <v>5000</v>
      </c>
    </row>
    <row r="193" spans="1:56" ht="14.45" hidden="1" x14ac:dyDescent="0.3">
      <c r="A193" t="str">
        <f t="shared" si="15"/>
        <v>1.1-00-2204_22616011_2232910</v>
      </c>
      <c r="B193" s="12" t="s">
        <v>67</v>
      </c>
      <c r="C193" t="s">
        <v>68</v>
      </c>
      <c r="D193">
        <v>1</v>
      </c>
      <c r="E193" t="s">
        <v>496</v>
      </c>
      <c r="F193">
        <v>1.3</v>
      </c>
      <c r="G193" t="s">
        <v>499</v>
      </c>
      <c r="H193" t="s">
        <v>53</v>
      </c>
      <c r="I193" t="s">
        <v>54</v>
      </c>
      <c r="J193" t="s">
        <v>106</v>
      </c>
      <c r="K193" t="s">
        <v>107</v>
      </c>
      <c r="L193" t="s">
        <v>108</v>
      </c>
      <c r="M193" t="s">
        <v>109</v>
      </c>
      <c r="N193">
        <v>6</v>
      </c>
      <c r="O193" t="s">
        <v>59</v>
      </c>
      <c r="P193">
        <v>16</v>
      </c>
      <c r="Q193" t="s">
        <v>113</v>
      </c>
      <c r="R193" t="s">
        <v>114</v>
      </c>
      <c r="S193" t="s">
        <v>62</v>
      </c>
      <c r="T193" t="s">
        <v>115</v>
      </c>
      <c r="U193" t="s">
        <v>62</v>
      </c>
      <c r="V193">
        <v>3000</v>
      </c>
      <c r="W193" t="s">
        <v>266</v>
      </c>
      <c r="X193">
        <v>3291</v>
      </c>
      <c r="Y193" t="s">
        <v>284</v>
      </c>
      <c r="Z193">
        <v>0</v>
      </c>
      <c r="AA193" t="s">
        <v>66</v>
      </c>
      <c r="AB193" s="13">
        <v>116265.41</v>
      </c>
      <c r="AC193" s="13">
        <v>116265.41</v>
      </c>
      <c r="AD193" s="13">
        <v>120000</v>
      </c>
      <c r="AE193" s="13">
        <v>116265.41</v>
      </c>
      <c r="AF193" s="13">
        <v>116265.41</v>
      </c>
      <c r="AG193" s="42">
        <v>116265.41</v>
      </c>
      <c r="AH193" s="14">
        <f t="shared" si="13"/>
        <v>0</v>
      </c>
      <c r="AI193" s="14">
        <f t="shared" si="14"/>
        <v>0</v>
      </c>
      <c r="AJ193" s="14">
        <v>0</v>
      </c>
      <c r="AM193" s="13">
        <f t="shared" si="16"/>
        <v>116265.41</v>
      </c>
      <c r="AN193" s="13">
        <v>116265.41</v>
      </c>
      <c r="AO193" s="13">
        <v>4839111.05</v>
      </c>
      <c r="AP193" s="13">
        <v>116265.36</v>
      </c>
      <c r="AQ193" s="13">
        <v>4839111.05</v>
      </c>
      <c r="AR193" s="13">
        <v>-4722845.6399999997</v>
      </c>
      <c r="AS193" s="13">
        <v>116265.36</v>
      </c>
      <c r="AT193" s="13">
        <v>4839111.05</v>
      </c>
      <c r="AU193" s="13">
        <v>96887.8</v>
      </c>
      <c r="AV193" s="13">
        <v>87199.02</v>
      </c>
      <c r="AW193" s="13">
        <v>0</v>
      </c>
      <c r="AX193" s="14">
        <v>0</v>
      </c>
      <c r="AY193" s="13">
        <v>0</v>
      </c>
      <c r="AZ193" s="13">
        <v>0</v>
      </c>
      <c r="BA193" s="13">
        <v>0</v>
      </c>
      <c r="BB193" s="13">
        <v>3734.59</v>
      </c>
      <c r="BC193" s="13">
        <v>-3734.59</v>
      </c>
      <c r="BD193" s="13">
        <f t="shared" si="17"/>
        <v>0</v>
      </c>
    </row>
    <row r="194" spans="1:56" ht="14.45" hidden="1" x14ac:dyDescent="0.3">
      <c r="A194" t="str">
        <f t="shared" si="15"/>
        <v>1.1-00-2210_22444027_2232910</v>
      </c>
      <c r="B194" s="12" t="s">
        <v>67</v>
      </c>
      <c r="C194" t="s">
        <v>68</v>
      </c>
      <c r="D194">
        <v>1</v>
      </c>
      <c r="E194" t="s">
        <v>496</v>
      </c>
      <c r="F194">
        <v>1.3</v>
      </c>
      <c r="G194" t="s">
        <v>499</v>
      </c>
      <c r="H194" t="s">
        <v>53</v>
      </c>
      <c r="I194" t="s">
        <v>54</v>
      </c>
      <c r="J194" t="s">
        <v>55</v>
      </c>
      <c r="K194" t="s">
        <v>56</v>
      </c>
      <c r="L194" t="s">
        <v>234</v>
      </c>
      <c r="M194" t="s">
        <v>235</v>
      </c>
      <c r="N194">
        <v>4</v>
      </c>
      <c r="O194" t="s">
        <v>164</v>
      </c>
      <c r="P194">
        <v>44</v>
      </c>
      <c r="Q194" t="s">
        <v>236</v>
      </c>
      <c r="R194" t="s">
        <v>237</v>
      </c>
      <c r="S194" t="s">
        <v>62</v>
      </c>
      <c r="T194" t="s">
        <v>238</v>
      </c>
      <c r="U194" t="s">
        <v>62</v>
      </c>
      <c r="V194">
        <v>3000</v>
      </c>
      <c r="W194" t="s">
        <v>266</v>
      </c>
      <c r="X194">
        <v>3291</v>
      </c>
      <c r="Y194" t="s">
        <v>284</v>
      </c>
      <c r="Z194">
        <v>0</v>
      </c>
      <c r="AA194" t="s">
        <v>66</v>
      </c>
      <c r="AB194" s="13">
        <v>168585.12</v>
      </c>
      <c r="AC194" s="13">
        <v>168585.12</v>
      </c>
      <c r="AD194" s="13">
        <v>47000</v>
      </c>
      <c r="AE194" s="13">
        <v>168585.12</v>
      </c>
      <c r="AF194" s="13">
        <v>168585.12</v>
      </c>
      <c r="AG194" s="42">
        <v>168585.12</v>
      </c>
      <c r="AH194" s="14">
        <f t="shared" si="13"/>
        <v>0</v>
      </c>
      <c r="AI194" s="14">
        <f t="shared" si="14"/>
        <v>0</v>
      </c>
      <c r="AJ194" s="14">
        <v>0</v>
      </c>
      <c r="AM194" s="13">
        <f t="shared" si="16"/>
        <v>168585.12</v>
      </c>
      <c r="AN194" s="13">
        <v>168585.12</v>
      </c>
      <c r="AO194" s="13">
        <v>4839112.05</v>
      </c>
      <c r="AP194" s="13">
        <v>168585.12</v>
      </c>
      <c r="AQ194" s="13">
        <v>4839112.05</v>
      </c>
      <c r="AR194" s="13">
        <v>-4670526.93</v>
      </c>
      <c r="AS194" s="13">
        <v>168585.12</v>
      </c>
      <c r="AT194" s="13">
        <v>4839112.05</v>
      </c>
      <c r="AU194" s="13">
        <v>168585.12</v>
      </c>
      <c r="AV194" s="13">
        <v>168585.12</v>
      </c>
      <c r="AW194" s="13">
        <v>0</v>
      </c>
      <c r="AX194" s="14">
        <v>0</v>
      </c>
      <c r="AY194" s="13">
        <v>0</v>
      </c>
      <c r="AZ194" s="13">
        <v>125500</v>
      </c>
      <c r="BA194" s="13">
        <v>0</v>
      </c>
      <c r="BB194" s="13">
        <v>3914.88</v>
      </c>
      <c r="BC194" s="13">
        <v>121585.12</v>
      </c>
      <c r="BD194" s="13">
        <f t="shared" si="17"/>
        <v>0</v>
      </c>
    </row>
    <row r="195" spans="1:56" ht="14.45" hidden="1" x14ac:dyDescent="0.3">
      <c r="A195" t="str">
        <f t="shared" si="15"/>
        <v>1.1-00-2207_22230017_2233110</v>
      </c>
      <c r="B195" s="12" t="s">
        <v>67</v>
      </c>
      <c r="C195" t="s">
        <v>68</v>
      </c>
      <c r="D195">
        <v>2</v>
      </c>
      <c r="E195" t="s">
        <v>497</v>
      </c>
      <c r="F195">
        <v>2.2000000000000002</v>
      </c>
      <c r="G195" t="s">
        <v>502</v>
      </c>
      <c r="H195" t="s">
        <v>192</v>
      </c>
      <c r="I195" t="s">
        <v>193</v>
      </c>
      <c r="J195" t="s">
        <v>55</v>
      </c>
      <c r="K195" t="s">
        <v>56</v>
      </c>
      <c r="L195" t="s">
        <v>184</v>
      </c>
      <c r="M195" t="s">
        <v>185</v>
      </c>
      <c r="N195">
        <v>2</v>
      </c>
      <c r="O195" t="s">
        <v>194</v>
      </c>
      <c r="P195">
        <v>30</v>
      </c>
      <c r="Q195" t="s">
        <v>195</v>
      </c>
      <c r="R195" t="s">
        <v>196</v>
      </c>
      <c r="S195" t="s">
        <v>62</v>
      </c>
      <c r="T195" t="s">
        <v>197</v>
      </c>
      <c r="U195" t="s">
        <v>62</v>
      </c>
      <c r="V195">
        <v>3000</v>
      </c>
      <c r="W195" t="s">
        <v>266</v>
      </c>
      <c r="X195">
        <v>3311</v>
      </c>
      <c r="Y195" t="s">
        <v>285</v>
      </c>
      <c r="Z195">
        <v>0</v>
      </c>
      <c r="AA195" t="s">
        <v>66</v>
      </c>
      <c r="AB195" s="13">
        <v>2253000</v>
      </c>
      <c r="AC195" s="13">
        <v>2253000</v>
      </c>
      <c r="AD195" s="13">
        <v>0</v>
      </c>
      <c r="AE195" s="13">
        <v>15814280</v>
      </c>
      <c r="AF195" s="13">
        <v>15814280</v>
      </c>
      <c r="AG195" s="42">
        <v>15814280</v>
      </c>
      <c r="AH195" s="14">
        <f t="shared" ref="AH195:AH258" si="18">AG195-AB195</f>
        <v>13561280</v>
      </c>
      <c r="AI195" s="14">
        <f t="shared" ref="AI195:AI258" si="19">AG195-AE195</f>
        <v>0</v>
      </c>
      <c r="AJ195" s="14">
        <v>0</v>
      </c>
      <c r="AM195" s="13">
        <f t="shared" si="16"/>
        <v>15814280</v>
      </c>
      <c r="AN195" s="13">
        <v>15814280</v>
      </c>
      <c r="AO195" s="13">
        <v>4839113.05</v>
      </c>
      <c r="AP195" s="13">
        <v>13552280</v>
      </c>
      <c r="AQ195" s="13">
        <v>4839113.05</v>
      </c>
      <c r="AR195" s="13">
        <v>10975166.949999999</v>
      </c>
      <c r="AS195" s="13">
        <v>13552280</v>
      </c>
      <c r="AT195" s="13">
        <v>4839113.05</v>
      </c>
      <c r="AU195" s="13">
        <v>13552280</v>
      </c>
      <c r="AV195" s="13">
        <v>13552280</v>
      </c>
      <c r="AW195" s="13">
        <v>-13561280</v>
      </c>
      <c r="AX195" s="14">
        <v>-13561280</v>
      </c>
      <c r="AY195" s="13">
        <v>0</v>
      </c>
      <c r="AZ195" s="13">
        <v>2253000</v>
      </c>
      <c r="BA195" s="13">
        <v>0</v>
      </c>
      <c r="BB195" s="13">
        <v>0</v>
      </c>
      <c r="BC195" s="13">
        <v>2253000</v>
      </c>
      <c r="BD195" s="13">
        <f t="shared" si="17"/>
        <v>-13561280</v>
      </c>
    </row>
    <row r="196" spans="1:56" ht="14.45" hidden="1" x14ac:dyDescent="0.3">
      <c r="A196" t="str">
        <f t="shared" si="15"/>
        <v>1.1-00-2203_22114009_2233110</v>
      </c>
      <c r="B196" s="12" t="s">
        <v>67</v>
      </c>
      <c r="C196" t="s">
        <v>68</v>
      </c>
      <c r="D196">
        <v>1</v>
      </c>
      <c r="E196" t="s">
        <v>496</v>
      </c>
      <c r="F196">
        <v>1.3</v>
      </c>
      <c r="G196" t="s">
        <v>499</v>
      </c>
      <c r="H196" t="s">
        <v>127</v>
      </c>
      <c r="I196" t="s">
        <v>128</v>
      </c>
      <c r="J196" t="s">
        <v>129</v>
      </c>
      <c r="K196" t="s">
        <v>130</v>
      </c>
      <c r="L196" t="s">
        <v>131</v>
      </c>
      <c r="M196" t="s">
        <v>132</v>
      </c>
      <c r="N196">
        <v>1</v>
      </c>
      <c r="O196" t="s">
        <v>133</v>
      </c>
      <c r="P196">
        <v>14</v>
      </c>
      <c r="Q196" t="s">
        <v>134</v>
      </c>
      <c r="R196" t="s">
        <v>135</v>
      </c>
      <c r="S196" t="s">
        <v>62</v>
      </c>
      <c r="T196" t="s">
        <v>136</v>
      </c>
      <c r="U196" t="s">
        <v>62</v>
      </c>
      <c r="V196">
        <v>3000</v>
      </c>
      <c r="W196" t="s">
        <v>266</v>
      </c>
      <c r="X196">
        <v>3311</v>
      </c>
      <c r="Y196" t="s">
        <v>285</v>
      </c>
      <c r="Z196">
        <v>0</v>
      </c>
      <c r="AA196" t="s">
        <v>66</v>
      </c>
      <c r="AB196" s="13">
        <v>2431500</v>
      </c>
      <c r="AC196" s="13">
        <v>2431500</v>
      </c>
      <c r="AD196" s="13">
        <v>2500000</v>
      </c>
      <c r="AE196" s="13">
        <v>1832800</v>
      </c>
      <c r="AF196" s="13">
        <v>1832800</v>
      </c>
      <c r="AG196" s="42">
        <v>1832800</v>
      </c>
      <c r="AH196" s="14">
        <f t="shared" si="18"/>
        <v>-598700</v>
      </c>
      <c r="AI196" s="14">
        <f t="shared" si="19"/>
        <v>0</v>
      </c>
      <c r="AJ196" s="14">
        <v>0</v>
      </c>
      <c r="AM196" s="13">
        <f t="shared" si="16"/>
        <v>1832800</v>
      </c>
      <c r="AN196" s="13">
        <v>1832800</v>
      </c>
      <c r="AO196" s="13">
        <v>4839114.05</v>
      </c>
      <c r="AP196" s="13">
        <v>1832800</v>
      </c>
      <c r="AQ196" s="13">
        <v>4839114.05</v>
      </c>
      <c r="AR196" s="13">
        <v>-3006314.05</v>
      </c>
      <c r="AS196" s="13">
        <v>1531200</v>
      </c>
      <c r="AT196" s="13">
        <v>4839114.05</v>
      </c>
      <c r="AU196" s="13">
        <v>1531200</v>
      </c>
      <c r="AV196" s="13">
        <v>1479000</v>
      </c>
      <c r="AW196" s="13">
        <v>598700</v>
      </c>
      <c r="AX196" s="14">
        <v>598700</v>
      </c>
      <c r="AY196" s="13">
        <v>0</v>
      </c>
      <c r="AZ196" s="13">
        <v>0</v>
      </c>
      <c r="BA196" s="13">
        <v>0</v>
      </c>
      <c r="BB196" s="13">
        <v>68500</v>
      </c>
      <c r="BC196" s="13">
        <v>-68500</v>
      </c>
      <c r="BD196" s="13">
        <f t="shared" si="17"/>
        <v>598700</v>
      </c>
    </row>
    <row r="197" spans="1:56" ht="14.45" hidden="1" x14ac:dyDescent="0.3">
      <c r="A197" t="str">
        <f t="shared" si="15"/>
        <v>1.1-00-2204_22616011_2233110</v>
      </c>
      <c r="B197" s="12" t="s">
        <v>67</v>
      </c>
      <c r="C197" t="s">
        <v>68</v>
      </c>
      <c r="D197">
        <v>1</v>
      </c>
      <c r="E197" t="s">
        <v>496</v>
      </c>
      <c r="F197">
        <v>1.3</v>
      </c>
      <c r="G197" t="s">
        <v>499</v>
      </c>
      <c r="H197" t="s">
        <v>53</v>
      </c>
      <c r="I197" t="s">
        <v>54</v>
      </c>
      <c r="J197" t="s">
        <v>106</v>
      </c>
      <c r="K197" t="s">
        <v>107</v>
      </c>
      <c r="L197" t="s">
        <v>108</v>
      </c>
      <c r="M197" t="s">
        <v>109</v>
      </c>
      <c r="N197">
        <v>6</v>
      </c>
      <c r="O197" t="s">
        <v>59</v>
      </c>
      <c r="P197">
        <v>16</v>
      </c>
      <c r="Q197" t="s">
        <v>113</v>
      </c>
      <c r="R197" t="s">
        <v>114</v>
      </c>
      <c r="S197" t="s">
        <v>62</v>
      </c>
      <c r="T197" t="s">
        <v>115</v>
      </c>
      <c r="U197" t="s">
        <v>62</v>
      </c>
      <c r="V197">
        <v>3000</v>
      </c>
      <c r="W197" t="s">
        <v>266</v>
      </c>
      <c r="X197">
        <v>3311</v>
      </c>
      <c r="Y197" t="s">
        <v>285</v>
      </c>
      <c r="Z197">
        <v>0</v>
      </c>
      <c r="AA197" t="s">
        <v>66</v>
      </c>
      <c r="AB197" s="13">
        <v>410061.23</v>
      </c>
      <c r="AC197" s="13">
        <v>410061.23</v>
      </c>
      <c r="AD197" s="13">
        <v>400000</v>
      </c>
      <c r="AE197" s="13">
        <v>359600</v>
      </c>
      <c r="AF197" s="13">
        <v>359600</v>
      </c>
      <c r="AG197" s="42">
        <v>359600</v>
      </c>
      <c r="AH197" s="14">
        <f t="shared" si="18"/>
        <v>-50461.229999999981</v>
      </c>
      <c r="AI197" s="14">
        <f t="shared" si="19"/>
        <v>0</v>
      </c>
      <c r="AJ197" s="14">
        <v>0</v>
      </c>
      <c r="AM197" s="13">
        <f t="shared" si="16"/>
        <v>359600</v>
      </c>
      <c r="AN197" s="13">
        <v>359600</v>
      </c>
      <c r="AO197" s="13">
        <v>4839115.05</v>
      </c>
      <c r="AP197" s="13">
        <v>359600</v>
      </c>
      <c r="AQ197" s="13">
        <v>4839115.05</v>
      </c>
      <c r="AR197" s="13">
        <v>-4479515.05</v>
      </c>
      <c r="AS197" s="13">
        <v>359600</v>
      </c>
      <c r="AT197" s="13">
        <v>4839115.05</v>
      </c>
      <c r="AU197" s="13">
        <v>359600</v>
      </c>
      <c r="AV197" s="13">
        <v>359600</v>
      </c>
      <c r="AW197" s="13">
        <v>50461.23</v>
      </c>
      <c r="AX197" s="14">
        <v>50461.229999999981</v>
      </c>
      <c r="AY197" s="13">
        <v>0</v>
      </c>
      <c r="AZ197" s="13">
        <v>1253618</v>
      </c>
      <c r="BA197" s="13">
        <v>0</v>
      </c>
      <c r="BB197" s="13">
        <v>1243556.77</v>
      </c>
      <c r="BC197" s="13">
        <v>10061.23</v>
      </c>
      <c r="BD197" s="13">
        <f t="shared" si="17"/>
        <v>50461.229999999981</v>
      </c>
    </row>
    <row r="198" spans="1:56" ht="14.45" hidden="1" x14ac:dyDescent="0.3">
      <c r="A198" t="str">
        <f t="shared" si="15"/>
        <v>1.1-00-2205_22619013_2233110</v>
      </c>
      <c r="B198" s="12" t="s">
        <v>67</v>
      </c>
      <c r="C198" t="s">
        <v>68</v>
      </c>
      <c r="D198">
        <v>1</v>
      </c>
      <c r="E198" t="s">
        <v>496</v>
      </c>
      <c r="F198">
        <v>1.3</v>
      </c>
      <c r="G198" t="s">
        <v>499</v>
      </c>
      <c r="H198" t="s">
        <v>53</v>
      </c>
      <c r="I198" t="s">
        <v>54</v>
      </c>
      <c r="J198" t="s">
        <v>55</v>
      </c>
      <c r="K198" t="s">
        <v>56</v>
      </c>
      <c r="L198" t="s">
        <v>57</v>
      </c>
      <c r="M198" t="s">
        <v>58</v>
      </c>
      <c r="N198">
        <v>6</v>
      </c>
      <c r="O198" t="s">
        <v>59</v>
      </c>
      <c r="P198">
        <v>19</v>
      </c>
      <c r="Q198" t="s">
        <v>93</v>
      </c>
      <c r="R198" t="s">
        <v>61</v>
      </c>
      <c r="S198" t="s">
        <v>62</v>
      </c>
      <c r="T198" t="s">
        <v>63</v>
      </c>
      <c r="U198" t="s">
        <v>62</v>
      </c>
      <c r="V198">
        <v>3000</v>
      </c>
      <c r="W198" t="s">
        <v>266</v>
      </c>
      <c r="X198">
        <v>3311</v>
      </c>
      <c r="Y198" t="s">
        <v>285</v>
      </c>
      <c r="Z198">
        <v>0</v>
      </c>
      <c r="AA198" t="s">
        <v>66</v>
      </c>
      <c r="AB198" s="13">
        <v>215368</v>
      </c>
      <c r="AC198" s="13">
        <v>215368</v>
      </c>
      <c r="AD198" s="13">
        <v>200000</v>
      </c>
      <c r="AE198" s="13">
        <v>215368</v>
      </c>
      <c r="AF198" s="13">
        <v>215368</v>
      </c>
      <c r="AG198" s="42">
        <v>215368</v>
      </c>
      <c r="AH198" s="14">
        <f t="shared" si="18"/>
        <v>0</v>
      </c>
      <c r="AI198" s="14">
        <f t="shared" si="19"/>
        <v>0</v>
      </c>
      <c r="AJ198" s="14">
        <v>0</v>
      </c>
      <c r="AM198" s="13">
        <f t="shared" si="16"/>
        <v>215368</v>
      </c>
      <c r="AN198" s="13">
        <v>215368</v>
      </c>
      <c r="AO198" s="13">
        <v>4839116.05</v>
      </c>
      <c r="AP198" s="13">
        <v>215368</v>
      </c>
      <c r="AQ198" s="13">
        <v>4839116.05</v>
      </c>
      <c r="AR198" s="13">
        <v>-4623748.05</v>
      </c>
      <c r="AS198" s="13">
        <v>215368</v>
      </c>
      <c r="AT198" s="13">
        <v>4839116.05</v>
      </c>
      <c r="AU198" s="13">
        <v>215368</v>
      </c>
      <c r="AV198" s="13">
        <v>215368</v>
      </c>
      <c r="AW198" s="13">
        <v>0</v>
      </c>
      <c r="AX198" s="14">
        <v>0</v>
      </c>
      <c r="AY198" s="13">
        <v>0</v>
      </c>
      <c r="AZ198" s="13">
        <v>15368</v>
      </c>
      <c r="BA198" s="13">
        <v>0</v>
      </c>
      <c r="BB198" s="13">
        <v>0</v>
      </c>
      <c r="BC198" s="13">
        <v>15368</v>
      </c>
      <c r="BD198" s="13">
        <f t="shared" si="17"/>
        <v>0</v>
      </c>
    </row>
    <row r="199" spans="1:56" ht="14.45" hidden="1" x14ac:dyDescent="0.3">
      <c r="A199" t="str">
        <f t="shared" si="15"/>
        <v>1.1-00-2205_22619013_2233210</v>
      </c>
      <c r="B199" s="12" t="s">
        <v>67</v>
      </c>
      <c r="C199" t="s">
        <v>68</v>
      </c>
      <c r="D199">
        <v>1</v>
      </c>
      <c r="E199" t="s">
        <v>496</v>
      </c>
      <c r="F199">
        <v>1.3</v>
      </c>
      <c r="G199" t="s">
        <v>499</v>
      </c>
      <c r="H199" t="s">
        <v>53</v>
      </c>
      <c r="I199" t="s">
        <v>54</v>
      </c>
      <c r="J199" t="s">
        <v>55</v>
      </c>
      <c r="K199" t="s">
        <v>56</v>
      </c>
      <c r="L199" t="s">
        <v>57</v>
      </c>
      <c r="M199" t="s">
        <v>58</v>
      </c>
      <c r="N199">
        <v>6</v>
      </c>
      <c r="O199" t="s">
        <v>59</v>
      </c>
      <c r="P199">
        <v>19</v>
      </c>
      <c r="Q199" t="s">
        <v>93</v>
      </c>
      <c r="R199" t="s">
        <v>61</v>
      </c>
      <c r="S199" t="s">
        <v>62</v>
      </c>
      <c r="T199" t="s">
        <v>63</v>
      </c>
      <c r="U199" t="s">
        <v>62</v>
      </c>
      <c r="V199">
        <v>3000</v>
      </c>
      <c r="W199" t="s">
        <v>266</v>
      </c>
      <c r="X199">
        <v>3321</v>
      </c>
      <c r="Y199" t="s">
        <v>286</v>
      </c>
      <c r="Z199">
        <v>0</v>
      </c>
      <c r="AA199" t="s">
        <v>66</v>
      </c>
      <c r="AB199" s="13">
        <v>416766.77</v>
      </c>
      <c r="AC199" s="13">
        <v>416766.77</v>
      </c>
      <c r="AD199" s="13">
        <v>0</v>
      </c>
      <c r="AE199" s="13">
        <v>416766.77</v>
      </c>
      <c r="AF199" s="13">
        <v>416766.77</v>
      </c>
      <c r="AG199" s="42">
        <v>416766.77</v>
      </c>
      <c r="AH199" s="14">
        <f t="shared" si="18"/>
        <v>0</v>
      </c>
      <c r="AI199" s="14">
        <f t="shared" si="19"/>
        <v>0</v>
      </c>
      <c r="AJ199" s="14">
        <v>0</v>
      </c>
      <c r="AM199" s="13">
        <f t="shared" si="16"/>
        <v>416766.77</v>
      </c>
      <c r="AN199" s="13">
        <v>416766.77</v>
      </c>
      <c r="AO199" s="13">
        <v>4839117.05</v>
      </c>
      <c r="AP199" s="13">
        <v>0</v>
      </c>
      <c r="AQ199" s="13">
        <v>4839117.05</v>
      </c>
      <c r="AR199" s="13">
        <v>-4422350.2799999993</v>
      </c>
      <c r="AS199" s="13">
        <v>0</v>
      </c>
      <c r="AT199" s="13">
        <v>4839117.05</v>
      </c>
      <c r="AU199" s="13">
        <v>0</v>
      </c>
      <c r="AV199" s="13">
        <v>0</v>
      </c>
      <c r="AW199" s="13">
        <v>0</v>
      </c>
      <c r="AX199" s="14">
        <v>0</v>
      </c>
      <c r="AY199" s="13">
        <v>0</v>
      </c>
      <c r="AZ199" s="13">
        <v>416766.77</v>
      </c>
      <c r="BA199" s="13">
        <v>0</v>
      </c>
      <c r="BB199" s="13">
        <v>0</v>
      </c>
      <c r="BC199" s="13">
        <v>416766.77</v>
      </c>
      <c r="BD199" s="13">
        <f t="shared" si="17"/>
        <v>0</v>
      </c>
    </row>
    <row r="200" spans="1:56" ht="14.45" hidden="1" x14ac:dyDescent="0.3">
      <c r="A200" t="str">
        <f t="shared" si="15"/>
        <v>1.1-00-2207_22230017_2233210</v>
      </c>
      <c r="B200" s="12" t="s">
        <v>67</v>
      </c>
      <c r="C200" t="s">
        <v>68</v>
      </c>
      <c r="D200">
        <v>2</v>
      </c>
      <c r="E200" t="s">
        <v>497</v>
      </c>
      <c r="F200">
        <v>2.2000000000000002</v>
      </c>
      <c r="G200" t="s">
        <v>502</v>
      </c>
      <c r="H200" t="s">
        <v>192</v>
      </c>
      <c r="I200" t="s">
        <v>193</v>
      </c>
      <c r="J200" t="s">
        <v>55</v>
      </c>
      <c r="K200" t="s">
        <v>56</v>
      </c>
      <c r="L200" t="s">
        <v>184</v>
      </c>
      <c r="M200" t="s">
        <v>185</v>
      </c>
      <c r="N200">
        <v>2</v>
      </c>
      <c r="O200" t="s">
        <v>194</v>
      </c>
      <c r="P200">
        <v>30</v>
      </c>
      <c r="Q200" t="s">
        <v>195</v>
      </c>
      <c r="R200" t="s">
        <v>196</v>
      </c>
      <c r="S200" t="s">
        <v>62</v>
      </c>
      <c r="T200" t="s">
        <v>197</v>
      </c>
      <c r="U200" t="s">
        <v>62</v>
      </c>
      <c r="V200">
        <v>3000</v>
      </c>
      <c r="W200" t="s">
        <v>266</v>
      </c>
      <c r="X200">
        <v>3321</v>
      </c>
      <c r="Y200" t="s">
        <v>286</v>
      </c>
      <c r="Z200">
        <v>0</v>
      </c>
      <c r="AA200" t="s">
        <v>66</v>
      </c>
      <c r="AB200" s="13">
        <v>6000000</v>
      </c>
      <c r="AC200" s="13">
        <v>6000000</v>
      </c>
      <c r="AD200" s="13">
        <v>6000000</v>
      </c>
      <c r="AE200" s="13">
        <v>6606835.4500000002</v>
      </c>
      <c r="AF200" s="13">
        <v>6606835.4500000002</v>
      </c>
      <c r="AG200" s="42">
        <v>6606835.4500000002</v>
      </c>
      <c r="AH200" s="14">
        <f t="shared" si="18"/>
        <v>606835.45000000019</v>
      </c>
      <c r="AI200" s="14">
        <f t="shared" si="19"/>
        <v>0</v>
      </c>
      <c r="AJ200" s="14">
        <v>0</v>
      </c>
      <c r="AM200" s="13">
        <f t="shared" si="16"/>
        <v>6606835.4500000002</v>
      </c>
      <c r="AN200" s="13">
        <v>6606835.4500000002</v>
      </c>
      <c r="AO200" s="13">
        <v>4839118.05</v>
      </c>
      <c r="AP200" s="13">
        <v>6483821.2000000002</v>
      </c>
      <c r="AQ200" s="13">
        <v>4839118.05</v>
      </c>
      <c r="AR200" s="13">
        <v>1767717.4000000004</v>
      </c>
      <c r="AS200" s="13">
        <v>6483821.2000000002</v>
      </c>
      <c r="AT200" s="13">
        <v>4839118.05</v>
      </c>
      <c r="AU200" s="13">
        <v>6270178.2000000002</v>
      </c>
      <c r="AV200" s="13">
        <v>4590747.96</v>
      </c>
      <c r="AW200" s="13">
        <v>-606835.44999999995</v>
      </c>
      <c r="AX200" s="14">
        <v>-606835.45000000019</v>
      </c>
      <c r="AY200" s="13">
        <v>0</v>
      </c>
      <c r="AZ200" s="13">
        <v>0</v>
      </c>
      <c r="BA200" s="13">
        <v>0</v>
      </c>
      <c r="BB200" s="13">
        <v>0</v>
      </c>
      <c r="BC200" s="13">
        <v>0</v>
      </c>
      <c r="BD200" s="13">
        <f t="shared" si="17"/>
        <v>-606835.45000000019</v>
      </c>
    </row>
    <row r="201" spans="1:56" ht="14.45" hidden="1" x14ac:dyDescent="0.3">
      <c r="A201" t="str">
        <f t="shared" si="15"/>
        <v>2.6-05-2208_22737023_2233210</v>
      </c>
      <c r="B201" t="s">
        <v>70</v>
      </c>
      <c r="C201" t="s">
        <v>71</v>
      </c>
      <c r="D201">
        <v>1</v>
      </c>
      <c r="E201" t="s">
        <v>496</v>
      </c>
      <c r="F201">
        <v>1.7</v>
      </c>
      <c r="G201" t="s">
        <v>500</v>
      </c>
      <c r="H201" t="s">
        <v>96</v>
      </c>
      <c r="I201" t="s">
        <v>97</v>
      </c>
      <c r="J201" t="s">
        <v>98</v>
      </c>
      <c r="K201" t="s">
        <v>99</v>
      </c>
      <c r="L201" t="s">
        <v>100</v>
      </c>
      <c r="M201" t="s">
        <v>101</v>
      </c>
      <c r="N201">
        <v>7</v>
      </c>
      <c r="O201" t="s">
        <v>102</v>
      </c>
      <c r="P201">
        <v>37</v>
      </c>
      <c r="Q201" t="s">
        <v>103</v>
      </c>
      <c r="R201" t="s">
        <v>104</v>
      </c>
      <c r="S201" t="s">
        <v>62</v>
      </c>
      <c r="T201" t="s">
        <v>105</v>
      </c>
      <c r="U201" t="s">
        <v>62</v>
      </c>
      <c r="V201">
        <v>3000</v>
      </c>
      <c r="W201" t="s">
        <v>266</v>
      </c>
      <c r="X201">
        <v>3321</v>
      </c>
      <c r="Y201" t="s">
        <v>286</v>
      </c>
      <c r="Z201">
        <v>0</v>
      </c>
      <c r="AA201" t="s">
        <v>66</v>
      </c>
      <c r="AB201" s="13">
        <v>0</v>
      </c>
      <c r="AC201" s="13">
        <v>0</v>
      </c>
      <c r="AD201" s="13">
        <v>0</v>
      </c>
      <c r="AE201" s="13">
        <v>0</v>
      </c>
      <c r="AF201" s="13">
        <v>0</v>
      </c>
      <c r="AG201" s="42">
        <v>0</v>
      </c>
      <c r="AH201" s="14">
        <f t="shared" si="18"/>
        <v>0</v>
      </c>
      <c r="AI201" s="14">
        <f t="shared" si="19"/>
        <v>0</v>
      </c>
      <c r="AJ201" s="14">
        <v>0</v>
      </c>
      <c r="AM201" s="13">
        <f t="shared" si="16"/>
        <v>0</v>
      </c>
      <c r="AN201" s="13">
        <v>0</v>
      </c>
      <c r="AO201" s="13">
        <v>4839119.05</v>
      </c>
      <c r="AP201" s="13">
        <v>0</v>
      </c>
      <c r="AQ201" s="13">
        <v>4839119.05</v>
      </c>
      <c r="AR201" s="13">
        <v>-4839119.05</v>
      </c>
      <c r="AS201" s="13">
        <v>0</v>
      </c>
      <c r="AT201" s="13">
        <v>4839119.05</v>
      </c>
      <c r="AU201" s="13">
        <v>0</v>
      </c>
      <c r="AV201" s="13">
        <v>0</v>
      </c>
      <c r="AW201" s="13">
        <v>0</v>
      </c>
      <c r="AX201" s="14">
        <v>0</v>
      </c>
      <c r="AY201" s="13">
        <v>0</v>
      </c>
      <c r="AZ201" s="13">
        <v>0</v>
      </c>
      <c r="BA201" s="13">
        <v>0</v>
      </c>
      <c r="BB201" s="13">
        <v>0</v>
      </c>
      <c r="BC201" s="13">
        <v>0</v>
      </c>
      <c r="BD201" s="13">
        <f t="shared" si="17"/>
        <v>0</v>
      </c>
    </row>
    <row r="202" spans="1:56" ht="14.45" hidden="1" x14ac:dyDescent="0.3">
      <c r="A202" t="str">
        <f t="shared" si="15"/>
        <v>1.1-00-2205_22619013_2233310</v>
      </c>
      <c r="B202" s="12" t="s">
        <v>67</v>
      </c>
      <c r="C202" t="s">
        <v>68</v>
      </c>
      <c r="D202">
        <v>1</v>
      </c>
      <c r="E202" t="s">
        <v>496</v>
      </c>
      <c r="F202">
        <v>1.3</v>
      </c>
      <c r="G202" t="s">
        <v>499</v>
      </c>
      <c r="H202" t="s">
        <v>53</v>
      </c>
      <c r="I202" t="s">
        <v>54</v>
      </c>
      <c r="J202" t="s">
        <v>55</v>
      </c>
      <c r="K202" t="s">
        <v>56</v>
      </c>
      <c r="L202" t="s">
        <v>57</v>
      </c>
      <c r="M202" t="s">
        <v>58</v>
      </c>
      <c r="N202">
        <v>6</v>
      </c>
      <c r="O202" t="s">
        <v>59</v>
      </c>
      <c r="P202">
        <v>19</v>
      </c>
      <c r="Q202" t="s">
        <v>93</v>
      </c>
      <c r="R202" t="s">
        <v>61</v>
      </c>
      <c r="S202" t="s">
        <v>62</v>
      </c>
      <c r="T202" t="s">
        <v>63</v>
      </c>
      <c r="U202" t="s">
        <v>62</v>
      </c>
      <c r="V202">
        <v>3000</v>
      </c>
      <c r="W202" t="s">
        <v>266</v>
      </c>
      <c r="X202">
        <v>3331</v>
      </c>
      <c r="Y202" t="s">
        <v>287</v>
      </c>
      <c r="Z202">
        <v>0</v>
      </c>
      <c r="AA202" t="s">
        <v>66</v>
      </c>
      <c r="AB202" s="13">
        <v>292900.63</v>
      </c>
      <c r="AC202" s="13">
        <v>292900.63</v>
      </c>
      <c r="AD202" s="13">
        <v>200000</v>
      </c>
      <c r="AE202" s="13">
        <v>271440.63</v>
      </c>
      <c r="AF202" s="13">
        <v>271440.63</v>
      </c>
      <c r="AG202" s="42">
        <v>271440.63</v>
      </c>
      <c r="AH202" s="14">
        <f t="shared" si="18"/>
        <v>-21460</v>
      </c>
      <c r="AI202" s="14">
        <f t="shared" si="19"/>
        <v>0</v>
      </c>
      <c r="AJ202" s="14">
        <v>0</v>
      </c>
      <c r="AM202" s="13">
        <f t="shared" si="16"/>
        <v>271440.63</v>
      </c>
      <c r="AN202" s="13">
        <v>271440.63</v>
      </c>
      <c r="AO202" s="13">
        <v>4839120.05</v>
      </c>
      <c r="AP202" s="13">
        <v>93960.63</v>
      </c>
      <c r="AQ202" s="13">
        <v>4839120.05</v>
      </c>
      <c r="AR202" s="13">
        <v>-4567679.42</v>
      </c>
      <c r="AS202" s="13">
        <v>0</v>
      </c>
      <c r="AT202" s="13">
        <v>4839120.05</v>
      </c>
      <c r="AU202" s="13">
        <v>0</v>
      </c>
      <c r="AV202" s="13">
        <v>0</v>
      </c>
      <c r="AW202" s="13">
        <v>21460</v>
      </c>
      <c r="AX202" s="14">
        <v>21460</v>
      </c>
      <c r="AY202" s="13">
        <v>0</v>
      </c>
      <c r="AZ202" s="13">
        <v>92900.63</v>
      </c>
      <c r="BA202" s="13">
        <v>0</v>
      </c>
      <c r="BB202" s="13">
        <v>0</v>
      </c>
      <c r="BC202" s="13">
        <v>92900.63</v>
      </c>
      <c r="BD202" s="13">
        <f t="shared" si="17"/>
        <v>21460</v>
      </c>
    </row>
    <row r="203" spans="1:56" ht="14.45" hidden="1" x14ac:dyDescent="0.3">
      <c r="A203" t="str">
        <f t="shared" si="15"/>
        <v>1.1-00-2211_22647030_2233310</v>
      </c>
      <c r="B203" s="12" t="s">
        <v>67</v>
      </c>
      <c r="C203" t="s">
        <v>68</v>
      </c>
      <c r="D203">
        <v>3</v>
      </c>
      <c r="E203" s="28" t="s">
        <v>498</v>
      </c>
      <c r="F203">
        <v>3.8</v>
      </c>
      <c r="G203" t="s">
        <v>507</v>
      </c>
      <c r="H203" t="s">
        <v>119</v>
      </c>
      <c r="I203" t="s">
        <v>120</v>
      </c>
      <c r="J203" t="s">
        <v>55</v>
      </c>
      <c r="K203" t="s">
        <v>56</v>
      </c>
      <c r="L203" t="s">
        <v>121</v>
      </c>
      <c r="M203" t="s">
        <v>122</v>
      </c>
      <c r="N203">
        <v>6</v>
      </c>
      <c r="O203" t="s">
        <v>59</v>
      </c>
      <c r="P203">
        <v>47</v>
      </c>
      <c r="Q203" t="s">
        <v>273</v>
      </c>
      <c r="R203" t="s">
        <v>274</v>
      </c>
      <c r="S203" t="s">
        <v>62</v>
      </c>
      <c r="T203" t="s">
        <v>275</v>
      </c>
      <c r="U203" t="s">
        <v>62</v>
      </c>
      <c r="V203">
        <v>3000</v>
      </c>
      <c r="W203" t="s">
        <v>266</v>
      </c>
      <c r="X203">
        <v>3331</v>
      </c>
      <c r="Y203" t="s">
        <v>287</v>
      </c>
      <c r="Z203">
        <v>0</v>
      </c>
      <c r="AA203" t="s">
        <v>66</v>
      </c>
      <c r="AB203" s="13">
        <v>225040</v>
      </c>
      <c r="AC203" s="13">
        <v>225040</v>
      </c>
      <c r="AD203" s="13">
        <v>0</v>
      </c>
      <c r="AE203" s="13">
        <v>321320</v>
      </c>
      <c r="AF203" s="13">
        <v>321320</v>
      </c>
      <c r="AG203" s="42">
        <v>321320</v>
      </c>
      <c r="AH203" s="14">
        <f t="shared" si="18"/>
        <v>96280</v>
      </c>
      <c r="AI203" s="14">
        <f t="shared" si="19"/>
        <v>0</v>
      </c>
      <c r="AJ203" s="14">
        <v>0</v>
      </c>
      <c r="AM203" s="13">
        <f t="shared" si="16"/>
        <v>321320</v>
      </c>
      <c r="AN203" s="13">
        <v>225040</v>
      </c>
      <c r="AO203" s="13">
        <v>4839121.05</v>
      </c>
      <c r="AP203" s="13">
        <v>225040</v>
      </c>
      <c r="AQ203" s="13">
        <v>4839121.05</v>
      </c>
      <c r="AR203" s="13">
        <v>-4517801.05</v>
      </c>
      <c r="AS203" s="13">
        <v>178640</v>
      </c>
      <c r="AT203" s="13">
        <v>4839121.05</v>
      </c>
      <c r="AU203" s="13">
        <v>178640</v>
      </c>
      <c r="AV203" s="13">
        <v>155440</v>
      </c>
      <c r="AW203" s="13">
        <v>0</v>
      </c>
      <c r="AX203" s="14">
        <v>-96280</v>
      </c>
      <c r="AY203" s="13">
        <v>0</v>
      </c>
      <c r="AZ203" s="13">
        <v>229000</v>
      </c>
      <c r="BA203" s="13">
        <v>0</v>
      </c>
      <c r="BB203" s="13">
        <v>3960</v>
      </c>
      <c r="BC203" s="13">
        <v>225040</v>
      </c>
      <c r="BD203" s="13">
        <f t="shared" si="17"/>
        <v>-96280</v>
      </c>
    </row>
    <row r="204" spans="1:56" ht="14.45" hidden="1" x14ac:dyDescent="0.3">
      <c r="A204" t="str">
        <f t="shared" si="15"/>
        <v>1.1-00-2204_22616011_2233310</v>
      </c>
      <c r="B204" s="12" t="s">
        <v>67</v>
      </c>
      <c r="C204" t="s">
        <v>68</v>
      </c>
      <c r="D204">
        <v>1</v>
      </c>
      <c r="E204" t="s">
        <v>496</v>
      </c>
      <c r="F204">
        <v>1.3</v>
      </c>
      <c r="G204" t="s">
        <v>499</v>
      </c>
      <c r="H204" t="s">
        <v>53</v>
      </c>
      <c r="I204" t="s">
        <v>54</v>
      </c>
      <c r="J204" t="s">
        <v>106</v>
      </c>
      <c r="K204" t="s">
        <v>107</v>
      </c>
      <c r="L204" t="s">
        <v>108</v>
      </c>
      <c r="M204" t="s">
        <v>109</v>
      </c>
      <c r="N204">
        <v>6</v>
      </c>
      <c r="O204" t="s">
        <v>59</v>
      </c>
      <c r="P204">
        <v>16</v>
      </c>
      <c r="Q204" t="s">
        <v>113</v>
      </c>
      <c r="R204" t="s">
        <v>114</v>
      </c>
      <c r="S204" t="s">
        <v>62</v>
      </c>
      <c r="T204" t="s">
        <v>115</v>
      </c>
      <c r="U204" t="s">
        <v>62</v>
      </c>
      <c r="V204">
        <v>3000</v>
      </c>
      <c r="W204" t="s">
        <v>266</v>
      </c>
      <c r="X204">
        <v>3331</v>
      </c>
      <c r="Y204" t="s">
        <v>287</v>
      </c>
      <c r="Z204">
        <v>0</v>
      </c>
      <c r="AA204" t="s">
        <v>66</v>
      </c>
      <c r="AB204" s="13">
        <v>632070.01</v>
      </c>
      <c r="AC204" s="13">
        <v>632070.01</v>
      </c>
      <c r="AD204" s="13">
        <v>1000000</v>
      </c>
      <c r="AE204" s="13">
        <v>553807.19999999995</v>
      </c>
      <c r="AF204" s="13">
        <v>553807.19999999995</v>
      </c>
      <c r="AG204" s="42">
        <v>553807.19999999995</v>
      </c>
      <c r="AH204" s="14">
        <f t="shared" si="18"/>
        <v>-78262.810000000056</v>
      </c>
      <c r="AI204" s="14">
        <f t="shared" si="19"/>
        <v>0</v>
      </c>
      <c r="AJ204" s="14">
        <v>0</v>
      </c>
      <c r="AM204" s="13">
        <f t="shared" si="16"/>
        <v>553807.19999999995</v>
      </c>
      <c r="AN204" s="13">
        <v>553807.19999999995</v>
      </c>
      <c r="AO204" s="13">
        <v>4839122.05</v>
      </c>
      <c r="AP204" s="13">
        <v>553807.19999999995</v>
      </c>
      <c r="AQ204" s="13">
        <v>4839122.05</v>
      </c>
      <c r="AR204" s="13">
        <v>-4285314.8499999996</v>
      </c>
      <c r="AS204" s="13">
        <v>461506</v>
      </c>
      <c r="AT204" s="13">
        <v>4839122.05</v>
      </c>
      <c r="AU204" s="13">
        <v>461506</v>
      </c>
      <c r="AV204" s="13">
        <v>415355.4</v>
      </c>
      <c r="AW204" s="13">
        <v>78262.81</v>
      </c>
      <c r="AX204" s="14">
        <v>78262.810000000056</v>
      </c>
      <c r="AY204" s="13">
        <v>0</v>
      </c>
      <c r="AZ204" s="13">
        <v>0</v>
      </c>
      <c r="BA204" s="13">
        <v>0</v>
      </c>
      <c r="BB204" s="13">
        <v>367929.99</v>
      </c>
      <c r="BC204" s="13">
        <v>-367929.99</v>
      </c>
      <c r="BD204" s="13">
        <f t="shared" si="17"/>
        <v>78262.810000000056</v>
      </c>
    </row>
    <row r="205" spans="1:56" ht="14.45" hidden="1" x14ac:dyDescent="0.3">
      <c r="A205" t="str">
        <f t="shared" si="15"/>
        <v>2.5-02-2208_22737023_2233410</v>
      </c>
      <c r="B205" s="12" t="s">
        <v>241</v>
      </c>
      <c r="C205" t="s">
        <v>242</v>
      </c>
      <c r="D205">
        <v>1</v>
      </c>
      <c r="E205" t="s">
        <v>496</v>
      </c>
      <c r="F205">
        <v>1.7</v>
      </c>
      <c r="G205" t="s">
        <v>500</v>
      </c>
      <c r="H205" t="s">
        <v>96</v>
      </c>
      <c r="I205" t="s">
        <v>97</v>
      </c>
      <c r="J205" t="s">
        <v>98</v>
      </c>
      <c r="K205" t="s">
        <v>99</v>
      </c>
      <c r="L205" t="s">
        <v>100</v>
      </c>
      <c r="M205" t="s">
        <v>101</v>
      </c>
      <c r="N205">
        <v>7</v>
      </c>
      <c r="O205" t="s">
        <v>102</v>
      </c>
      <c r="P205">
        <v>37</v>
      </c>
      <c r="Q205" t="s">
        <v>103</v>
      </c>
      <c r="R205" t="s">
        <v>104</v>
      </c>
      <c r="S205" t="s">
        <v>62</v>
      </c>
      <c r="T205" t="s">
        <v>105</v>
      </c>
      <c r="U205" t="s">
        <v>62</v>
      </c>
      <c r="V205">
        <v>3000</v>
      </c>
      <c r="W205" t="s">
        <v>266</v>
      </c>
      <c r="X205">
        <v>3341</v>
      </c>
      <c r="Y205" t="s">
        <v>288</v>
      </c>
      <c r="Z205">
        <v>0</v>
      </c>
      <c r="AA205" t="s">
        <v>66</v>
      </c>
      <c r="AB205" s="13">
        <v>3000000</v>
      </c>
      <c r="AC205" s="13">
        <v>3000000</v>
      </c>
      <c r="AD205" s="13">
        <v>3000000</v>
      </c>
      <c r="AE205" s="13">
        <v>2963500</v>
      </c>
      <c r="AF205" s="13">
        <v>2963500</v>
      </c>
      <c r="AG205" s="42">
        <v>2963500</v>
      </c>
      <c r="AH205" s="14">
        <f t="shared" si="18"/>
        <v>-36500</v>
      </c>
      <c r="AI205" s="14">
        <f t="shared" si="19"/>
        <v>0</v>
      </c>
      <c r="AJ205" s="14">
        <v>0</v>
      </c>
      <c r="AM205" s="13">
        <f t="shared" si="16"/>
        <v>2963500</v>
      </c>
      <c r="AN205" s="13">
        <v>2963500</v>
      </c>
      <c r="AO205" s="13">
        <v>4839123.05</v>
      </c>
      <c r="AP205" s="13">
        <v>2963500</v>
      </c>
      <c r="AQ205" s="13">
        <v>4839123.05</v>
      </c>
      <c r="AR205" s="13">
        <v>-1875623.0499999998</v>
      </c>
      <c r="AS205" s="13">
        <v>0</v>
      </c>
      <c r="AT205" s="13">
        <v>4839123.05</v>
      </c>
      <c r="AU205" s="13">
        <v>0</v>
      </c>
      <c r="AV205" s="13">
        <v>0</v>
      </c>
      <c r="AW205" s="13">
        <v>36500</v>
      </c>
      <c r="AX205" s="14">
        <v>36500</v>
      </c>
      <c r="AY205" s="13">
        <v>0</v>
      </c>
      <c r="AZ205" s="13">
        <v>0</v>
      </c>
      <c r="BA205" s="13">
        <v>0</v>
      </c>
      <c r="BB205" s="13">
        <v>0</v>
      </c>
      <c r="BC205" s="13">
        <v>0</v>
      </c>
      <c r="BD205" s="13">
        <f t="shared" si="17"/>
        <v>36500</v>
      </c>
    </row>
    <row r="206" spans="1:56" ht="14.45" hidden="1" x14ac:dyDescent="0.3">
      <c r="A206" t="str">
        <f t="shared" si="15"/>
        <v>1.1-00-2206_22529016_2233410</v>
      </c>
      <c r="B206" s="12" t="s">
        <v>67</v>
      </c>
      <c r="C206" t="s">
        <v>68</v>
      </c>
      <c r="D206">
        <v>2</v>
      </c>
      <c r="E206" t="s">
        <v>497</v>
      </c>
      <c r="F206">
        <v>2.4</v>
      </c>
      <c r="G206" t="s">
        <v>503</v>
      </c>
      <c r="H206" t="s">
        <v>147</v>
      </c>
      <c r="I206" t="s">
        <v>148</v>
      </c>
      <c r="J206" t="s">
        <v>98</v>
      </c>
      <c r="K206" t="s">
        <v>99</v>
      </c>
      <c r="L206" t="s">
        <v>149</v>
      </c>
      <c r="M206" t="s">
        <v>150</v>
      </c>
      <c r="N206">
        <v>5</v>
      </c>
      <c r="O206" t="s">
        <v>151</v>
      </c>
      <c r="P206">
        <v>29</v>
      </c>
      <c r="Q206" t="s">
        <v>152</v>
      </c>
      <c r="R206" t="s">
        <v>153</v>
      </c>
      <c r="S206" t="s">
        <v>62</v>
      </c>
      <c r="T206" t="s">
        <v>154</v>
      </c>
      <c r="U206" t="s">
        <v>62</v>
      </c>
      <c r="V206">
        <v>3000</v>
      </c>
      <c r="W206" t="s">
        <v>266</v>
      </c>
      <c r="X206">
        <v>3341</v>
      </c>
      <c r="Y206" t="s">
        <v>288</v>
      </c>
      <c r="Z206">
        <v>0</v>
      </c>
      <c r="AA206" t="s">
        <v>66</v>
      </c>
      <c r="AB206" s="13">
        <v>132200</v>
      </c>
      <c r="AC206" s="13">
        <v>132200</v>
      </c>
      <c r="AD206" s="13">
        <v>0</v>
      </c>
      <c r="AE206" s="13">
        <v>127200</v>
      </c>
      <c r="AF206" s="13">
        <v>127200</v>
      </c>
      <c r="AG206" s="42">
        <v>127200</v>
      </c>
      <c r="AH206" s="14">
        <f t="shared" si="18"/>
        <v>-5000</v>
      </c>
      <c r="AI206" s="14">
        <f t="shared" si="19"/>
        <v>0</v>
      </c>
      <c r="AJ206" s="14">
        <v>0</v>
      </c>
      <c r="AM206" s="13">
        <f t="shared" si="16"/>
        <v>127200</v>
      </c>
      <c r="AN206" s="13">
        <v>127200</v>
      </c>
      <c r="AO206" s="13">
        <v>4839124.05</v>
      </c>
      <c r="AP206" s="13">
        <v>127200</v>
      </c>
      <c r="AQ206" s="13">
        <v>4839124.05</v>
      </c>
      <c r="AR206" s="13">
        <v>-4711924.05</v>
      </c>
      <c r="AS206" s="13">
        <v>95400</v>
      </c>
      <c r="AT206" s="13">
        <v>4839124.05</v>
      </c>
      <c r="AU206" s="13">
        <v>95400</v>
      </c>
      <c r="AV206" s="13">
        <v>74200</v>
      </c>
      <c r="AW206" s="13">
        <v>5000</v>
      </c>
      <c r="AX206" s="14">
        <v>5000</v>
      </c>
      <c r="AY206" s="13">
        <v>0</v>
      </c>
      <c r="AZ206" s="13">
        <v>139200</v>
      </c>
      <c r="BA206" s="13">
        <v>0</v>
      </c>
      <c r="BB206" s="13">
        <v>7000</v>
      </c>
      <c r="BC206" s="13">
        <v>132200</v>
      </c>
      <c r="BD206" s="13">
        <f t="shared" si="17"/>
        <v>5000</v>
      </c>
    </row>
    <row r="207" spans="1:56" ht="14.45" hidden="1" x14ac:dyDescent="0.3">
      <c r="A207" t="str">
        <f t="shared" si="15"/>
        <v>1.1-00-2205_22619013_2233410</v>
      </c>
      <c r="B207" s="12" t="s">
        <v>67</v>
      </c>
      <c r="C207" t="s">
        <v>68</v>
      </c>
      <c r="D207">
        <v>1</v>
      </c>
      <c r="E207" t="s">
        <v>496</v>
      </c>
      <c r="F207">
        <v>1.3</v>
      </c>
      <c r="G207" t="s">
        <v>499</v>
      </c>
      <c r="H207" t="s">
        <v>53</v>
      </c>
      <c r="I207" t="s">
        <v>54</v>
      </c>
      <c r="J207" t="s">
        <v>55</v>
      </c>
      <c r="K207" t="s">
        <v>56</v>
      </c>
      <c r="L207" t="s">
        <v>57</v>
      </c>
      <c r="M207" t="s">
        <v>58</v>
      </c>
      <c r="N207">
        <v>6</v>
      </c>
      <c r="O207" t="s">
        <v>59</v>
      </c>
      <c r="P207">
        <v>19</v>
      </c>
      <c r="Q207" t="s">
        <v>93</v>
      </c>
      <c r="R207" t="s">
        <v>61</v>
      </c>
      <c r="S207" t="s">
        <v>62</v>
      </c>
      <c r="T207" t="s">
        <v>63</v>
      </c>
      <c r="U207" t="s">
        <v>62</v>
      </c>
      <c r="V207">
        <v>3000</v>
      </c>
      <c r="W207" t="s">
        <v>266</v>
      </c>
      <c r="X207">
        <v>3341</v>
      </c>
      <c r="Y207" t="s">
        <v>288</v>
      </c>
      <c r="Z207">
        <v>0</v>
      </c>
      <c r="AA207" t="s">
        <v>66</v>
      </c>
      <c r="AB207" s="13">
        <v>151635</v>
      </c>
      <c r="AC207" s="13">
        <v>151635</v>
      </c>
      <c r="AD207" s="13">
        <v>300000</v>
      </c>
      <c r="AE207" s="13">
        <v>24284.6</v>
      </c>
      <c r="AF207" s="13">
        <v>24284.6</v>
      </c>
      <c r="AG207" s="42">
        <v>24284.6</v>
      </c>
      <c r="AH207" s="14">
        <f t="shared" si="18"/>
        <v>-127350.39999999999</v>
      </c>
      <c r="AI207" s="14">
        <f t="shared" si="19"/>
        <v>0</v>
      </c>
      <c r="AJ207" s="14">
        <v>0</v>
      </c>
      <c r="AM207" s="13">
        <f t="shared" si="16"/>
        <v>24284.6</v>
      </c>
      <c r="AN207" s="13">
        <v>24284.6</v>
      </c>
      <c r="AO207" s="13">
        <v>4839125.05</v>
      </c>
      <c r="AP207" s="13">
        <v>24284.6</v>
      </c>
      <c r="AQ207" s="13">
        <v>4839125.05</v>
      </c>
      <c r="AR207" s="13">
        <v>-4814840.45</v>
      </c>
      <c r="AS207" s="13">
        <v>0</v>
      </c>
      <c r="AT207" s="13">
        <v>4839125.05</v>
      </c>
      <c r="AU207" s="13">
        <v>0</v>
      </c>
      <c r="AV207" s="13">
        <v>0</v>
      </c>
      <c r="AW207" s="13">
        <v>127350.39999999999</v>
      </c>
      <c r="AX207" s="14">
        <v>127350.39999999999</v>
      </c>
      <c r="AY207" s="13">
        <v>0</v>
      </c>
      <c r="AZ207" s="13">
        <v>91000</v>
      </c>
      <c r="BA207" s="13">
        <v>0</v>
      </c>
      <c r="BB207" s="13">
        <v>239365</v>
      </c>
      <c r="BC207" s="13">
        <v>-148365</v>
      </c>
      <c r="BD207" s="13">
        <f t="shared" si="17"/>
        <v>127350.39999999999</v>
      </c>
    </row>
    <row r="208" spans="1:56" ht="14.45" hidden="1" x14ac:dyDescent="0.3">
      <c r="A208" t="str">
        <f t="shared" si="15"/>
        <v>1.1-00-2207_22230017_2233510</v>
      </c>
      <c r="B208" s="12" t="s">
        <v>67</v>
      </c>
      <c r="C208" t="s">
        <v>68</v>
      </c>
      <c r="D208">
        <v>2</v>
      </c>
      <c r="E208" t="s">
        <v>497</v>
      </c>
      <c r="F208">
        <v>2.2000000000000002</v>
      </c>
      <c r="G208" t="s">
        <v>502</v>
      </c>
      <c r="H208" t="s">
        <v>192</v>
      </c>
      <c r="I208" t="s">
        <v>193</v>
      </c>
      <c r="J208" t="s">
        <v>55</v>
      </c>
      <c r="K208" t="s">
        <v>56</v>
      </c>
      <c r="L208" t="s">
        <v>184</v>
      </c>
      <c r="M208" t="s">
        <v>185</v>
      </c>
      <c r="N208">
        <v>2</v>
      </c>
      <c r="O208" t="s">
        <v>194</v>
      </c>
      <c r="P208">
        <v>30</v>
      </c>
      <c r="Q208" t="s">
        <v>195</v>
      </c>
      <c r="R208" t="s">
        <v>196</v>
      </c>
      <c r="S208" t="s">
        <v>62</v>
      </c>
      <c r="T208" t="s">
        <v>197</v>
      </c>
      <c r="U208" t="s">
        <v>62</v>
      </c>
      <c r="V208">
        <v>3000</v>
      </c>
      <c r="W208" t="s">
        <v>266</v>
      </c>
      <c r="X208">
        <v>3351</v>
      </c>
      <c r="Y208" t="s">
        <v>289</v>
      </c>
      <c r="Z208">
        <v>0</v>
      </c>
      <c r="AA208" t="s">
        <v>66</v>
      </c>
      <c r="AB208" s="13">
        <v>0</v>
      </c>
      <c r="AC208" s="13">
        <v>0</v>
      </c>
      <c r="AD208" s="13">
        <v>0</v>
      </c>
      <c r="AE208" s="13">
        <v>0</v>
      </c>
      <c r="AF208" s="13">
        <v>0</v>
      </c>
      <c r="AG208" s="42">
        <v>0</v>
      </c>
      <c r="AH208" s="14">
        <f t="shared" si="18"/>
        <v>0</v>
      </c>
      <c r="AI208" s="14">
        <f t="shared" si="19"/>
        <v>0</v>
      </c>
      <c r="AJ208" s="14">
        <v>0</v>
      </c>
      <c r="AM208" s="13">
        <f t="shared" si="16"/>
        <v>0</v>
      </c>
      <c r="AN208" s="13">
        <v>0</v>
      </c>
      <c r="AO208" s="13">
        <v>4839126.05</v>
      </c>
      <c r="AP208" s="13">
        <v>0</v>
      </c>
      <c r="AQ208" s="13">
        <v>4839126.05</v>
      </c>
      <c r="AR208" s="13">
        <v>-4839126.05</v>
      </c>
      <c r="AS208" s="13">
        <v>0</v>
      </c>
      <c r="AT208" s="13">
        <v>4839126.05</v>
      </c>
      <c r="AU208" s="13">
        <v>0</v>
      </c>
      <c r="AV208" s="13">
        <v>0</v>
      </c>
      <c r="AW208" s="13">
        <v>0</v>
      </c>
      <c r="AX208" s="14">
        <v>0</v>
      </c>
      <c r="AY208" s="13">
        <v>0</v>
      </c>
      <c r="AZ208" s="13">
        <v>0</v>
      </c>
      <c r="BA208" s="13">
        <v>0</v>
      </c>
      <c r="BB208" s="13">
        <v>0</v>
      </c>
      <c r="BC208" s="13">
        <v>0</v>
      </c>
      <c r="BD208" s="13">
        <f t="shared" si="17"/>
        <v>0</v>
      </c>
    </row>
    <row r="209" spans="1:56" ht="14.45" hidden="1" x14ac:dyDescent="0.3">
      <c r="A209" t="str">
        <f t="shared" si="15"/>
        <v>1.1-00-2206_22527015_2233510</v>
      </c>
      <c r="B209" s="12" t="s">
        <v>67</v>
      </c>
      <c r="C209" t="s">
        <v>68</v>
      </c>
      <c r="D209">
        <v>2</v>
      </c>
      <c r="E209" t="s">
        <v>497</v>
      </c>
      <c r="F209">
        <v>2.7</v>
      </c>
      <c r="G209" t="s">
        <v>279</v>
      </c>
      <c r="H209" t="s">
        <v>278</v>
      </c>
      <c r="I209" t="s">
        <v>279</v>
      </c>
      <c r="J209" t="s">
        <v>210</v>
      </c>
      <c r="K209" t="s">
        <v>211</v>
      </c>
      <c r="L209" t="s">
        <v>149</v>
      </c>
      <c r="M209" t="s">
        <v>150</v>
      </c>
      <c r="N209">
        <v>5</v>
      </c>
      <c r="O209" t="s">
        <v>151</v>
      </c>
      <c r="P209">
        <v>27</v>
      </c>
      <c r="Q209" t="s">
        <v>290</v>
      </c>
      <c r="R209" t="s">
        <v>281</v>
      </c>
      <c r="S209" t="s">
        <v>62</v>
      </c>
      <c r="T209" t="s">
        <v>282</v>
      </c>
      <c r="U209" t="s">
        <v>62</v>
      </c>
      <c r="V209">
        <v>3000</v>
      </c>
      <c r="W209" t="s">
        <v>266</v>
      </c>
      <c r="X209">
        <v>3351</v>
      </c>
      <c r="Y209" t="s">
        <v>289</v>
      </c>
      <c r="Z209">
        <v>0</v>
      </c>
      <c r="AA209" t="s">
        <v>66</v>
      </c>
      <c r="AB209" s="13">
        <v>450000</v>
      </c>
      <c r="AC209" s="13">
        <v>450000</v>
      </c>
      <c r="AD209" s="13">
        <v>450000</v>
      </c>
      <c r="AE209" s="13">
        <v>394226.33</v>
      </c>
      <c r="AF209" s="13">
        <v>394226.33</v>
      </c>
      <c r="AG209" s="42">
        <v>394226.33</v>
      </c>
      <c r="AH209" s="14">
        <f t="shared" si="18"/>
        <v>-55773.669999999984</v>
      </c>
      <c r="AI209" s="14">
        <f t="shared" si="19"/>
        <v>0</v>
      </c>
      <c r="AJ209" s="14">
        <v>0</v>
      </c>
      <c r="AM209" s="13">
        <f t="shared" si="16"/>
        <v>394226.33</v>
      </c>
      <c r="AN209" s="13">
        <v>394226.33</v>
      </c>
      <c r="AO209" s="13">
        <v>4839127.05</v>
      </c>
      <c r="AP209" s="13">
        <v>394226.33</v>
      </c>
      <c r="AQ209" s="13">
        <v>4839127.05</v>
      </c>
      <c r="AR209" s="13">
        <v>-4444900.72</v>
      </c>
      <c r="AS209" s="13">
        <v>394226.33</v>
      </c>
      <c r="AT209" s="13">
        <v>4839127.05</v>
      </c>
      <c r="AU209" s="13">
        <v>394226.33</v>
      </c>
      <c r="AV209" s="13">
        <v>394226.33</v>
      </c>
      <c r="AW209" s="13">
        <v>55773.67</v>
      </c>
      <c r="AX209" s="14">
        <v>55773.669999999984</v>
      </c>
      <c r="AY209" s="13">
        <v>0</v>
      </c>
      <c r="AZ209" s="13">
        <v>0</v>
      </c>
      <c r="BA209" s="13">
        <v>0</v>
      </c>
      <c r="BB209" s="13">
        <v>0</v>
      </c>
      <c r="BC209" s="13">
        <v>0</v>
      </c>
      <c r="BD209" s="13">
        <f t="shared" si="17"/>
        <v>55773.669999999984</v>
      </c>
    </row>
    <row r="210" spans="1:56" ht="14.45" hidden="1" x14ac:dyDescent="0.3">
      <c r="A210" t="str">
        <f t="shared" si="15"/>
        <v>1.1-00-2201_2263003_2233610</v>
      </c>
      <c r="B210" s="12" t="s">
        <v>67</v>
      </c>
      <c r="C210" t="s">
        <v>68</v>
      </c>
      <c r="D210">
        <v>1</v>
      </c>
      <c r="E210" t="s">
        <v>496</v>
      </c>
      <c r="F210">
        <v>1.3</v>
      </c>
      <c r="G210" t="s">
        <v>499</v>
      </c>
      <c r="H210" t="s">
        <v>53</v>
      </c>
      <c r="I210" t="s">
        <v>54</v>
      </c>
      <c r="J210" t="s">
        <v>246</v>
      </c>
      <c r="K210" t="s">
        <v>247</v>
      </c>
      <c r="L210" t="s">
        <v>155</v>
      </c>
      <c r="M210" t="s">
        <v>156</v>
      </c>
      <c r="N210">
        <v>6</v>
      </c>
      <c r="O210" t="s">
        <v>59</v>
      </c>
      <c r="P210">
        <v>3</v>
      </c>
      <c r="Q210" t="s">
        <v>248</v>
      </c>
      <c r="R210" t="s">
        <v>249</v>
      </c>
      <c r="S210" t="s">
        <v>62</v>
      </c>
      <c r="T210" t="s">
        <v>250</v>
      </c>
      <c r="U210" t="s">
        <v>62</v>
      </c>
      <c r="V210">
        <v>3000</v>
      </c>
      <c r="W210" t="s">
        <v>266</v>
      </c>
      <c r="X210">
        <v>3361</v>
      </c>
      <c r="Y210" t="s">
        <v>291</v>
      </c>
      <c r="Z210">
        <v>0</v>
      </c>
      <c r="AA210" t="s">
        <v>66</v>
      </c>
      <c r="AB210" s="13">
        <v>9984340</v>
      </c>
      <c r="AC210" s="13">
        <v>9984340</v>
      </c>
      <c r="AD210" s="13">
        <v>7000000</v>
      </c>
      <c r="AE210" s="13">
        <v>13856118.93</v>
      </c>
      <c r="AF210" s="13">
        <v>13856118.93</v>
      </c>
      <c r="AG210" s="42">
        <v>13856118.93</v>
      </c>
      <c r="AH210" s="14">
        <f t="shared" si="18"/>
        <v>3871778.9299999997</v>
      </c>
      <c r="AI210" s="14">
        <f t="shared" si="19"/>
        <v>0</v>
      </c>
      <c r="AJ210" s="14">
        <v>0</v>
      </c>
      <c r="AM210" s="13">
        <f t="shared" si="16"/>
        <v>13856118.93</v>
      </c>
      <c r="AN210" s="13">
        <v>13856118.93</v>
      </c>
      <c r="AO210" s="13">
        <v>4839128.05</v>
      </c>
      <c r="AP210" s="13">
        <v>13856118.93</v>
      </c>
      <c r="AQ210" s="13">
        <v>4839128.05</v>
      </c>
      <c r="AR210" s="13">
        <v>9016990.879999999</v>
      </c>
      <c r="AS210" s="13">
        <v>13813836.93</v>
      </c>
      <c r="AT210" s="13">
        <v>4839128.05</v>
      </c>
      <c r="AU210" s="13">
        <v>13813836.93</v>
      </c>
      <c r="AV210" s="13">
        <v>13558752.93</v>
      </c>
      <c r="AW210" s="13">
        <v>-3871778.93</v>
      </c>
      <c r="AX210" s="14">
        <v>-3871778.9299999997</v>
      </c>
      <c r="AY210" s="13">
        <v>0</v>
      </c>
      <c r="AZ210" s="13">
        <v>3000000</v>
      </c>
      <c r="BA210" s="13">
        <v>0</v>
      </c>
      <c r="BB210" s="13">
        <v>15660</v>
      </c>
      <c r="BC210" s="13">
        <v>2984340</v>
      </c>
      <c r="BD210" s="13">
        <f t="shared" si="17"/>
        <v>-3871778.9299999997</v>
      </c>
    </row>
    <row r="211" spans="1:56" ht="14.45" hidden="1" x14ac:dyDescent="0.3">
      <c r="A211" t="str">
        <f t="shared" si="15"/>
        <v>2.6-05-2201_2263003_2233610</v>
      </c>
      <c r="B211" t="s">
        <v>70</v>
      </c>
      <c r="C211" t="s">
        <v>71</v>
      </c>
      <c r="D211">
        <v>1</v>
      </c>
      <c r="E211" t="s">
        <v>496</v>
      </c>
      <c r="F211">
        <v>1.3</v>
      </c>
      <c r="G211" t="s">
        <v>499</v>
      </c>
      <c r="H211" t="s">
        <v>53</v>
      </c>
      <c r="I211" t="s">
        <v>54</v>
      </c>
      <c r="J211" t="s">
        <v>246</v>
      </c>
      <c r="K211" t="s">
        <v>247</v>
      </c>
      <c r="L211" t="s">
        <v>155</v>
      </c>
      <c r="M211" t="s">
        <v>156</v>
      </c>
      <c r="N211">
        <v>6</v>
      </c>
      <c r="O211" t="s">
        <v>59</v>
      </c>
      <c r="P211">
        <v>3</v>
      </c>
      <c r="Q211" t="s">
        <v>248</v>
      </c>
      <c r="R211" t="s">
        <v>249</v>
      </c>
      <c r="S211" t="s">
        <v>62</v>
      </c>
      <c r="T211" t="s">
        <v>250</v>
      </c>
      <c r="U211" t="s">
        <v>62</v>
      </c>
      <c r="V211">
        <v>3000</v>
      </c>
      <c r="W211" t="s">
        <v>266</v>
      </c>
      <c r="X211">
        <v>3361</v>
      </c>
      <c r="Y211" t="s">
        <v>291</v>
      </c>
      <c r="Z211">
        <v>0</v>
      </c>
      <c r="AA211" t="s">
        <v>66</v>
      </c>
      <c r="AB211" s="13">
        <v>0</v>
      </c>
      <c r="AC211" s="13">
        <v>0</v>
      </c>
      <c r="AD211" s="13">
        <v>0</v>
      </c>
      <c r="AE211" s="13">
        <v>104734.33</v>
      </c>
      <c r="AF211" s="13">
        <v>104734.33</v>
      </c>
      <c r="AG211" s="42">
        <v>104734.33</v>
      </c>
      <c r="AH211" s="14">
        <f t="shared" si="18"/>
        <v>104734.33</v>
      </c>
      <c r="AI211" s="14">
        <f t="shared" si="19"/>
        <v>0</v>
      </c>
      <c r="AJ211" s="14">
        <v>1438.3999999999942</v>
      </c>
      <c r="AM211" s="13">
        <f t="shared" si="16"/>
        <v>104734.33</v>
      </c>
      <c r="AN211" s="13">
        <v>104734.33</v>
      </c>
      <c r="AO211" s="13">
        <v>4839129.05</v>
      </c>
      <c r="AP211" s="13">
        <v>0</v>
      </c>
      <c r="AQ211" s="13">
        <v>4839129.05</v>
      </c>
      <c r="AR211" s="13">
        <v>-4734394.72</v>
      </c>
      <c r="AS211" s="13">
        <v>0</v>
      </c>
      <c r="AT211" s="13">
        <v>4839129.05</v>
      </c>
      <c r="AU211" s="13">
        <v>0</v>
      </c>
      <c r="AV211" s="13">
        <v>0</v>
      </c>
      <c r="AW211" s="13">
        <v>-104734.33</v>
      </c>
      <c r="AX211" s="14">
        <v>-104734.33</v>
      </c>
      <c r="AY211" s="13">
        <v>0</v>
      </c>
      <c r="AZ211" s="13">
        <v>0</v>
      </c>
      <c r="BA211" s="13">
        <v>0</v>
      </c>
      <c r="BB211" s="13">
        <v>0</v>
      </c>
      <c r="BC211" s="13">
        <v>0</v>
      </c>
      <c r="BD211" s="13">
        <f t="shared" si="17"/>
        <v>-104734.33</v>
      </c>
    </row>
    <row r="212" spans="1:56" ht="14.45" hidden="1" x14ac:dyDescent="0.3">
      <c r="A212" t="str">
        <f t="shared" si="15"/>
        <v>1.1-00-2204_22616011_2233610</v>
      </c>
      <c r="B212" s="12" t="s">
        <v>67</v>
      </c>
      <c r="C212" t="s">
        <v>68</v>
      </c>
      <c r="D212">
        <v>1</v>
      </c>
      <c r="E212" t="s">
        <v>496</v>
      </c>
      <c r="F212">
        <v>1.3</v>
      </c>
      <c r="G212" t="s">
        <v>499</v>
      </c>
      <c r="H212" t="s">
        <v>53</v>
      </c>
      <c r="I212" t="s">
        <v>54</v>
      </c>
      <c r="J212" t="s">
        <v>106</v>
      </c>
      <c r="K212" t="s">
        <v>107</v>
      </c>
      <c r="L212" t="s">
        <v>108</v>
      </c>
      <c r="M212" t="s">
        <v>109</v>
      </c>
      <c r="N212">
        <v>6</v>
      </c>
      <c r="O212" t="s">
        <v>59</v>
      </c>
      <c r="P212">
        <v>16</v>
      </c>
      <c r="Q212" t="s">
        <v>113</v>
      </c>
      <c r="R212" t="s">
        <v>114</v>
      </c>
      <c r="S212" t="s">
        <v>62</v>
      </c>
      <c r="T212" t="s">
        <v>115</v>
      </c>
      <c r="U212" t="s">
        <v>62</v>
      </c>
      <c r="V212">
        <v>3000</v>
      </c>
      <c r="W212" t="s">
        <v>266</v>
      </c>
      <c r="X212">
        <v>3361</v>
      </c>
      <c r="Y212" t="s">
        <v>291</v>
      </c>
      <c r="Z212">
        <v>0</v>
      </c>
      <c r="AA212" t="s">
        <v>66</v>
      </c>
      <c r="AB212" s="13">
        <v>225707.12</v>
      </c>
      <c r="AC212" s="13">
        <v>225707.12</v>
      </c>
      <c r="AD212" s="13">
        <v>0</v>
      </c>
      <c r="AE212" s="13">
        <v>4424</v>
      </c>
      <c r="AF212" s="13">
        <v>4424</v>
      </c>
      <c r="AG212" s="42">
        <v>4424</v>
      </c>
      <c r="AH212" s="14">
        <f t="shared" si="18"/>
        <v>-221283.12</v>
      </c>
      <c r="AI212" s="14">
        <f t="shared" si="19"/>
        <v>0</v>
      </c>
      <c r="AJ212" s="14">
        <v>0</v>
      </c>
      <c r="AM212" s="13">
        <f t="shared" si="16"/>
        <v>4424</v>
      </c>
      <c r="AN212" s="13">
        <v>4424</v>
      </c>
      <c r="AO212" s="13">
        <v>4839130.05</v>
      </c>
      <c r="AP212" s="13">
        <v>4424</v>
      </c>
      <c r="AQ212" s="13">
        <v>4839130.05</v>
      </c>
      <c r="AR212" s="13">
        <v>-4834706.05</v>
      </c>
      <c r="AS212" s="13">
        <v>4424</v>
      </c>
      <c r="AT212" s="13">
        <v>4839130.05</v>
      </c>
      <c r="AU212" s="13">
        <v>4424</v>
      </c>
      <c r="AV212" s="13">
        <v>4424</v>
      </c>
      <c r="AW212" s="13">
        <v>221283.12</v>
      </c>
      <c r="AX212" s="14">
        <v>221283.12</v>
      </c>
      <c r="AY212" s="13">
        <v>0</v>
      </c>
      <c r="AZ212" s="13">
        <v>2445000</v>
      </c>
      <c r="BA212" s="13">
        <v>0</v>
      </c>
      <c r="BB212" s="13">
        <v>2219292.88</v>
      </c>
      <c r="BC212" s="13">
        <v>225707.12</v>
      </c>
      <c r="BD212" s="13">
        <f t="shared" si="17"/>
        <v>221283.12</v>
      </c>
    </row>
    <row r="213" spans="1:56" ht="14.45" hidden="1" x14ac:dyDescent="0.3">
      <c r="A213" t="str">
        <f t="shared" si="15"/>
        <v>1.1-00-2207_22332019_2233710</v>
      </c>
      <c r="B213" s="12" t="s">
        <v>67</v>
      </c>
      <c r="C213" t="s">
        <v>68</v>
      </c>
      <c r="D213">
        <v>1</v>
      </c>
      <c r="E213" t="s">
        <v>496</v>
      </c>
      <c r="F213">
        <v>1.3</v>
      </c>
      <c r="G213" t="s">
        <v>499</v>
      </c>
      <c r="H213" t="s">
        <v>53</v>
      </c>
      <c r="I213" t="s">
        <v>54</v>
      </c>
      <c r="J213" t="s">
        <v>55</v>
      </c>
      <c r="K213" t="s">
        <v>56</v>
      </c>
      <c r="L213" t="s">
        <v>184</v>
      </c>
      <c r="M213" t="s">
        <v>185</v>
      </c>
      <c r="N213">
        <v>3</v>
      </c>
      <c r="O213" t="s">
        <v>143</v>
      </c>
      <c r="P213">
        <v>32</v>
      </c>
      <c r="Q213" t="s">
        <v>198</v>
      </c>
      <c r="R213" t="s">
        <v>199</v>
      </c>
      <c r="S213" t="s">
        <v>62</v>
      </c>
      <c r="T213" t="s">
        <v>200</v>
      </c>
      <c r="U213" t="s">
        <v>62</v>
      </c>
      <c r="V213">
        <v>3000</v>
      </c>
      <c r="W213" t="s">
        <v>266</v>
      </c>
      <c r="X213">
        <v>3371</v>
      </c>
      <c r="Y213" t="s">
        <v>292</v>
      </c>
      <c r="Z213">
        <v>0</v>
      </c>
      <c r="AA213" t="s">
        <v>66</v>
      </c>
      <c r="AB213" s="13">
        <v>5010000</v>
      </c>
      <c r="AC213" s="13">
        <v>5010000</v>
      </c>
      <c r="AD213" s="13">
        <v>5000000</v>
      </c>
      <c r="AE213" s="13">
        <v>5839904</v>
      </c>
      <c r="AF213" s="13">
        <v>5839904</v>
      </c>
      <c r="AG213" s="42">
        <v>5839904</v>
      </c>
      <c r="AH213" s="14">
        <f t="shared" si="18"/>
        <v>829904</v>
      </c>
      <c r="AI213" s="14">
        <f t="shared" si="19"/>
        <v>0</v>
      </c>
      <c r="AJ213" s="14">
        <v>0</v>
      </c>
      <c r="AM213" s="13">
        <f t="shared" si="16"/>
        <v>5839904</v>
      </c>
      <c r="AN213" s="13">
        <v>5839904</v>
      </c>
      <c r="AO213" s="13">
        <v>4839131.05</v>
      </c>
      <c r="AP213" s="13">
        <v>5422768</v>
      </c>
      <c r="AQ213" s="13">
        <v>4839131.05</v>
      </c>
      <c r="AR213" s="13">
        <v>1000772.9500000002</v>
      </c>
      <c r="AS213" s="13">
        <v>5422768</v>
      </c>
      <c r="AT213" s="13">
        <v>4839131.05</v>
      </c>
      <c r="AU213" s="13">
        <v>5005632</v>
      </c>
      <c r="AV213" s="13">
        <v>5005632</v>
      </c>
      <c r="AW213" s="13">
        <v>-829904</v>
      </c>
      <c r="AX213" s="14">
        <v>-829904</v>
      </c>
      <c r="AY213" s="13">
        <v>0</v>
      </c>
      <c r="AZ213" s="13">
        <v>10000</v>
      </c>
      <c r="BA213" s="13">
        <v>0</v>
      </c>
      <c r="BB213" s="13">
        <v>0</v>
      </c>
      <c r="BC213" s="13">
        <v>10000</v>
      </c>
      <c r="BD213" s="13">
        <f t="shared" si="17"/>
        <v>-829904</v>
      </c>
    </row>
    <row r="214" spans="1:56" ht="14.45" hidden="1" x14ac:dyDescent="0.3">
      <c r="A214" t="str">
        <f t="shared" si="15"/>
        <v>1.1-00-2205_22619013_2233710</v>
      </c>
      <c r="B214" s="12" t="s">
        <v>67</v>
      </c>
      <c r="C214" t="s">
        <v>68</v>
      </c>
      <c r="D214">
        <v>1</v>
      </c>
      <c r="E214" t="s">
        <v>496</v>
      </c>
      <c r="F214">
        <v>1.3</v>
      </c>
      <c r="G214" t="s">
        <v>499</v>
      </c>
      <c r="H214" t="s">
        <v>53</v>
      </c>
      <c r="I214" t="s">
        <v>54</v>
      </c>
      <c r="J214" t="s">
        <v>55</v>
      </c>
      <c r="K214" t="s">
        <v>56</v>
      </c>
      <c r="L214" t="s">
        <v>57</v>
      </c>
      <c r="M214" t="s">
        <v>58</v>
      </c>
      <c r="N214">
        <v>6</v>
      </c>
      <c r="O214" t="s">
        <v>59</v>
      </c>
      <c r="P214">
        <v>19</v>
      </c>
      <c r="Q214" t="s">
        <v>93</v>
      </c>
      <c r="R214" t="s">
        <v>61</v>
      </c>
      <c r="S214" t="s">
        <v>62</v>
      </c>
      <c r="T214" t="s">
        <v>63</v>
      </c>
      <c r="U214" t="s">
        <v>62</v>
      </c>
      <c r="V214">
        <v>3000</v>
      </c>
      <c r="W214" t="s">
        <v>266</v>
      </c>
      <c r="X214">
        <v>3371</v>
      </c>
      <c r="Y214" t="s">
        <v>292</v>
      </c>
      <c r="Z214">
        <v>0</v>
      </c>
      <c r="AA214" t="s">
        <v>66</v>
      </c>
      <c r="AB214" s="13">
        <v>20856872.850000001</v>
      </c>
      <c r="AC214" s="13">
        <v>20856872.850000001</v>
      </c>
      <c r="AD214" s="13">
        <v>5092200</v>
      </c>
      <c r="AE214" s="13">
        <v>20856872.850000001</v>
      </c>
      <c r="AF214" s="13">
        <v>20856872.850000001</v>
      </c>
      <c r="AG214" s="42">
        <v>20856872.850000001</v>
      </c>
      <c r="AH214" s="14">
        <f t="shared" si="18"/>
        <v>0</v>
      </c>
      <c r="AI214" s="14">
        <f t="shared" si="19"/>
        <v>0</v>
      </c>
      <c r="AJ214" s="14">
        <v>0</v>
      </c>
      <c r="AM214" s="13">
        <f t="shared" si="16"/>
        <v>20856872.850000001</v>
      </c>
      <c r="AN214" s="13">
        <v>20856872.850000001</v>
      </c>
      <c r="AO214" s="13">
        <v>4839132.05</v>
      </c>
      <c r="AP214" s="13">
        <v>20856872.850000001</v>
      </c>
      <c r="AQ214" s="13">
        <v>4839132.05</v>
      </c>
      <c r="AR214" s="13">
        <v>16017740.800000001</v>
      </c>
      <c r="AS214" s="13">
        <v>19116408.850000001</v>
      </c>
      <c r="AT214" s="13">
        <v>4839132.05</v>
      </c>
      <c r="AU214" s="13">
        <v>19116408.850000001</v>
      </c>
      <c r="AV214" s="13">
        <v>19116408.850000001</v>
      </c>
      <c r="AW214" s="13">
        <v>0</v>
      </c>
      <c r="AX214" s="14">
        <v>0</v>
      </c>
      <c r="AY214" s="13">
        <v>0</v>
      </c>
      <c r="AZ214" s="13">
        <v>15793368</v>
      </c>
      <c r="BA214" s="13">
        <v>0</v>
      </c>
      <c r="BB214" s="13">
        <v>28695.15</v>
      </c>
      <c r="BC214" s="13">
        <v>15764672.85</v>
      </c>
      <c r="BD214" s="13">
        <f t="shared" si="17"/>
        <v>0</v>
      </c>
    </row>
    <row r="215" spans="1:56" ht="14.45" hidden="1" x14ac:dyDescent="0.3">
      <c r="A215" t="str">
        <f t="shared" si="15"/>
        <v>1.1-00-2207_22230017_2233810</v>
      </c>
      <c r="B215" s="12" t="s">
        <v>67</v>
      </c>
      <c r="C215" t="s">
        <v>68</v>
      </c>
      <c r="D215">
        <v>2</v>
      </c>
      <c r="E215" t="s">
        <v>497</v>
      </c>
      <c r="F215">
        <v>2.2000000000000002</v>
      </c>
      <c r="G215" t="s">
        <v>502</v>
      </c>
      <c r="H215" t="s">
        <v>192</v>
      </c>
      <c r="I215" t="s">
        <v>193</v>
      </c>
      <c r="J215" t="s">
        <v>55</v>
      </c>
      <c r="K215" t="s">
        <v>56</v>
      </c>
      <c r="L215" t="s">
        <v>184</v>
      </c>
      <c r="M215" t="s">
        <v>185</v>
      </c>
      <c r="N215">
        <v>2</v>
      </c>
      <c r="O215" t="s">
        <v>194</v>
      </c>
      <c r="P215">
        <v>30</v>
      </c>
      <c r="Q215" t="s">
        <v>195</v>
      </c>
      <c r="R215" t="s">
        <v>196</v>
      </c>
      <c r="S215" t="s">
        <v>62</v>
      </c>
      <c r="T215" t="s">
        <v>197</v>
      </c>
      <c r="U215" t="s">
        <v>62</v>
      </c>
      <c r="V215">
        <v>3000</v>
      </c>
      <c r="W215" t="s">
        <v>266</v>
      </c>
      <c r="X215">
        <v>3381</v>
      </c>
      <c r="Y215" t="s">
        <v>293</v>
      </c>
      <c r="Z215">
        <v>0</v>
      </c>
      <c r="AA215" t="s">
        <v>66</v>
      </c>
      <c r="AB215" s="13">
        <v>26747000</v>
      </c>
      <c r="AC215" s="13">
        <v>26747000</v>
      </c>
      <c r="AD215" s="13">
        <v>29000000</v>
      </c>
      <c r="AE215" s="13">
        <v>53132640</v>
      </c>
      <c r="AF215" s="13">
        <v>53132640</v>
      </c>
      <c r="AG215" s="42">
        <v>53132640</v>
      </c>
      <c r="AH215" s="14">
        <f t="shared" si="18"/>
        <v>26385640</v>
      </c>
      <c r="AI215" s="14">
        <f t="shared" si="19"/>
        <v>0</v>
      </c>
      <c r="AJ215" s="14">
        <v>0</v>
      </c>
      <c r="AM215" s="13">
        <f t="shared" si="16"/>
        <v>53132640</v>
      </c>
      <c r="AN215" s="13">
        <v>53132640</v>
      </c>
      <c r="AO215" s="13">
        <v>4839133.05</v>
      </c>
      <c r="AP215" s="13">
        <v>51983544</v>
      </c>
      <c r="AQ215" s="13">
        <v>4839133.05</v>
      </c>
      <c r="AR215" s="13">
        <v>48293506.950000003</v>
      </c>
      <c r="AS215" s="13">
        <v>51816504</v>
      </c>
      <c r="AT215" s="13">
        <v>4839133.05</v>
      </c>
      <c r="AU215" s="13">
        <v>45098712</v>
      </c>
      <c r="AV215" s="13">
        <v>38380920</v>
      </c>
      <c r="AW215" s="13">
        <v>-26385640</v>
      </c>
      <c r="AX215" s="14">
        <v>-26385640</v>
      </c>
      <c r="AY215" s="13">
        <v>0</v>
      </c>
      <c r="AZ215" s="13">
        <v>0</v>
      </c>
      <c r="BA215" s="13">
        <v>0</v>
      </c>
      <c r="BB215" s="13">
        <v>2253000</v>
      </c>
      <c r="BC215" s="13">
        <v>-2253000</v>
      </c>
      <c r="BD215" s="13">
        <f t="shared" si="17"/>
        <v>-26385640</v>
      </c>
    </row>
    <row r="216" spans="1:56" ht="14.45" hidden="1" x14ac:dyDescent="0.3">
      <c r="A216" t="str">
        <f t="shared" si="15"/>
        <v>1.1-00-2207_22331018_2233910</v>
      </c>
      <c r="B216" s="12" t="s">
        <v>67</v>
      </c>
      <c r="C216" t="s">
        <v>68</v>
      </c>
      <c r="D216">
        <v>1</v>
      </c>
      <c r="E216" t="s">
        <v>496</v>
      </c>
      <c r="F216">
        <v>1.3</v>
      </c>
      <c r="G216" t="s">
        <v>499</v>
      </c>
      <c r="H216" t="s">
        <v>53</v>
      </c>
      <c r="I216" t="s">
        <v>54</v>
      </c>
      <c r="J216" t="s">
        <v>55</v>
      </c>
      <c r="K216" t="s">
        <v>56</v>
      </c>
      <c r="L216" t="s">
        <v>184</v>
      </c>
      <c r="M216" t="s">
        <v>185</v>
      </c>
      <c r="N216">
        <v>3</v>
      </c>
      <c r="O216" t="s">
        <v>143</v>
      </c>
      <c r="P216">
        <v>31</v>
      </c>
      <c r="Q216" t="s">
        <v>220</v>
      </c>
      <c r="R216" t="s">
        <v>221</v>
      </c>
      <c r="S216" t="s">
        <v>62</v>
      </c>
      <c r="T216" t="s">
        <v>222</v>
      </c>
      <c r="U216" t="s">
        <v>62</v>
      </c>
      <c r="V216">
        <v>3000</v>
      </c>
      <c r="W216" t="s">
        <v>266</v>
      </c>
      <c r="X216">
        <v>3391</v>
      </c>
      <c r="Y216" t="s">
        <v>294</v>
      </c>
      <c r="Z216">
        <v>0</v>
      </c>
      <c r="AA216" t="s">
        <v>66</v>
      </c>
      <c r="AB216" s="13">
        <v>4046449.26</v>
      </c>
      <c r="AC216" s="13">
        <v>4046449.26</v>
      </c>
      <c r="AD216" s="13">
        <v>4000000</v>
      </c>
      <c r="AE216" s="13">
        <v>4491364.63</v>
      </c>
      <c r="AF216" s="13">
        <v>4491364.63</v>
      </c>
      <c r="AG216" s="42">
        <v>4491364.63</v>
      </c>
      <c r="AH216" s="14">
        <f t="shared" si="18"/>
        <v>444915.37000000011</v>
      </c>
      <c r="AI216" s="14">
        <f t="shared" si="19"/>
        <v>0</v>
      </c>
      <c r="AJ216" s="14">
        <v>0</v>
      </c>
      <c r="AM216" s="13">
        <f t="shared" si="16"/>
        <v>4491364.63</v>
      </c>
      <c r="AN216" s="13">
        <v>3965316.23</v>
      </c>
      <c r="AO216" s="13">
        <v>4839134.05</v>
      </c>
      <c r="AP216" s="13">
        <v>3965316.23</v>
      </c>
      <c r="AQ216" s="13">
        <v>4839134.05</v>
      </c>
      <c r="AR216" s="13">
        <v>-347769.41999999993</v>
      </c>
      <c r="AS216" s="13">
        <v>3069120.26</v>
      </c>
      <c r="AT216" s="13">
        <v>4839134.05</v>
      </c>
      <c r="AU216" s="13">
        <v>3069120.26</v>
      </c>
      <c r="AV216" s="13">
        <v>3069120.26</v>
      </c>
      <c r="AW216" s="13">
        <v>81133.03</v>
      </c>
      <c r="AX216" s="14">
        <v>-444915.37000000011</v>
      </c>
      <c r="AY216" s="13">
        <v>0</v>
      </c>
      <c r="AZ216" s="13">
        <v>46449.26</v>
      </c>
      <c r="BA216" s="13">
        <v>0</v>
      </c>
      <c r="BB216" s="13">
        <v>0</v>
      </c>
      <c r="BC216" s="13">
        <v>46449.26</v>
      </c>
      <c r="BD216" s="13">
        <f t="shared" si="17"/>
        <v>-444915.37000000011</v>
      </c>
    </row>
    <row r="217" spans="1:56" ht="14.45" hidden="1" x14ac:dyDescent="0.3">
      <c r="A217" t="str">
        <f t="shared" si="15"/>
        <v>1.1-00-2202_2219006_2233910</v>
      </c>
      <c r="B217" s="12" t="s">
        <v>67</v>
      </c>
      <c r="C217" t="s">
        <v>68</v>
      </c>
      <c r="D217">
        <v>1</v>
      </c>
      <c r="E217" t="s">
        <v>496</v>
      </c>
      <c r="F217">
        <v>1.3</v>
      </c>
      <c r="G217" t="s">
        <v>499</v>
      </c>
      <c r="H217" t="s">
        <v>53</v>
      </c>
      <c r="I217" t="s">
        <v>54</v>
      </c>
      <c r="J217" t="s">
        <v>98</v>
      </c>
      <c r="K217" t="s">
        <v>99</v>
      </c>
      <c r="L217" t="s">
        <v>141</v>
      </c>
      <c r="M217" t="s">
        <v>142</v>
      </c>
      <c r="N217">
        <v>1</v>
      </c>
      <c r="O217" t="s">
        <v>133</v>
      </c>
      <c r="P217">
        <v>9</v>
      </c>
      <c r="Q217" t="s">
        <v>216</v>
      </c>
      <c r="R217" t="s">
        <v>217</v>
      </c>
      <c r="S217" t="s">
        <v>62</v>
      </c>
      <c r="T217" t="s">
        <v>218</v>
      </c>
      <c r="U217" t="s">
        <v>62</v>
      </c>
      <c r="V217">
        <v>3000</v>
      </c>
      <c r="W217" t="s">
        <v>266</v>
      </c>
      <c r="X217">
        <v>3391</v>
      </c>
      <c r="Y217" t="s">
        <v>294</v>
      </c>
      <c r="Z217">
        <v>0</v>
      </c>
      <c r="AA217" t="s">
        <v>66</v>
      </c>
      <c r="AB217" s="13">
        <v>773277.36</v>
      </c>
      <c r="AC217" s="13">
        <v>773277.36</v>
      </c>
      <c r="AD217" s="13">
        <v>2000000</v>
      </c>
      <c r="AE217" s="13">
        <v>139916</v>
      </c>
      <c r="AF217" s="13">
        <v>139916</v>
      </c>
      <c r="AG217" s="42">
        <v>139916</v>
      </c>
      <c r="AH217" s="14">
        <f t="shared" si="18"/>
        <v>-633361.36</v>
      </c>
      <c r="AI217" s="14">
        <f t="shared" si="19"/>
        <v>0</v>
      </c>
      <c r="AJ217" s="14">
        <v>0</v>
      </c>
      <c r="AM217" s="13">
        <f t="shared" si="16"/>
        <v>139916</v>
      </c>
      <c r="AN217" s="13">
        <v>122516</v>
      </c>
      <c r="AO217" s="13">
        <v>4839135.05</v>
      </c>
      <c r="AP217" s="13">
        <v>122516</v>
      </c>
      <c r="AQ217" s="13">
        <v>4839135.05</v>
      </c>
      <c r="AR217" s="13">
        <v>-4699219.05</v>
      </c>
      <c r="AS217" s="13">
        <v>23800</v>
      </c>
      <c r="AT217" s="13">
        <v>4839135.05</v>
      </c>
      <c r="AU217" s="13">
        <v>23800</v>
      </c>
      <c r="AV217" s="13">
        <v>23800</v>
      </c>
      <c r="AW217" s="13">
        <v>650761.36</v>
      </c>
      <c r="AX217" s="14">
        <v>633361.36</v>
      </c>
      <c r="AY217" s="13">
        <v>0</v>
      </c>
      <c r="AZ217" s="13">
        <v>98717</v>
      </c>
      <c r="BA217" s="13">
        <v>0</v>
      </c>
      <c r="BB217" s="13">
        <v>1325439.6399999999</v>
      </c>
      <c r="BC217" s="13">
        <v>-1226722.6399999999</v>
      </c>
      <c r="BD217" s="13">
        <f t="shared" si="17"/>
        <v>633361.36</v>
      </c>
    </row>
    <row r="218" spans="1:56" ht="14.45" hidden="1" x14ac:dyDescent="0.3">
      <c r="A218" t="str">
        <f t="shared" si="15"/>
        <v>1.1-00-2208_22737023_2233910</v>
      </c>
      <c r="B218" s="12" t="s">
        <v>67</v>
      </c>
      <c r="C218" t="s">
        <v>68</v>
      </c>
      <c r="D218">
        <v>1</v>
      </c>
      <c r="E218" t="s">
        <v>496</v>
      </c>
      <c r="F218">
        <v>1.7</v>
      </c>
      <c r="G218" t="s">
        <v>500</v>
      </c>
      <c r="H218" t="s">
        <v>96</v>
      </c>
      <c r="I218" t="s">
        <v>97</v>
      </c>
      <c r="J218" t="s">
        <v>98</v>
      </c>
      <c r="K218" t="s">
        <v>99</v>
      </c>
      <c r="L218" t="s">
        <v>100</v>
      </c>
      <c r="M218" t="s">
        <v>101</v>
      </c>
      <c r="N218">
        <v>7</v>
      </c>
      <c r="O218" t="s">
        <v>102</v>
      </c>
      <c r="P218">
        <v>37</v>
      </c>
      <c r="Q218" t="s">
        <v>103</v>
      </c>
      <c r="R218" t="s">
        <v>104</v>
      </c>
      <c r="S218" t="s">
        <v>62</v>
      </c>
      <c r="T218" t="s">
        <v>105</v>
      </c>
      <c r="U218" t="s">
        <v>62</v>
      </c>
      <c r="V218">
        <v>3000</v>
      </c>
      <c r="W218" t="s">
        <v>266</v>
      </c>
      <c r="X218">
        <v>3391</v>
      </c>
      <c r="Y218" t="s">
        <v>294</v>
      </c>
      <c r="Z218">
        <v>0</v>
      </c>
      <c r="AA218" t="s">
        <v>66</v>
      </c>
      <c r="AB218" s="13">
        <v>1560588</v>
      </c>
      <c r="AC218" s="13">
        <v>1560588</v>
      </c>
      <c r="AD218" s="13">
        <v>1370000</v>
      </c>
      <c r="AE218" s="13">
        <v>1560588</v>
      </c>
      <c r="AF218" s="13">
        <v>1560588</v>
      </c>
      <c r="AG218" s="42">
        <v>1560588</v>
      </c>
      <c r="AH218" s="14">
        <f t="shared" si="18"/>
        <v>0</v>
      </c>
      <c r="AI218" s="14">
        <f t="shared" si="19"/>
        <v>0</v>
      </c>
      <c r="AJ218" s="14">
        <v>0</v>
      </c>
      <c r="AM218" s="13">
        <f t="shared" si="16"/>
        <v>1560588</v>
      </c>
      <c r="AN218" s="13">
        <v>1560588</v>
      </c>
      <c r="AO218" s="13">
        <v>4839136.05</v>
      </c>
      <c r="AP218" s="13">
        <v>1560588</v>
      </c>
      <c r="AQ218" s="13">
        <v>4839136.05</v>
      </c>
      <c r="AR218" s="13">
        <v>-3278548.05</v>
      </c>
      <c r="AS218" s="13">
        <v>1560588</v>
      </c>
      <c r="AT218" s="13">
        <v>4839136.05</v>
      </c>
      <c r="AU218" s="13">
        <v>1560588</v>
      </c>
      <c r="AV218" s="13">
        <v>1560588</v>
      </c>
      <c r="AW218" s="13">
        <v>0</v>
      </c>
      <c r="AX218" s="14">
        <v>0</v>
      </c>
      <c r="AY218" s="13">
        <v>0</v>
      </c>
      <c r="AZ218" s="13">
        <v>190588</v>
      </c>
      <c r="BA218" s="13">
        <v>0</v>
      </c>
      <c r="BB218" s="13">
        <v>0</v>
      </c>
      <c r="BC218" s="13">
        <v>190588</v>
      </c>
      <c r="BD218" s="13">
        <f t="shared" si="17"/>
        <v>0</v>
      </c>
    </row>
    <row r="219" spans="1:56" ht="14.45" hidden="1" x14ac:dyDescent="0.3">
      <c r="A219" t="str">
        <f t="shared" si="15"/>
        <v>1.1-00-2211_22647030_2233910</v>
      </c>
      <c r="B219" s="12" t="s">
        <v>67</v>
      </c>
      <c r="C219" t="s">
        <v>68</v>
      </c>
      <c r="D219">
        <v>3</v>
      </c>
      <c r="E219" s="28" t="s">
        <v>498</v>
      </c>
      <c r="F219">
        <v>3.8</v>
      </c>
      <c r="G219" t="s">
        <v>507</v>
      </c>
      <c r="H219" t="s">
        <v>119</v>
      </c>
      <c r="I219" t="s">
        <v>120</v>
      </c>
      <c r="J219" t="s">
        <v>55</v>
      </c>
      <c r="K219" t="s">
        <v>56</v>
      </c>
      <c r="L219" t="s">
        <v>121</v>
      </c>
      <c r="M219" t="s">
        <v>122</v>
      </c>
      <c r="N219">
        <v>6</v>
      </c>
      <c r="O219" t="s">
        <v>59</v>
      </c>
      <c r="P219">
        <v>47</v>
      </c>
      <c r="Q219" t="s">
        <v>273</v>
      </c>
      <c r="R219" t="s">
        <v>274</v>
      </c>
      <c r="S219" t="s">
        <v>62</v>
      </c>
      <c r="T219" t="s">
        <v>275</v>
      </c>
      <c r="U219" t="s">
        <v>62</v>
      </c>
      <c r="V219">
        <v>3000</v>
      </c>
      <c r="W219" t="s">
        <v>266</v>
      </c>
      <c r="X219">
        <v>3391</v>
      </c>
      <c r="Y219" t="s">
        <v>294</v>
      </c>
      <c r="Z219">
        <v>0</v>
      </c>
      <c r="AA219" t="s">
        <v>66</v>
      </c>
      <c r="AB219" s="13">
        <v>1261000</v>
      </c>
      <c r="AC219" s="13">
        <v>1261000</v>
      </c>
      <c r="AD219" s="13">
        <v>2500000</v>
      </c>
      <c r="AE219" s="13">
        <v>0</v>
      </c>
      <c r="AF219" s="13">
        <v>0</v>
      </c>
      <c r="AG219" s="42">
        <v>0</v>
      </c>
      <c r="AH219" s="14">
        <f t="shared" si="18"/>
        <v>-1261000</v>
      </c>
      <c r="AI219" s="14">
        <f t="shared" si="19"/>
        <v>0</v>
      </c>
      <c r="AJ219" s="14">
        <v>0</v>
      </c>
      <c r="AM219" s="13">
        <f t="shared" si="16"/>
        <v>0</v>
      </c>
      <c r="AN219" s="13">
        <v>0</v>
      </c>
      <c r="AO219" s="13">
        <v>4839137.05</v>
      </c>
      <c r="AP219" s="13">
        <v>0</v>
      </c>
      <c r="AQ219" s="13">
        <v>4839137.05</v>
      </c>
      <c r="AR219" s="13">
        <v>-4839137.05</v>
      </c>
      <c r="AS219" s="13">
        <v>0</v>
      </c>
      <c r="AT219" s="13">
        <v>4839137.05</v>
      </c>
      <c r="AU219" s="13">
        <v>0</v>
      </c>
      <c r="AV219" s="13">
        <v>0</v>
      </c>
      <c r="AW219" s="13">
        <v>1261000</v>
      </c>
      <c r="AX219" s="14">
        <v>1261000</v>
      </c>
      <c r="AY219" s="13">
        <v>0</v>
      </c>
      <c r="AZ219" s="13">
        <v>0</v>
      </c>
      <c r="BA219" s="13">
        <v>0</v>
      </c>
      <c r="BB219" s="13">
        <v>1239000</v>
      </c>
      <c r="BC219" s="13">
        <v>-1239000</v>
      </c>
      <c r="BD219" s="13">
        <f t="shared" si="17"/>
        <v>1261000</v>
      </c>
    </row>
    <row r="220" spans="1:56" ht="14.45" hidden="1" x14ac:dyDescent="0.3">
      <c r="A220" t="str">
        <f t="shared" si="15"/>
        <v>1.1-00-2201_2264004_2233910</v>
      </c>
      <c r="B220" s="12" t="s">
        <v>67</v>
      </c>
      <c r="C220" t="s">
        <v>68</v>
      </c>
      <c r="D220">
        <v>1</v>
      </c>
      <c r="E220" t="s">
        <v>496</v>
      </c>
      <c r="F220">
        <v>1.3</v>
      </c>
      <c r="G220" t="s">
        <v>499</v>
      </c>
      <c r="H220" t="s">
        <v>53</v>
      </c>
      <c r="I220" t="s">
        <v>54</v>
      </c>
      <c r="J220" t="s">
        <v>246</v>
      </c>
      <c r="K220" t="s">
        <v>247</v>
      </c>
      <c r="L220" t="s">
        <v>155</v>
      </c>
      <c r="M220" t="s">
        <v>156</v>
      </c>
      <c r="N220">
        <v>6</v>
      </c>
      <c r="O220" t="s">
        <v>59</v>
      </c>
      <c r="P220">
        <v>4</v>
      </c>
      <c r="Q220" t="s">
        <v>295</v>
      </c>
      <c r="R220" t="s">
        <v>296</v>
      </c>
      <c r="S220" t="s">
        <v>62</v>
      </c>
      <c r="T220" t="s">
        <v>297</v>
      </c>
      <c r="U220" t="s">
        <v>62</v>
      </c>
      <c r="V220">
        <v>3000</v>
      </c>
      <c r="W220" t="s">
        <v>266</v>
      </c>
      <c r="X220">
        <v>3391</v>
      </c>
      <c r="Y220" t="s">
        <v>294</v>
      </c>
      <c r="Z220">
        <v>0</v>
      </c>
      <c r="AA220" t="s">
        <v>66</v>
      </c>
      <c r="AB220" s="13">
        <v>437500</v>
      </c>
      <c r="AC220" s="13">
        <v>437500</v>
      </c>
      <c r="AD220" s="13">
        <v>0</v>
      </c>
      <c r="AE220" s="13">
        <v>437500</v>
      </c>
      <c r="AF220" s="13">
        <v>437500</v>
      </c>
      <c r="AG220" s="42">
        <v>437500</v>
      </c>
      <c r="AH220" s="14">
        <f t="shared" si="18"/>
        <v>0</v>
      </c>
      <c r="AI220" s="14">
        <f t="shared" si="19"/>
        <v>0</v>
      </c>
      <c r="AJ220" s="14">
        <v>0</v>
      </c>
      <c r="AM220" s="13">
        <f t="shared" si="16"/>
        <v>437500</v>
      </c>
      <c r="AN220" s="13">
        <v>437500</v>
      </c>
      <c r="AO220" s="13">
        <v>4839138.05</v>
      </c>
      <c r="AP220" s="13">
        <v>437500</v>
      </c>
      <c r="AQ220" s="13">
        <v>4839138.05</v>
      </c>
      <c r="AR220" s="13">
        <v>-4401638.05</v>
      </c>
      <c r="AS220" s="13">
        <v>364583.4</v>
      </c>
      <c r="AT220" s="13">
        <v>4839138.05</v>
      </c>
      <c r="AU220" s="13">
        <v>328125.06</v>
      </c>
      <c r="AV220" s="13">
        <v>328125.06</v>
      </c>
      <c r="AW220" s="13">
        <v>0</v>
      </c>
      <c r="AX220" s="14">
        <v>0</v>
      </c>
      <c r="AY220" s="13">
        <v>0</v>
      </c>
      <c r="AZ220" s="13">
        <v>437500</v>
      </c>
      <c r="BA220" s="13">
        <v>0</v>
      </c>
      <c r="BB220" s="13">
        <v>0</v>
      </c>
      <c r="BC220" s="13">
        <v>437500</v>
      </c>
      <c r="BD220" s="13">
        <f t="shared" si="17"/>
        <v>0</v>
      </c>
    </row>
    <row r="221" spans="1:56" ht="14.45" hidden="1" x14ac:dyDescent="0.3">
      <c r="A221" t="str">
        <f t="shared" si="15"/>
        <v>1.1-00-2201_22656039_2233910</v>
      </c>
      <c r="B221" s="12" t="s">
        <v>67</v>
      </c>
      <c r="C221" t="s">
        <v>68</v>
      </c>
      <c r="D221">
        <v>1</v>
      </c>
      <c r="E221" t="s">
        <v>496</v>
      </c>
      <c r="F221">
        <v>1.3</v>
      </c>
      <c r="G221" t="s">
        <v>499</v>
      </c>
      <c r="H221" t="s">
        <v>53</v>
      </c>
      <c r="I221" t="s">
        <v>54</v>
      </c>
      <c r="J221" t="s">
        <v>246</v>
      </c>
      <c r="K221" t="s">
        <v>247</v>
      </c>
      <c r="L221" t="s">
        <v>155</v>
      </c>
      <c r="M221" t="s">
        <v>156</v>
      </c>
      <c r="N221">
        <v>6</v>
      </c>
      <c r="O221" t="s">
        <v>59</v>
      </c>
      <c r="P221">
        <v>56</v>
      </c>
      <c r="Q221" t="s">
        <v>298</v>
      </c>
      <c r="R221" t="s">
        <v>299</v>
      </c>
      <c r="S221" t="s">
        <v>62</v>
      </c>
      <c r="T221" t="s">
        <v>300</v>
      </c>
      <c r="U221" t="s">
        <v>62</v>
      </c>
      <c r="V221">
        <v>3000</v>
      </c>
      <c r="W221" t="s">
        <v>266</v>
      </c>
      <c r="X221">
        <v>3391</v>
      </c>
      <c r="Y221" t="s">
        <v>294</v>
      </c>
      <c r="Z221">
        <v>0</v>
      </c>
      <c r="AA221" t="s">
        <v>66</v>
      </c>
      <c r="AB221" s="13">
        <v>393588</v>
      </c>
      <c r="AC221" s="13">
        <v>393588</v>
      </c>
      <c r="AD221" s="13">
        <v>0</v>
      </c>
      <c r="AE221" s="13">
        <v>393588</v>
      </c>
      <c r="AF221" s="13">
        <v>393588</v>
      </c>
      <c r="AG221" s="42">
        <v>393588</v>
      </c>
      <c r="AH221" s="14">
        <f t="shared" si="18"/>
        <v>0</v>
      </c>
      <c r="AI221" s="14">
        <f t="shared" si="19"/>
        <v>0</v>
      </c>
      <c r="AJ221" s="14">
        <v>0</v>
      </c>
      <c r="AM221" s="13">
        <f t="shared" si="16"/>
        <v>393588</v>
      </c>
      <c r="AN221" s="13">
        <v>393588</v>
      </c>
      <c r="AO221" s="13">
        <v>4839139.05</v>
      </c>
      <c r="AP221" s="13">
        <v>393588</v>
      </c>
      <c r="AQ221" s="13">
        <v>4839139.05</v>
      </c>
      <c r="AR221" s="13">
        <v>-4445551.05</v>
      </c>
      <c r="AS221" s="13">
        <v>393588</v>
      </c>
      <c r="AT221" s="13">
        <v>4839139.05</v>
      </c>
      <c r="AU221" s="13">
        <v>393588</v>
      </c>
      <c r="AV221" s="13">
        <v>393588</v>
      </c>
      <c r="AW221" s="13">
        <v>0</v>
      </c>
      <c r="AX221" s="14">
        <v>0</v>
      </c>
      <c r="AY221" s="13">
        <v>0</v>
      </c>
      <c r="AZ221" s="13">
        <v>393588</v>
      </c>
      <c r="BA221" s="13">
        <v>0</v>
      </c>
      <c r="BB221" s="13">
        <v>0</v>
      </c>
      <c r="BC221" s="13">
        <v>393588</v>
      </c>
      <c r="BD221" s="13">
        <f t="shared" si="17"/>
        <v>0</v>
      </c>
    </row>
    <row r="222" spans="1:56" ht="14.45" hidden="1" x14ac:dyDescent="0.3">
      <c r="A222" t="str">
        <f t="shared" si="15"/>
        <v>1.1-00-2202_2217005_2234110</v>
      </c>
      <c r="B222" s="12" t="s">
        <v>67</v>
      </c>
      <c r="C222" t="s">
        <v>68</v>
      </c>
      <c r="D222">
        <v>1</v>
      </c>
      <c r="E222" t="s">
        <v>496</v>
      </c>
      <c r="F222">
        <v>1.3</v>
      </c>
      <c r="G222" t="s">
        <v>499</v>
      </c>
      <c r="H222" t="s">
        <v>53</v>
      </c>
      <c r="I222" t="s">
        <v>54</v>
      </c>
      <c r="J222" t="s">
        <v>129</v>
      </c>
      <c r="K222" t="s">
        <v>130</v>
      </c>
      <c r="L222" t="s">
        <v>141</v>
      </c>
      <c r="M222" t="s">
        <v>142</v>
      </c>
      <c r="N222">
        <v>1</v>
      </c>
      <c r="O222" t="s">
        <v>133</v>
      </c>
      <c r="P222">
        <v>7</v>
      </c>
      <c r="Q222" t="s">
        <v>301</v>
      </c>
      <c r="R222" t="s">
        <v>302</v>
      </c>
      <c r="S222" t="s">
        <v>62</v>
      </c>
      <c r="T222" t="s">
        <v>303</v>
      </c>
      <c r="U222" t="s">
        <v>62</v>
      </c>
      <c r="V222">
        <v>3000</v>
      </c>
      <c r="W222" t="s">
        <v>266</v>
      </c>
      <c r="X222">
        <v>3411</v>
      </c>
      <c r="Y222" t="s">
        <v>304</v>
      </c>
      <c r="Z222">
        <v>0</v>
      </c>
      <c r="AA222" t="s">
        <v>66</v>
      </c>
      <c r="AB222" s="13">
        <v>384937.39</v>
      </c>
      <c r="AC222" s="13">
        <v>384937.39</v>
      </c>
      <c r="AD222" s="13">
        <v>1500000</v>
      </c>
      <c r="AE222" s="13">
        <v>977640</v>
      </c>
      <c r="AF222" s="13">
        <v>977640</v>
      </c>
      <c r="AG222" s="42">
        <v>977640</v>
      </c>
      <c r="AH222" s="14">
        <f t="shared" si="18"/>
        <v>592702.61</v>
      </c>
      <c r="AI222" s="14">
        <f t="shared" si="19"/>
        <v>0</v>
      </c>
      <c r="AJ222" s="14">
        <v>0</v>
      </c>
      <c r="AM222" s="13">
        <f t="shared" si="16"/>
        <v>977640</v>
      </c>
      <c r="AN222" s="13">
        <v>977640</v>
      </c>
      <c r="AO222" s="13">
        <v>4839140.05</v>
      </c>
      <c r="AP222" s="13">
        <v>297300</v>
      </c>
      <c r="AQ222" s="13">
        <v>4839140.05</v>
      </c>
      <c r="AR222" s="13">
        <v>-3861500.05</v>
      </c>
      <c r="AS222" s="13">
        <v>297300</v>
      </c>
      <c r="AT222" s="13">
        <v>4839140.05</v>
      </c>
      <c r="AU222" s="13">
        <v>297300</v>
      </c>
      <c r="AV222" s="13">
        <v>297300</v>
      </c>
      <c r="AW222" s="13">
        <v>-592702.61</v>
      </c>
      <c r="AX222" s="14">
        <v>-592702.61</v>
      </c>
      <c r="AY222" s="13">
        <v>0</v>
      </c>
      <c r="AZ222" s="13">
        <v>0</v>
      </c>
      <c r="BA222" s="13">
        <v>0</v>
      </c>
      <c r="BB222" s="13">
        <v>1115062.6100000001</v>
      </c>
      <c r="BC222" s="13">
        <v>-1115062.6100000001</v>
      </c>
      <c r="BD222" s="13">
        <f t="shared" si="17"/>
        <v>-592702.61</v>
      </c>
    </row>
    <row r="223" spans="1:56" ht="14.45" hidden="1" x14ac:dyDescent="0.3">
      <c r="A223" t="str">
        <f t="shared" si="15"/>
        <v>1.1-00-2204_22616011_2234110</v>
      </c>
      <c r="B223" s="12" t="s">
        <v>67</v>
      </c>
      <c r="C223" t="s">
        <v>68</v>
      </c>
      <c r="D223">
        <v>1</v>
      </c>
      <c r="E223" t="s">
        <v>496</v>
      </c>
      <c r="F223">
        <v>1.3</v>
      </c>
      <c r="G223" t="s">
        <v>499</v>
      </c>
      <c r="H223" t="s">
        <v>53</v>
      </c>
      <c r="I223" t="s">
        <v>54</v>
      </c>
      <c r="J223" t="s">
        <v>106</v>
      </c>
      <c r="K223" t="s">
        <v>107</v>
      </c>
      <c r="L223" t="s">
        <v>108</v>
      </c>
      <c r="M223" t="s">
        <v>109</v>
      </c>
      <c r="N223">
        <v>6</v>
      </c>
      <c r="O223" t="s">
        <v>59</v>
      </c>
      <c r="P223">
        <v>16</v>
      </c>
      <c r="Q223" t="s">
        <v>113</v>
      </c>
      <c r="R223" t="s">
        <v>114</v>
      </c>
      <c r="S223" t="s">
        <v>62</v>
      </c>
      <c r="T223" t="s">
        <v>115</v>
      </c>
      <c r="U223" t="s">
        <v>62</v>
      </c>
      <c r="V223">
        <v>3000</v>
      </c>
      <c r="W223" t="s">
        <v>266</v>
      </c>
      <c r="X223">
        <v>3411</v>
      </c>
      <c r="Y223" t="s">
        <v>304</v>
      </c>
      <c r="Z223">
        <v>0</v>
      </c>
      <c r="AA223" t="s">
        <v>66</v>
      </c>
      <c r="AB223" s="13">
        <v>6358322.8600000003</v>
      </c>
      <c r="AC223" s="13">
        <v>6358322.8600000003</v>
      </c>
      <c r="AD223" s="13">
        <v>4000000</v>
      </c>
      <c r="AE223" s="13">
        <v>7535814.3899999997</v>
      </c>
      <c r="AF223" s="13">
        <v>7535814.3899999997</v>
      </c>
      <c r="AG223" s="43">
        <v>10000000</v>
      </c>
      <c r="AH223" s="14">
        <f t="shared" si="18"/>
        <v>3641677.1399999997</v>
      </c>
      <c r="AI223" s="14">
        <f t="shared" si="19"/>
        <v>2464185.6100000003</v>
      </c>
      <c r="AJ223" s="14">
        <v>2464185.6100000003</v>
      </c>
      <c r="AM223" s="13">
        <f t="shared" si="16"/>
        <v>10000000</v>
      </c>
      <c r="AN223" s="13">
        <v>7535814.3899999997</v>
      </c>
      <c r="AO223" s="13">
        <v>4839141.05</v>
      </c>
      <c r="AP223" s="13">
        <v>7535814.3899999997</v>
      </c>
      <c r="AQ223" s="13">
        <v>4839141.05</v>
      </c>
      <c r="AR223" s="13">
        <v>2696673.34</v>
      </c>
      <c r="AS223" s="13">
        <v>7535814.3899999997</v>
      </c>
      <c r="AT223" s="13">
        <v>4839141.05</v>
      </c>
      <c r="AU223" s="13">
        <v>7535814.3899999997</v>
      </c>
      <c r="AV223" s="13">
        <v>7535814.3899999997</v>
      </c>
      <c r="AW223" s="13">
        <v>-1177491.53</v>
      </c>
      <c r="AX223" s="14">
        <v>-1177491.5299999993</v>
      </c>
      <c r="AY223" s="13">
        <v>0</v>
      </c>
      <c r="AZ223" s="13">
        <v>2358322.86</v>
      </c>
      <c r="BA223" s="13">
        <v>0</v>
      </c>
      <c r="BB223" s="13">
        <v>0</v>
      </c>
      <c r="BC223" s="13">
        <v>2358322.86</v>
      </c>
      <c r="BD223" s="13">
        <f t="shared" si="17"/>
        <v>-1177491.5299999993</v>
      </c>
    </row>
    <row r="224" spans="1:56" ht="14.45" hidden="1" x14ac:dyDescent="0.3">
      <c r="A224" t="str">
        <f t="shared" si="15"/>
        <v>1.1-00-2204_22616011_2234210</v>
      </c>
      <c r="B224" s="12" t="s">
        <v>67</v>
      </c>
      <c r="C224" t="s">
        <v>68</v>
      </c>
      <c r="D224">
        <v>1</v>
      </c>
      <c r="E224" t="s">
        <v>496</v>
      </c>
      <c r="F224">
        <v>1.3</v>
      </c>
      <c r="G224" t="s">
        <v>499</v>
      </c>
      <c r="H224" t="s">
        <v>53</v>
      </c>
      <c r="I224" t="s">
        <v>54</v>
      </c>
      <c r="J224" t="s">
        <v>106</v>
      </c>
      <c r="K224" t="s">
        <v>107</v>
      </c>
      <c r="L224" t="s">
        <v>108</v>
      </c>
      <c r="M224" t="s">
        <v>109</v>
      </c>
      <c r="N224">
        <v>6</v>
      </c>
      <c r="O224" t="s">
        <v>59</v>
      </c>
      <c r="P224">
        <v>16</v>
      </c>
      <c r="Q224" t="s">
        <v>113</v>
      </c>
      <c r="R224" t="s">
        <v>114</v>
      </c>
      <c r="S224" t="s">
        <v>62</v>
      </c>
      <c r="T224" t="s">
        <v>115</v>
      </c>
      <c r="U224" t="s">
        <v>62</v>
      </c>
      <c r="V224">
        <v>3000</v>
      </c>
      <c r="W224" t="s">
        <v>266</v>
      </c>
      <c r="X224">
        <v>3421</v>
      </c>
      <c r="Y224" t="s">
        <v>305</v>
      </c>
      <c r="Z224">
        <v>0</v>
      </c>
      <c r="AA224" t="s">
        <v>66</v>
      </c>
      <c r="AB224" s="13">
        <v>42648981.939999998</v>
      </c>
      <c r="AC224" s="13">
        <v>42648981.939999998</v>
      </c>
      <c r="AD224" s="13">
        <v>20000000</v>
      </c>
      <c r="AE224" s="13">
        <v>46650000</v>
      </c>
      <c r="AF224" s="13">
        <v>46650000</v>
      </c>
      <c r="AG224" s="42">
        <v>46650000</v>
      </c>
      <c r="AH224" s="14">
        <f t="shared" si="18"/>
        <v>4001018.0600000024</v>
      </c>
      <c r="AI224" s="14">
        <f t="shared" si="19"/>
        <v>0</v>
      </c>
      <c r="AJ224" s="14">
        <v>0</v>
      </c>
      <c r="AM224" s="13">
        <f t="shared" si="16"/>
        <v>46650000</v>
      </c>
      <c r="AN224" s="13">
        <v>46650000</v>
      </c>
      <c r="AO224" s="13">
        <v>4839142.05</v>
      </c>
      <c r="AP224" s="13">
        <v>45095767.479999997</v>
      </c>
      <c r="AQ224" s="13">
        <v>4839142.05</v>
      </c>
      <c r="AR224" s="13">
        <v>41810857.950000003</v>
      </c>
      <c r="AS224" s="13">
        <v>44328447.200000003</v>
      </c>
      <c r="AT224" s="13">
        <v>4839142.05</v>
      </c>
      <c r="AU224" s="13">
        <v>44328447.200000003</v>
      </c>
      <c r="AV224" s="13">
        <v>44009559.079999998</v>
      </c>
      <c r="AW224" s="13">
        <v>-4001018.06</v>
      </c>
      <c r="AX224" s="14">
        <v>-4001018.0600000024</v>
      </c>
      <c r="AY224" s="13">
        <v>0</v>
      </c>
      <c r="AZ224" s="13">
        <v>25305507.940000001</v>
      </c>
      <c r="BA224" s="13">
        <v>0</v>
      </c>
      <c r="BB224" s="13">
        <v>2656526</v>
      </c>
      <c r="BC224" s="13">
        <v>22648981.940000001</v>
      </c>
      <c r="BD224" s="13">
        <f t="shared" si="17"/>
        <v>-4001018.0600000024</v>
      </c>
    </row>
    <row r="225" spans="1:56" ht="14.45" hidden="1" x14ac:dyDescent="0.3">
      <c r="A225" t="str">
        <f t="shared" si="15"/>
        <v>1.1-00-2204_22616011_2234310</v>
      </c>
      <c r="B225" s="12" t="s">
        <v>67</v>
      </c>
      <c r="C225" t="s">
        <v>68</v>
      </c>
      <c r="D225">
        <v>1</v>
      </c>
      <c r="E225" t="s">
        <v>496</v>
      </c>
      <c r="F225">
        <v>1.3</v>
      </c>
      <c r="G225" t="s">
        <v>499</v>
      </c>
      <c r="H225" t="s">
        <v>53</v>
      </c>
      <c r="I225" t="s">
        <v>54</v>
      </c>
      <c r="J225" t="s">
        <v>106</v>
      </c>
      <c r="K225" t="s">
        <v>107</v>
      </c>
      <c r="L225" t="s">
        <v>108</v>
      </c>
      <c r="M225" t="s">
        <v>109</v>
      </c>
      <c r="N225">
        <v>6</v>
      </c>
      <c r="O225" t="s">
        <v>59</v>
      </c>
      <c r="P225">
        <v>16</v>
      </c>
      <c r="Q225" t="s">
        <v>113</v>
      </c>
      <c r="R225" t="s">
        <v>114</v>
      </c>
      <c r="S225" t="s">
        <v>62</v>
      </c>
      <c r="T225" t="s">
        <v>115</v>
      </c>
      <c r="U225" t="s">
        <v>62</v>
      </c>
      <c r="V225">
        <v>3000</v>
      </c>
      <c r="W225" t="s">
        <v>266</v>
      </c>
      <c r="X225">
        <v>3431</v>
      </c>
      <c r="Y225" t="s">
        <v>306</v>
      </c>
      <c r="Z225">
        <v>0</v>
      </c>
      <c r="AA225" t="s">
        <v>66</v>
      </c>
      <c r="AB225" s="13">
        <v>1546978.37</v>
      </c>
      <c r="AC225" s="13">
        <v>1546978.37</v>
      </c>
      <c r="AD225" s="13">
        <v>780949.93</v>
      </c>
      <c r="AE225" s="13">
        <v>1546978.37</v>
      </c>
      <c r="AF225" s="13">
        <v>1546978.37</v>
      </c>
      <c r="AG225" s="42">
        <v>1546978.37</v>
      </c>
      <c r="AH225" s="14">
        <f t="shared" si="18"/>
        <v>0</v>
      </c>
      <c r="AI225" s="14">
        <f t="shared" si="19"/>
        <v>0</v>
      </c>
      <c r="AJ225" s="14">
        <v>0</v>
      </c>
      <c r="AM225" s="13">
        <f t="shared" si="16"/>
        <v>1546978.37</v>
      </c>
      <c r="AN225" s="13">
        <v>1546978.37</v>
      </c>
      <c r="AO225" s="13">
        <v>4839143.05</v>
      </c>
      <c r="AP225" s="13">
        <v>1172664.8799999999</v>
      </c>
      <c r="AQ225" s="13">
        <v>4839143.05</v>
      </c>
      <c r="AR225" s="13">
        <v>-3292164.6799999997</v>
      </c>
      <c r="AS225" s="13">
        <v>669188.62</v>
      </c>
      <c r="AT225" s="13">
        <v>4839143.05</v>
      </c>
      <c r="AU225" s="13">
        <v>669188.62</v>
      </c>
      <c r="AV225" s="13">
        <v>669188.62</v>
      </c>
      <c r="AW225" s="13">
        <v>0</v>
      </c>
      <c r="AX225" s="14">
        <v>0</v>
      </c>
      <c r="AY225" s="13">
        <v>0</v>
      </c>
      <c r="AZ225" s="13">
        <v>766028.44</v>
      </c>
      <c r="BA225" s="13">
        <v>0</v>
      </c>
      <c r="BB225" s="13">
        <v>0</v>
      </c>
      <c r="BC225" s="13">
        <v>766028.44</v>
      </c>
      <c r="BD225" s="13">
        <f t="shared" si="17"/>
        <v>0</v>
      </c>
    </row>
    <row r="226" spans="1:56" ht="14.45" hidden="1" x14ac:dyDescent="0.3">
      <c r="A226" t="str">
        <f t="shared" si="15"/>
        <v>1.1-00-2205_22619013_2234410</v>
      </c>
      <c r="B226" s="12" t="s">
        <v>67</v>
      </c>
      <c r="C226" t="s">
        <v>68</v>
      </c>
      <c r="D226">
        <v>1</v>
      </c>
      <c r="E226" t="s">
        <v>496</v>
      </c>
      <c r="F226">
        <v>1.3</v>
      </c>
      <c r="G226" t="s">
        <v>499</v>
      </c>
      <c r="H226" t="s">
        <v>53</v>
      </c>
      <c r="I226" t="s">
        <v>54</v>
      </c>
      <c r="J226" t="s">
        <v>55</v>
      </c>
      <c r="K226" t="s">
        <v>56</v>
      </c>
      <c r="L226" t="s">
        <v>57</v>
      </c>
      <c r="M226" t="s">
        <v>58</v>
      </c>
      <c r="N226">
        <v>6</v>
      </c>
      <c r="O226" t="s">
        <v>59</v>
      </c>
      <c r="P226">
        <v>19</v>
      </c>
      <c r="Q226" t="s">
        <v>93</v>
      </c>
      <c r="R226" t="s">
        <v>61</v>
      </c>
      <c r="S226" t="s">
        <v>62</v>
      </c>
      <c r="T226" t="s">
        <v>63</v>
      </c>
      <c r="U226" t="s">
        <v>62</v>
      </c>
      <c r="V226">
        <v>3000</v>
      </c>
      <c r="W226" t="s">
        <v>266</v>
      </c>
      <c r="X226">
        <v>3441</v>
      </c>
      <c r="Y226" t="s">
        <v>307</v>
      </c>
      <c r="Z226">
        <v>0</v>
      </c>
      <c r="AA226" t="s">
        <v>66</v>
      </c>
      <c r="AB226" s="13">
        <v>135995.18</v>
      </c>
      <c r="AC226" s="13">
        <v>135995.18</v>
      </c>
      <c r="AD226" s="13">
        <v>120000</v>
      </c>
      <c r="AE226" s="13">
        <v>135995.18</v>
      </c>
      <c r="AF226" s="13">
        <v>135995.18</v>
      </c>
      <c r="AG226" s="42">
        <v>135995.18</v>
      </c>
      <c r="AH226" s="14">
        <f t="shared" si="18"/>
        <v>0</v>
      </c>
      <c r="AI226" s="14">
        <f t="shared" si="19"/>
        <v>0</v>
      </c>
      <c r="AJ226" s="14">
        <v>0</v>
      </c>
      <c r="AM226" s="13">
        <f t="shared" si="16"/>
        <v>135995.18</v>
      </c>
      <c r="AN226" s="13">
        <v>135995.18</v>
      </c>
      <c r="AO226" s="13">
        <v>4839144.05</v>
      </c>
      <c r="AP226" s="13">
        <v>135995.16</v>
      </c>
      <c r="AQ226" s="13">
        <v>4839144.05</v>
      </c>
      <c r="AR226" s="13">
        <v>-4703148.87</v>
      </c>
      <c r="AS226" s="13">
        <v>135995.16</v>
      </c>
      <c r="AT226" s="13">
        <v>4839144.05</v>
      </c>
      <c r="AU226" s="13">
        <v>135995.16</v>
      </c>
      <c r="AV226" s="13">
        <v>135995.16</v>
      </c>
      <c r="AW226" s="13">
        <v>0</v>
      </c>
      <c r="AX226" s="14">
        <v>0</v>
      </c>
      <c r="AY226" s="13">
        <v>0</v>
      </c>
      <c r="AZ226" s="13">
        <v>20000</v>
      </c>
      <c r="BA226" s="13">
        <v>0</v>
      </c>
      <c r="BB226" s="13">
        <v>4004.82</v>
      </c>
      <c r="BC226" s="13">
        <v>15995.18</v>
      </c>
      <c r="BD226" s="13">
        <f t="shared" si="17"/>
        <v>0</v>
      </c>
    </row>
    <row r="227" spans="1:56" ht="14.45" hidden="1" x14ac:dyDescent="0.3">
      <c r="A227" t="str">
        <f t="shared" si="15"/>
        <v>1.1-00-2205_22619013_2234510</v>
      </c>
      <c r="B227" s="12" t="s">
        <v>67</v>
      </c>
      <c r="C227" t="s">
        <v>68</v>
      </c>
      <c r="D227">
        <v>1</v>
      </c>
      <c r="E227" t="s">
        <v>496</v>
      </c>
      <c r="F227">
        <v>1.3</v>
      </c>
      <c r="G227" t="s">
        <v>499</v>
      </c>
      <c r="H227" t="s">
        <v>53</v>
      </c>
      <c r="I227" t="s">
        <v>54</v>
      </c>
      <c r="J227" t="s">
        <v>55</v>
      </c>
      <c r="K227" t="s">
        <v>56</v>
      </c>
      <c r="L227" t="s">
        <v>57</v>
      </c>
      <c r="M227" t="s">
        <v>58</v>
      </c>
      <c r="N227">
        <v>6</v>
      </c>
      <c r="O227" t="s">
        <v>59</v>
      </c>
      <c r="P227">
        <v>19</v>
      </c>
      <c r="Q227" t="s">
        <v>93</v>
      </c>
      <c r="R227" t="s">
        <v>61</v>
      </c>
      <c r="S227" t="s">
        <v>62</v>
      </c>
      <c r="T227" t="s">
        <v>63</v>
      </c>
      <c r="U227" t="s">
        <v>62</v>
      </c>
      <c r="V227">
        <v>3000</v>
      </c>
      <c r="W227" t="s">
        <v>266</v>
      </c>
      <c r="X227">
        <v>3451</v>
      </c>
      <c r="Y227" t="s">
        <v>308</v>
      </c>
      <c r="Z227">
        <v>0</v>
      </c>
      <c r="AA227" t="s">
        <v>66</v>
      </c>
      <c r="AB227" s="13">
        <v>5163967.88</v>
      </c>
      <c r="AC227" s="13">
        <v>5163967.88</v>
      </c>
      <c r="AD227" s="13">
        <v>5000000</v>
      </c>
      <c r="AE227" s="13">
        <v>5163967.88</v>
      </c>
      <c r="AF227" s="13">
        <v>5163967.88</v>
      </c>
      <c r="AG227" s="42">
        <v>5163967.88</v>
      </c>
      <c r="AH227" s="14">
        <f t="shared" si="18"/>
        <v>0</v>
      </c>
      <c r="AI227" s="14">
        <f t="shared" si="19"/>
        <v>0</v>
      </c>
      <c r="AJ227" s="14">
        <v>0</v>
      </c>
      <c r="AM227" s="13">
        <f t="shared" si="16"/>
        <v>5163967.88</v>
      </c>
      <c r="AN227" s="13">
        <v>5163967.88</v>
      </c>
      <c r="AO227" s="13">
        <v>4839145.05</v>
      </c>
      <c r="AP227" s="13">
        <v>5158047.58</v>
      </c>
      <c r="AQ227" s="13">
        <v>4839145.05</v>
      </c>
      <c r="AR227" s="13">
        <v>324822.83000000007</v>
      </c>
      <c r="AS227" s="13">
        <v>5158047.58</v>
      </c>
      <c r="AT227" s="13">
        <v>4839145.05</v>
      </c>
      <c r="AU227" s="13">
        <v>5158047.58</v>
      </c>
      <c r="AV227" s="13">
        <v>5158047.58</v>
      </c>
      <c r="AW227" s="13">
        <v>0</v>
      </c>
      <c r="AX227" s="14">
        <v>0</v>
      </c>
      <c r="AY227" s="13">
        <v>0</v>
      </c>
      <c r="AZ227" s="13">
        <v>163967.88</v>
      </c>
      <c r="BA227" s="13">
        <v>0</v>
      </c>
      <c r="BB227" s="13">
        <v>0</v>
      </c>
      <c r="BC227" s="13">
        <v>163967.88</v>
      </c>
      <c r="BD227" s="13">
        <f t="shared" si="17"/>
        <v>0</v>
      </c>
    </row>
    <row r="228" spans="1:56" ht="14.45" hidden="1" x14ac:dyDescent="0.3">
      <c r="A228" t="str">
        <f t="shared" si="15"/>
        <v>1.1-00-2205_22619013_2234810</v>
      </c>
      <c r="B228" s="12" t="s">
        <v>67</v>
      </c>
      <c r="C228" t="s">
        <v>68</v>
      </c>
      <c r="D228">
        <v>1</v>
      </c>
      <c r="E228" t="s">
        <v>496</v>
      </c>
      <c r="F228">
        <v>1.3</v>
      </c>
      <c r="G228" t="s">
        <v>499</v>
      </c>
      <c r="H228" t="s">
        <v>53</v>
      </c>
      <c r="I228" t="s">
        <v>54</v>
      </c>
      <c r="J228" t="s">
        <v>55</v>
      </c>
      <c r="K228" t="s">
        <v>56</v>
      </c>
      <c r="L228" t="s">
        <v>57</v>
      </c>
      <c r="M228" t="s">
        <v>58</v>
      </c>
      <c r="N228">
        <v>6</v>
      </c>
      <c r="O228" t="s">
        <v>59</v>
      </c>
      <c r="P228">
        <v>19</v>
      </c>
      <c r="Q228" t="s">
        <v>93</v>
      </c>
      <c r="R228" t="s">
        <v>61</v>
      </c>
      <c r="S228" t="s">
        <v>62</v>
      </c>
      <c r="T228" t="s">
        <v>63</v>
      </c>
      <c r="U228" t="s">
        <v>62</v>
      </c>
      <c r="V228">
        <v>3000</v>
      </c>
      <c r="W228" t="s">
        <v>266</v>
      </c>
      <c r="X228">
        <v>3481</v>
      </c>
      <c r="Y228" t="s">
        <v>309</v>
      </c>
      <c r="Z228">
        <v>0</v>
      </c>
      <c r="AA228" t="s">
        <v>66</v>
      </c>
      <c r="AB228" s="13">
        <v>849583.25</v>
      </c>
      <c r="AC228" s="13">
        <v>849583.25</v>
      </c>
      <c r="AD228" s="13">
        <v>600000</v>
      </c>
      <c r="AE228" s="13">
        <v>932961.89</v>
      </c>
      <c r="AF228" s="13">
        <v>932961.89</v>
      </c>
      <c r="AG228" s="42">
        <v>932961.89</v>
      </c>
      <c r="AH228" s="14">
        <f t="shared" si="18"/>
        <v>83378.640000000014</v>
      </c>
      <c r="AI228" s="14">
        <f t="shared" si="19"/>
        <v>0</v>
      </c>
      <c r="AJ228" s="14">
        <v>0</v>
      </c>
      <c r="AM228" s="13">
        <f t="shared" si="16"/>
        <v>932961.89</v>
      </c>
      <c r="AN228" s="13">
        <v>932961.88</v>
      </c>
      <c r="AO228" s="13">
        <v>4839146.05</v>
      </c>
      <c r="AP228" s="13">
        <v>932961.88</v>
      </c>
      <c r="AQ228" s="13">
        <v>4839146.05</v>
      </c>
      <c r="AR228" s="13">
        <v>-3906184.1599999997</v>
      </c>
      <c r="AS228" s="13">
        <v>932961.88</v>
      </c>
      <c r="AT228" s="13">
        <v>4839146.05</v>
      </c>
      <c r="AU228" s="13">
        <v>932961.88</v>
      </c>
      <c r="AV228" s="13">
        <v>932961.88</v>
      </c>
      <c r="AW228" s="13">
        <v>-83378.63</v>
      </c>
      <c r="AX228" s="14">
        <v>-83378.640000000014</v>
      </c>
      <c r="AY228" s="13">
        <v>0</v>
      </c>
      <c r="AZ228" s="13">
        <v>249583.25</v>
      </c>
      <c r="BA228" s="13">
        <v>0</v>
      </c>
      <c r="BB228" s="13">
        <v>0</v>
      </c>
      <c r="BC228" s="13">
        <v>249583.25</v>
      </c>
      <c r="BD228" s="13">
        <f t="shared" si="17"/>
        <v>-83378.640000000014</v>
      </c>
    </row>
    <row r="229" spans="1:56" ht="14.45" hidden="1" x14ac:dyDescent="0.3">
      <c r="A229" t="str">
        <f t="shared" si="15"/>
        <v>1.1-00-2204_22616011_2235110</v>
      </c>
      <c r="B229" s="12" t="s">
        <v>67</v>
      </c>
      <c r="C229" t="s">
        <v>68</v>
      </c>
      <c r="D229">
        <v>1</v>
      </c>
      <c r="E229" t="s">
        <v>496</v>
      </c>
      <c r="F229">
        <v>1.3</v>
      </c>
      <c r="G229" t="s">
        <v>499</v>
      </c>
      <c r="H229" t="s">
        <v>53</v>
      </c>
      <c r="I229" t="s">
        <v>54</v>
      </c>
      <c r="J229" t="s">
        <v>106</v>
      </c>
      <c r="K229" t="s">
        <v>107</v>
      </c>
      <c r="L229" t="s">
        <v>108</v>
      </c>
      <c r="M229" t="s">
        <v>109</v>
      </c>
      <c r="N229">
        <v>6</v>
      </c>
      <c r="O229" t="s">
        <v>59</v>
      </c>
      <c r="P229">
        <v>16</v>
      </c>
      <c r="Q229" t="s">
        <v>113</v>
      </c>
      <c r="R229" t="s">
        <v>114</v>
      </c>
      <c r="S229" t="s">
        <v>62</v>
      </c>
      <c r="T229" t="s">
        <v>115</v>
      </c>
      <c r="U229" t="s">
        <v>62</v>
      </c>
      <c r="V229">
        <v>3000</v>
      </c>
      <c r="W229" t="s">
        <v>266</v>
      </c>
      <c r="X229">
        <v>3511</v>
      </c>
      <c r="Y229" t="s">
        <v>310</v>
      </c>
      <c r="Z229">
        <v>0</v>
      </c>
      <c r="AA229" t="s">
        <v>66</v>
      </c>
      <c r="AB229" s="13">
        <v>15230700</v>
      </c>
      <c r="AC229" s="13">
        <v>15230700</v>
      </c>
      <c r="AD229" s="13">
        <v>14000000</v>
      </c>
      <c r="AE229" s="13">
        <v>15485672.560000001</v>
      </c>
      <c r="AF229" s="13">
        <v>15485672.560000001</v>
      </c>
      <c r="AG229" s="43">
        <v>17485672.560000002</v>
      </c>
      <c r="AH229" s="14">
        <f t="shared" si="18"/>
        <v>2254972.5600000024</v>
      </c>
      <c r="AI229" s="14">
        <f t="shared" si="19"/>
        <v>2000000.0000000019</v>
      </c>
      <c r="AJ229" s="14">
        <v>2000000.0000000019</v>
      </c>
      <c r="AM229" s="13">
        <f t="shared" si="16"/>
        <v>17485672.560000002</v>
      </c>
      <c r="AN229" s="13">
        <v>15485672.560000001</v>
      </c>
      <c r="AO229" s="13">
        <v>4839147.05</v>
      </c>
      <c r="AP229" s="13">
        <v>15485672.560000001</v>
      </c>
      <c r="AQ229" s="13">
        <v>4839147.05</v>
      </c>
      <c r="AR229" s="13">
        <v>10646525.510000002</v>
      </c>
      <c r="AS229" s="13">
        <v>15485672.560000001</v>
      </c>
      <c r="AT229" s="13">
        <v>4839147.05</v>
      </c>
      <c r="AU229" s="13">
        <v>15485672.560000001</v>
      </c>
      <c r="AV229" s="13">
        <v>15485672.560000001</v>
      </c>
      <c r="AW229" s="13">
        <v>-254972.56</v>
      </c>
      <c r="AX229" s="14">
        <v>-254972.56000000052</v>
      </c>
      <c r="AY229" s="13">
        <v>0</v>
      </c>
      <c r="AZ229" s="13">
        <v>1500000</v>
      </c>
      <c r="BA229" s="13">
        <v>0</v>
      </c>
      <c r="BB229" s="13">
        <v>269300</v>
      </c>
      <c r="BC229" s="13">
        <v>1230700</v>
      </c>
      <c r="BD229" s="13">
        <f t="shared" si="17"/>
        <v>-254972.56000000052</v>
      </c>
    </row>
    <row r="230" spans="1:56" ht="14.45" hidden="1" x14ac:dyDescent="0.3">
      <c r="A230" t="str">
        <f t="shared" si="15"/>
        <v>1.1-00-2205_22619013_2235110</v>
      </c>
      <c r="B230" s="12" t="s">
        <v>67</v>
      </c>
      <c r="C230" t="s">
        <v>68</v>
      </c>
      <c r="D230">
        <v>1</v>
      </c>
      <c r="E230" t="s">
        <v>496</v>
      </c>
      <c r="F230">
        <v>1.3</v>
      </c>
      <c r="G230" t="s">
        <v>499</v>
      </c>
      <c r="H230" t="s">
        <v>53</v>
      </c>
      <c r="I230" t="s">
        <v>54</v>
      </c>
      <c r="J230" t="s">
        <v>55</v>
      </c>
      <c r="K230" t="s">
        <v>56</v>
      </c>
      <c r="L230" t="s">
        <v>57</v>
      </c>
      <c r="M230" t="s">
        <v>58</v>
      </c>
      <c r="N230">
        <v>6</v>
      </c>
      <c r="O230" t="s">
        <v>59</v>
      </c>
      <c r="P230">
        <v>19</v>
      </c>
      <c r="Q230" t="s">
        <v>93</v>
      </c>
      <c r="R230" t="s">
        <v>61</v>
      </c>
      <c r="S230" t="s">
        <v>62</v>
      </c>
      <c r="T230" t="s">
        <v>63</v>
      </c>
      <c r="U230" t="s">
        <v>62</v>
      </c>
      <c r="V230">
        <v>3000</v>
      </c>
      <c r="W230" t="s">
        <v>266</v>
      </c>
      <c r="X230">
        <v>3511</v>
      </c>
      <c r="Y230" t="s">
        <v>310</v>
      </c>
      <c r="Z230">
        <v>0</v>
      </c>
      <c r="AA230" t="s">
        <v>66</v>
      </c>
      <c r="AB230" s="13">
        <v>602500</v>
      </c>
      <c r="AC230" s="13">
        <v>602500</v>
      </c>
      <c r="AD230" s="13">
        <v>700000</v>
      </c>
      <c r="AE230" s="13">
        <v>585938.04</v>
      </c>
      <c r="AF230" s="13">
        <v>585938.04</v>
      </c>
      <c r="AG230" s="42">
        <v>585938.04</v>
      </c>
      <c r="AH230" s="14">
        <f t="shared" si="18"/>
        <v>-16561.959999999963</v>
      </c>
      <c r="AI230" s="14">
        <f t="shared" si="19"/>
        <v>0</v>
      </c>
      <c r="AJ230" s="14">
        <v>0</v>
      </c>
      <c r="AM230" s="13">
        <f t="shared" si="16"/>
        <v>585938.04</v>
      </c>
      <c r="AN230" s="13">
        <v>585938.04</v>
      </c>
      <c r="AO230" s="13">
        <v>4839148.05</v>
      </c>
      <c r="AP230" s="13">
        <v>585938.04</v>
      </c>
      <c r="AQ230" s="13">
        <v>4839148.05</v>
      </c>
      <c r="AR230" s="13">
        <v>-4253210.01</v>
      </c>
      <c r="AS230" s="13">
        <v>575389.87</v>
      </c>
      <c r="AT230" s="13">
        <v>4839148.05</v>
      </c>
      <c r="AU230" s="13">
        <v>564841.69999999995</v>
      </c>
      <c r="AV230" s="13">
        <v>564841.69999999995</v>
      </c>
      <c r="AW230" s="13">
        <v>16561.96</v>
      </c>
      <c r="AX230" s="14">
        <v>16561.959999999963</v>
      </c>
      <c r="AY230" s="13">
        <v>0</v>
      </c>
      <c r="AZ230" s="13">
        <v>0</v>
      </c>
      <c r="BA230" s="13">
        <v>0</v>
      </c>
      <c r="BB230" s="13">
        <v>97500</v>
      </c>
      <c r="BC230" s="13">
        <v>-97500</v>
      </c>
      <c r="BD230" s="13">
        <f t="shared" si="17"/>
        <v>16561.959999999963</v>
      </c>
    </row>
    <row r="231" spans="1:56" ht="14.45" hidden="1" x14ac:dyDescent="0.3">
      <c r="A231" t="str">
        <f t="shared" si="15"/>
        <v>1.1-00-2201_2252002_2235210</v>
      </c>
      <c r="B231" s="12" t="s">
        <v>67</v>
      </c>
      <c r="C231" t="s">
        <v>68</v>
      </c>
      <c r="D231">
        <v>1</v>
      </c>
      <c r="E231" t="s">
        <v>496</v>
      </c>
      <c r="F231">
        <v>1.3</v>
      </c>
      <c r="G231" t="s">
        <v>499</v>
      </c>
      <c r="H231" t="s">
        <v>53</v>
      </c>
      <c r="I231" t="s">
        <v>54</v>
      </c>
      <c r="J231" t="s">
        <v>55</v>
      </c>
      <c r="K231" t="s">
        <v>56</v>
      </c>
      <c r="L231" t="s">
        <v>155</v>
      </c>
      <c r="M231" t="s">
        <v>156</v>
      </c>
      <c r="N231">
        <v>5</v>
      </c>
      <c r="O231" t="s">
        <v>151</v>
      </c>
      <c r="P231">
        <v>2</v>
      </c>
      <c r="Q231" t="s">
        <v>157</v>
      </c>
      <c r="R231" t="s">
        <v>158</v>
      </c>
      <c r="S231" t="s">
        <v>62</v>
      </c>
      <c r="T231" t="s">
        <v>159</v>
      </c>
      <c r="U231" t="s">
        <v>62</v>
      </c>
      <c r="V231">
        <v>3000</v>
      </c>
      <c r="W231" t="s">
        <v>266</v>
      </c>
      <c r="X231">
        <v>3521</v>
      </c>
      <c r="Y231" t="s">
        <v>311</v>
      </c>
      <c r="Z231">
        <v>0</v>
      </c>
      <c r="AA231" t="s">
        <v>66</v>
      </c>
      <c r="AB231" s="13">
        <v>25720</v>
      </c>
      <c r="AC231" s="13">
        <v>25720</v>
      </c>
      <c r="AD231" s="13">
        <v>0</v>
      </c>
      <c r="AE231" s="13">
        <v>25720</v>
      </c>
      <c r="AF231" s="13">
        <v>25720</v>
      </c>
      <c r="AG231" s="42">
        <v>25720</v>
      </c>
      <c r="AH231" s="14">
        <f t="shared" si="18"/>
        <v>0</v>
      </c>
      <c r="AI231" s="14">
        <f t="shared" si="19"/>
        <v>0</v>
      </c>
      <c r="AJ231" s="14">
        <v>0</v>
      </c>
      <c r="AM231" s="13">
        <f t="shared" si="16"/>
        <v>25720</v>
      </c>
      <c r="AN231" s="13">
        <v>25719.99</v>
      </c>
      <c r="AO231" s="13">
        <v>4839149.05</v>
      </c>
      <c r="AP231" s="13">
        <v>25719.99</v>
      </c>
      <c r="AQ231" s="13">
        <v>4839149.05</v>
      </c>
      <c r="AR231" s="13">
        <v>-4813429.05</v>
      </c>
      <c r="AS231" s="13">
        <v>25719.99</v>
      </c>
      <c r="AT231" s="13">
        <v>4839149.05</v>
      </c>
      <c r="AU231" s="13">
        <v>25719.99</v>
      </c>
      <c r="AV231" s="13">
        <v>25719.99</v>
      </c>
      <c r="AW231" s="13">
        <v>0.01</v>
      </c>
      <c r="AX231" s="14">
        <v>0</v>
      </c>
      <c r="AY231" s="13">
        <v>0</v>
      </c>
      <c r="AZ231" s="13">
        <v>25720</v>
      </c>
      <c r="BA231" s="13">
        <v>0</v>
      </c>
      <c r="BB231" s="13">
        <v>0</v>
      </c>
      <c r="BC231" s="13">
        <v>25720</v>
      </c>
      <c r="BD231" s="13">
        <f t="shared" si="17"/>
        <v>0</v>
      </c>
    </row>
    <row r="232" spans="1:56" ht="14.45" hidden="1" x14ac:dyDescent="0.3">
      <c r="A232" t="str">
        <f t="shared" si="15"/>
        <v>1.1-00-2211_22646029_2235210</v>
      </c>
      <c r="B232" s="12" t="s">
        <v>67</v>
      </c>
      <c r="C232" t="s">
        <v>68</v>
      </c>
      <c r="D232">
        <v>3</v>
      </c>
      <c r="E232" s="28" t="s">
        <v>498</v>
      </c>
      <c r="F232">
        <v>3.8</v>
      </c>
      <c r="G232" t="s">
        <v>507</v>
      </c>
      <c r="H232" t="s">
        <v>119</v>
      </c>
      <c r="I232" t="s">
        <v>120</v>
      </c>
      <c r="J232" t="s">
        <v>55</v>
      </c>
      <c r="K232" t="s">
        <v>56</v>
      </c>
      <c r="L232" t="s">
        <v>121</v>
      </c>
      <c r="M232" t="s">
        <v>122</v>
      </c>
      <c r="N232">
        <v>6</v>
      </c>
      <c r="O232" t="s">
        <v>59</v>
      </c>
      <c r="P232">
        <v>46</v>
      </c>
      <c r="Q232" t="s">
        <v>123</v>
      </c>
      <c r="R232" t="s">
        <v>124</v>
      </c>
      <c r="S232" t="s">
        <v>62</v>
      </c>
      <c r="T232" t="s">
        <v>125</v>
      </c>
      <c r="U232" t="s">
        <v>62</v>
      </c>
      <c r="V232">
        <v>3000</v>
      </c>
      <c r="W232" t="s">
        <v>266</v>
      </c>
      <c r="X232">
        <v>3521</v>
      </c>
      <c r="Y232" t="s">
        <v>311</v>
      </c>
      <c r="Z232">
        <v>0</v>
      </c>
      <c r="AA232" t="s">
        <v>66</v>
      </c>
      <c r="AB232" s="13">
        <v>2378</v>
      </c>
      <c r="AC232" s="13">
        <v>2378</v>
      </c>
      <c r="AD232" s="13">
        <v>0</v>
      </c>
      <c r="AE232" s="13">
        <v>2378</v>
      </c>
      <c r="AF232" s="13">
        <v>2378</v>
      </c>
      <c r="AG232" s="42">
        <v>2378</v>
      </c>
      <c r="AH232" s="14">
        <f t="shared" si="18"/>
        <v>0</v>
      </c>
      <c r="AI232" s="14">
        <f t="shared" si="19"/>
        <v>0</v>
      </c>
      <c r="AJ232" s="14">
        <v>0</v>
      </c>
      <c r="AM232" s="13">
        <f t="shared" si="16"/>
        <v>2378</v>
      </c>
      <c r="AN232" s="13">
        <v>2378</v>
      </c>
      <c r="AO232" s="13">
        <v>4839150.05</v>
      </c>
      <c r="AP232" s="13">
        <v>2378</v>
      </c>
      <c r="AQ232" s="13">
        <v>4839150.05</v>
      </c>
      <c r="AR232" s="13">
        <v>-4836772.05</v>
      </c>
      <c r="AS232" s="13">
        <v>2378</v>
      </c>
      <c r="AT232" s="13">
        <v>4839150.05</v>
      </c>
      <c r="AU232" s="13">
        <v>2378</v>
      </c>
      <c r="AV232" s="13">
        <v>2378</v>
      </c>
      <c r="AW232" s="13">
        <v>0</v>
      </c>
      <c r="AX232" s="14">
        <v>0</v>
      </c>
      <c r="AY232" s="13">
        <v>0</v>
      </c>
      <c r="AZ232" s="13">
        <v>2500</v>
      </c>
      <c r="BA232" s="13">
        <v>0</v>
      </c>
      <c r="BB232" s="13">
        <v>122</v>
      </c>
      <c r="BC232" s="13">
        <v>2378</v>
      </c>
      <c r="BD232" s="13">
        <f t="shared" si="17"/>
        <v>0</v>
      </c>
    </row>
    <row r="233" spans="1:56" ht="14.45" hidden="1" x14ac:dyDescent="0.3">
      <c r="A233" t="str">
        <f t="shared" si="15"/>
        <v>1.1-00-2202_22311008_2235210</v>
      </c>
      <c r="B233" s="12" t="s">
        <v>67</v>
      </c>
      <c r="C233" t="s">
        <v>68</v>
      </c>
      <c r="D233">
        <v>1</v>
      </c>
      <c r="E233" t="s">
        <v>496</v>
      </c>
      <c r="F233">
        <v>1.7</v>
      </c>
      <c r="G233" t="s">
        <v>500</v>
      </c>
      <c r="H233" t="s">
        <v>139</v>
      </c>
      <c r="I233" t="s">
        <v>140</v>
      </c>
      <c r="J233" t="s">
        <v>98</v>
      </c>
      <c r="K233" t="s">
        <v>99</v>
      </c>
      <c r="L233" t="s">
        <v>141</v>
      </c>
      <c r="M233" t="s">
        <v>142</v>
      </c>
      <c r="N233">
        <v>3</v>
      </c>
      <c r="O233" t="s">
        <v>143</v>
      </c>
      <c r="P233">
        <v>11</v>
      </c>
      <c r="Q233" t="s">
        <v>144</v>
      </c>
      <c r="R233" t="s">
        <v>145</v>
      </c>
      <c r="S233" t="s">
        <v>62</v>
      </c>
      <c r="T233" t="s">
        <v>146</v>
      </c>
      <c r="U233" t="s">
        <v>62</v>
      </c>
      <c r="V233">
        <v>3000</v>
      </c>
      <c r="W233" t="s">
        <v>266</v>
      </c>
      <c r="X233">
        <v>3521</v>
      </c>
      <c r="Y233" t="s">
        <v>311</v>
      </c>
      <c r="Z233">
        <v>0</v>
      </c>
      <c r="AA233" t="s">
        <v>66</v>
      </c>
      <c r="AB233" s="13">
        <v>29162.400000000001</v>
      </c>
      <c r="AC233" s="13">
        <v>29162.400000000001</v>
      </c>
      <c r="AD233" s="13">
        <v>0</v>
      </c>
      <c r="AE233" s="13">
        <v>22840.400000000001</v>
      </c>
      <c r="AF233" s="13">
        <v>22840.400000000001</v>
      </c>
      <c r="AG233" s="42">
        <v>22840.400000000001</v>
      </c>
      <c r="AH233" s="14">
        <f t="shared" si="18"/>
        <v>-6322</v>
      </c>
      <c r="AI233" s="14">
        <f t="shared" si="19"/>
        <v>0</v>
      </c>
      <c r="AJ233" s="14">
        <v>0</v>
      </c>
      <c r="AM233" s="13">
        <f t="shared" si="16"/>
        <v>22840.400000000001</v>
      </c>
      <c r="AN233" s="13">
        <v>22840.400000000001</v>
      </c>
      <c r="AO233" s="13">
        <v>4839151.05</v>
      </c>
      <c r="AP233" s="13">
        <v>22840.400000000001</v>
      </c>
      <c r="AQ233" s="13">
        <v>4839151.05</v>
      </c>
      <c r="AR233" s="13">
        <v>-4816310.6499999994</v>
      </c>
      <c r="AS233" s="13">
        <v>0</v>
      </c>
      <c r="AT233" s="13">
        <v>4839151.05</v>
      </c>
      <c r="AU233" s="13">
        <v>0</v>
      </c>
      <c r="AV233" s="13">
        <v>0</v>
      </c>
      <c r="AW233" s="13">
        <v>6322</v>
      </c>
      <c r="AX233" s="14">
        <v>6322</v>
      </c>
      <c r="AY233" s="13">
        <v>0</v>
      </c>
      <c r="AZ233" s="13">
        <v>30000</v>
      </c>
      <c r="BA233" s="13">
        <v>0</v>
      </c>
      <c r="BB233" s="13">
        <v>837.6</v>
      </c>
      <c r="BC233" s="13">
        <v>29162.400000000001</v>
      </c>
      <c r="BD233" s="13">
        <f t="shared" si="17"/>
        <v>6322</v>
      </c>
    </row>
    <row r="234" spans="1:56" ht="14.45" hidden="1" x14ac:dyDescent="0.3">
      <c r="A234" t="str">
        <f t="shared" si="15"/>
        <v>1.1-00-2211_22646029_2235310</v>
      </c>
      <c r="B234" s="12" t="s">
        <v>67</v>
      </c>
      <c r="C234" t="s">
        <v>68</v>
      </c>
      <c r="D234">
        <v>3</v>
      </c>
      <c r="E234" s="28" t="s">
        <v>498</v>
      </c>
      <c r="F234">
        <v>3.8</v>
      </c>
      <c r="G234" t="s">
        <v>507</v>
      </c>
      <c r="H234" t="s">
        <v>119</v>
      </c>
      <c r="I234" t="s">
        <v>120</v>
      </c>
      <c r="J234" t="s">
        <v>55</v>
      </c>
      <c r="K234" t="s">
        <v>56</v>
      </c>
      <c r="L234" t="s">
        <v>121</v>
      </c>
      <c r="M234" t="s">
        <v>122</v>
      </c>
      <c r="N234">
        <v>6</v>
      </c>
      <c r="O234" t="s">
        <v>59</v>
      </c>
      <c r="P234">
        <v>46</v>
      </c>
      <c r="Q234" t="s">
        <v>123</v>
      </c>
      <c r="R234" t="s">
        <v>124</v>
      </c>
      <c r="S234" t="s">
        <v>62</v>
      </c>
      <c r="T234" t="s">
        <v>125</v>
      </c>
      <c r="U234" t="s">
        <v>62</v>
      </c>
      <c r="V234">
        <v>3000</v>
      </c>
      <c r="W234" t="s">
        <v>266</v>
      </c>
      <c r="X234">
        <v>3531</v>
      </c>
      <c r="Y234" t="s">
        <v>312</v>
      </c>
      <c r="Z234">
        <v>0</v>
      </c>
      <c r="AA234" t="s">
        <v>66</v>
      </c>
      <c r="AB234" s="13">
        <v>241515.98</v>
      </c>
      <c r="AC234" s="13">
        <v>241515.98</v>
      </c>
      <c r="AD234" s="13">
        <v>50000</v>
      </c>
      <c r="AE234" s="13">
        <v>241515.98</v>
      </c>
      <c r="AF234" s="13">
        <v>241515.98</v>
      </c>
      <c r="AG234" s="42">
        <v>241515.98</v>
      </c>
      <c r="AH234" s="14">
        <f t="shared" si="18"/>
        <v>0</v>
      </c>
      <c r="AI234" s="14">
        <f t="shared" si="19"/>
        <v>0</v>
      </c>
      <c r="AJ234" s="14">
        <v>0</v>
      </c>
      <c r="AM234" s="13">
        <f t="shared" si="16"/>
        <v>241515.98</v>
      </c>
      <c r="AN234" s="13">
        <v>241515.98</v>
      </c>
      <c r="AO234" s="13">
        <v>4839152.05</v>
      </c>
      <c r="AP234" s="13">
        <v>41668.300000000003</v>
      </c>
      <c r="AQ234" s="13">
        <v>4839152.05</v>
      </c>
      <c r="AR234" s="13">
        <v>-4597636.0699999994</v>
      </c>
      <c r="AS234" s="13">
        <v>41668.300000000003</v>
      </c>
      <c r="AT234" s="13">
        <v>4839152.05</v>
      </c>
      <c r="AU234" s="13">
        <v>41668.300000000003</v>
      </c>
      <c r="AV234" s="13">
        <v>41668.300000000003</v>
      </c>
      <c r="AW234" s="13">
        <v>0</v>
      </c>
      <c r="AX234" s="14">
        <v>0</v>
      </c>
      <c r="AY234" s="13">
        <v>0</v>
      </c>
      <c r="AZ234" s="13">
        <v>227405.98</v>
      </c>
      <c r="BA234" s="13">
        <v>0</v>
      </c>
      <c r="BB234" s="13">
        <v>35890</v>
      </c>
      <c r="BC234" s="13">
        <v>191515.98</v>
      </c>
      <c r="BD234" s="13">
        <f t="shared" si="17"/>
        <v>0</v>
      </c>
    </row>
    <row r="235" spans="1:56" ht="14.45" hidden="1" x14ac:dyDescent="0.3">
      <c r="A235" t="str">
        <f t="shared" si="15"/>
        <v>1.1-00-2207_22331018_2235410</v>
      </c>
      <c r="B235" s="12" t="s">
        <v>67</v>
      </c>
      <c r="C235" t="s">
        <v>68</v>
      </c>
      <c r="D235">
        <v>1</v>
      </c>
      <c r="E235" t="s">
        <v>496</v>
      </c>
      <c r="F235">
        <v>1.3</v>
      </c>
      <c r="G235" t="s">
        <v>499</v>
      </c>
      <c r="H235" t="s">
        <v>53</v>
      </c>
      <c r="I235" t="s">
        <v>54</v>
      </c>
      <c r="J235" t="s">
        <v>55</v>
      </c>
      <c r="K235" t="s">
        <v>56</v>
      </c>
      <c r="L235" t="s">
        <v>184</v>
      </c>
      <c r="M235" t="s">
        <v>185</v>
      </c>
      <c r="N235">
        <v>3</v>
      </c>
      <c r="O235" t="s">
        <v>143</v>
      </c>
      <c r="P235">
        <v>31</v>
      </c>
      <c r="Q235" t="s">
        <v>220</v>
      </c>
      <c r="R235" t="s">
        <v>221</v>
      </c>
      <c r="S235" t="s">
        <v>62</v>
      </c>
      <c r="T235" t="s">
        <v>222</v>
      </c>
      <c r="U235" t="s">
        <v>62</v>
      </c>
      <c r="V235">
        <v>3000</v>
      </c>
      <c r="W235" t="s">
        <v>266</v>
      </c>
      <c r="X235">
        <v>3541</v>
      </c>
      <c r="Y235" t="s">
        <v>313</v>
      </c>
      <c r="Z235">
        <v>0</v>
      </c>
      <c r="AA235" t="s">
        <v>66</v>
      </c>
      <c r="AB235" s="13">
        <v>625563.77</v>
      </c>
      <c r="AC235" s="13">
        <v>625563.77</v>
      </c>
      <c r="AD235" s="13">
        <v>500000</v>
      </c>
      <c r="AE235" s="13">
        <v>625563.77</v>
      </c>
      <c r="AF235" s="13">
        <v>625563.77</v>
      </c>
      <c r="AG235" s="42">
        <v>625563.77</v>
      </c>
      <c r="AH235" s="14">
        <f t="shared" si="18"/>
        <v>0</v>
      </c>
      <c r="AI235" s="14">
        <f t="shared" si="19"/>
        <v>0</v>
      </c>
      <c r="AJ235" s="14">
        <v>0</v>
      </c>
      <c r="AM235" s="13">
        <f t="shared" si="16"/>
        <v>625563.77</v>
      </c>
      <c r="AN235" s="13">
        <v>625563.77</v>
      </c>
      <c r="AO235" s="13">
        <v>4839153.05</v>
      </c>
      <c r="AP235" s="13">
        <v>521379.8</v>
      </c>
      <c r="AQ235" s="13">
        <v>4839153.05</v>
      </c>
      <c r="AR235" s="13">
        <v>-4213589.2799999993</v>
      </c>
      <c r="AS235" s="13">
        <v>469287.82</v>
      </c>
      <c r="AT235" s="13">
        <v>4839153.05</v>
      </c>
      <c r="AU235" s="13">
        <v>469287.82</v>
      </c>
      <c r="AV235" s="13">
        <v>469287.82</v>
      </c>
      <c r="AW235" s="13">
        <v>0</v>
      </c>
      <c r="AX235" s="14">
        <v>0</v>
      </c>
      <c r="AY235" s="13">
        <v>0</v>
      </c>
      <c r="AZ235" s="13">
        <v>125563.77</v>
      </c>
      <c r="BA235" s="13">
        <v>0</v>
      </c>
      <c r="BB235" s="13">
        <v>0</v>
      </c>
      <c r="BC235" s="13">
        <v>125563.77</v>
      </c>
      <c r="BD235" s="13">
        <f t="shared" si="17"/>
        <v>0</v>
      </c>
    </row>
    <row r="236" spans="1:56" ht="14.45" hidden="1" x14ac:dyDescent="0.3">
      <c r="A236" t="str">
        <f t="shared" si="15"/>
        <v>1.1-00-2205_22619013_2235510</v>
      </c>
      <c r="B236" s="12" t="s">
        <v>67</v>
      </c>
      <c r="C236" t="s">
        <v>68</v>
      </c>
      <c r="D236">
        <v>1</v>
      </c>
      <c r="E236" t="s">
        <v>496</v>
      </c>
      <c r="F236">
        <v>1.3</v>
      </c>
      <c r="G236" t="s">
        <v>499</v>
      </c>
      <c r="H236" t="s">
        <v>53</v>
      </c>
      <c r="I236" t="s">
        <v>54</v>
      </c>
      <c r="J236" t="s">
        <v>55</v>
      </c>
      <c r="K236" t="s">
        <v>56</v>
      </c>
      <c r="L236" t="s">
        <v>57</v>
      </c>
      <c r="M236" t="s">
        <v>58</v>
      </c>
      <c r="N236">
        <v>6</v>
      </c>
      <c r="O236" t="s">
        <v>59</v>
      </c>
      <c r="P236">
        <v>19</v>
      </c>
      <c r="Q236" t="s">
        <v>93</v>
      </c>
      <c r="R236" t="s">
        <v>61</v>
      </c>
      <c r="S236" t="s">
        <v>62</v>
      </c>
      <c r="T236" t="s">
        <v>63</v>
      </c>
      <c r="U236" t="s">
        <v>62</v>
      </c>
      <c r="V236">
        <v>3000</v>
      </c>
      <c r="W236" t="s">
        <v>266</v>
      </c>
      <c r="X236">
        <v>3551</v>
      </c>
      <c r="Y236" t="s">
        <v>314</v>
      </c>
      <c r="Z236">
        <v>0</v>
      </c>
      <c r="AA236" t="s">
        <v>66</v>
      </c>
      <c r="AB236" s="13">
        <v>5000000</v>
      </c>
      <c r="AC236" s="13">
        <v>5000000</v>
      </c>
      <c r="AD236" s="13">
        <v>5000000</v>
      </c>
      <c r="AE236" s="13">
        <v>9627171.9499999993</v>
      </c>
      <c r="AF236" s="13">
        <v>9627171.9499999993</v>
      </c>
      <c r="AG236" s="42">
        <v>9627171.9499999993</v>
      </c>
      <c r="AH236" s="14">
        <f t="shared" si="18"/>
        <v>4627171.9499999993</v>
      </c>
      <c r="AI236" s="14">
        <f t="shared" si="19"/>
        <v>0</v>
      </c>
      <c r="AJ236" s="14">
        <v>0</v>
      </c>
      <c r="AM236" s="13">
        <f t="shared" si="16"/>
        <v>9627171.9499999993</v>
      </c>
      <c r="AN236" s="13">
        <v>9627171.9299999997</v>
      </c>
      <c r="AO236" s="13">
        <v>4839154.05</v>
      </c>
      <c r="AP236" s="13">
        <v>9510888.5800000001</v>
      </c>
      <c r="AQ236" s="13">
        <v>4839154.05</v>
      </c>
      <c r="AR236" s="13">
        <v>4788017.8999999994</v>
      </c>
      <c r="AS236" s="13">
        <v>9347245.6600000001</v>
      </c>
      <c r="AT236" s="13">
        <v>4839154.05</v>
      </c>
      <c r="AU236" s="13">
        <v>7770407.9400000004</v>
      </c>
      <c r="AV236" s="13">
        <v>7736458.4500000002</v>
      </c>
      <c r="AW236" s="13">
        <v>-4627171.93</v>
      </c>
      <c r="AX236" s="14">
        <v>-4627171.9499999993</v>
      </c>
      <c r="AY236" s="13">
        <v>0</v>
      </c>
      <c r="AZ236" s="13">
        <v>0</v>
      </c>
      <c r="BA236" s="13">
        <v>0</v>
      </c>
      <c r="BB236" s="13">
        <v>0</v>
      </c>
      <c r="BC236" s="13">
        <v>0</v>
      </c>
      <c r="BD236" s="13">
        <f t="shared" si="17"/>
        <v>-4627171.9499999993</v>
      </c>
    </row>
    <row r="237" spans="1:56" ht="14.45" hidden="1" x14ac:dyDescent="0.3">
      <c r="A237" t="str">
        <f t="shared" si="15"/>
        <v>2.6-05-2205_22619013_2235510</v>
      </c>
      <c r="B237" t="s">
        <v>70</v>
      </c>
      <c r="C237" t="s">
        <v>71</v>
      </c>
      <c r="D237">
        <v>1</v>
      </c>
      <c r="E237" t="s">
        <v>496</v>
      </c>
      <c r="F237">
        <v>1.3</v>
      </c>
      <c r="G237" t="s">
        <v>499</v>
      </c>
      <c r="H237" t="s">
        <v>53</v>
      </c>
      <c r="I237" t="s">
        <v>54</v>
      </c>
      <c r="J237" t="s">
        <v>55</v>
      </c>
      <c r="K237" t="s">
        <v>56</v>
      </c>
      <c r="L237" t="s">
        <v>57</v>
      </c>
      <c r="M237" t="s">
        <v>58</v>
      </c>
      <c r="N237">
        <v>6</v>
      </c>
      <c r="O237" t="s">
        <v>59</v>
      </c>
      <c r="P237">
        <v>19</v>
      </c>
      <c r="Q237" t="s">
        <v>93</v>
      </c>
      <c r="R237" t="s">
        <v>61</v>
      </c>
      <c r="S237" t="s">
        <v>62</v>
      </c>
      <c r="T237" t="s">
        <v>63</v>
      </c>
      <c r="U237" t="s">
        <v>62</v>
      </c>
      <c r="V237">
        <v>3000</v>
      </c>
      <c r="W237" t="s">
        <v>266</v>
      </c>
      <c r="X237">
        <v>3551</v>
      </c>
      <c r="Y237" t="s">
        <v>314</v>
      </c>
      <c r="Z237">
        <v>0</v>
      </c>
      <c r="AA237" t="s">
        <v>66</v>
      </c>
      <c r="AB237" s="13">
        <v>0</v>
      </c>
      <c r="AC237" s="13">
        <v>0</v>
      </c>
      <c r="AD237" s="13">
        <v>0</v>
      </c>
      <c r="AE237" s="13">
        <v>94229.27</v>
      </c>
      <c r="AF237" s="13">
        <v>94229.27</v>
      </c>
      <c r="AG237" s="42">
        <v>95598.46</v>
      </c>
      <c r="AH237" s="14">
        <f t="shared" si="18"/>
        <v>95598.46</v>
      </c>
      <c r="AI237" s="14">
        <f t="shared" si="19"/>
        <v>1369.1900000000023</v>
      </c>
      <c r="AJ237" s="14">
        <v>0</v>
      </c>
      <c r="AM237" s="13">
        <f t="shared" si="16"/>
        <v>95598.46</v>
      </c>
      <c r="AN237" s="13">
        <v>94229.27</v>
      </c>
      <c r="AO237" s="13">
        <v>4839155.05</v>
      </c>
      <c r="AP237" s="13">
        <v>94229.27</v>
      </c>
      <c r="AQ237" s="13">
        <v>4839155.05</v>
      </c>
      <c r="AR237" s="13">
        <v>-4744925.78</v>
      </c>
      <c r="AS237" s="13">
        <v>0</v>
      </c>
      <c r="AT237" s="13">
        <v>4839155.05</v>
      </c>
      <c r="AU237" s="13">
        <v>0</v>
      </c>
      <c r="AV237" s="13">
        <v>0</v>
      </c>
      <c r="AW237" s="13">
        <v>-94229.27</v>
      </c>
      <c r="AX237" s="14">
        <v>-94229.27</v>
      </c>
      <c r="AY237" s="13">
        <v>0</v>
      </c>
      <c r="AZ237" s="13">
        <v>0</v>
      </c>
      <c r="BA237" s="13">
        <v>0</v>
      </c>
      <c r="BB237" s="13">
        <v>0</v>
      </c>
      <c r="BC237" s="13">
        <v>0</v>
      </c>
      <c r="BD237" s="13">
        <f t="shared" si="17"/>
        <v>-94229.27</v>
      </c>
    </row>
    <row r="238" spans="1:56" ht="14.45" hidden="1" x14ac:dyDescent="0.3">
      <c r="A238" t="str">
        <f t="shared" si="15"/>
        <v>2.6-05-2105_22619013_2235510</v>
      </c>
      <c r="B238" t="s">
        <v>315</v>
      </c>
      <c r="C238" t="s">
        <v>316</v>
      </c>
      <c r="D238">
        <v>1</v>
      </c>
      <c r="E238" t="s">
        <v>496</v>
      </c>
      <c r="F238">
        <v>1.3</v>
      </c>
      <c r="G238" t="s">
        <v>499</v>
      </c>
      <c r="H238" t="s">
        <v>53</v>
      </c>
      <c r="I238" t="s">
        <v>54</v>
      </c>
      <c r="J238" t="s">
        <v>55</v>
      </c>
      <c r="K238" t="s">
        <v>56</v>
      </c>
      <c r="L238" t="s">
        <v>57</v>
      </c>
      <c r="M238" t="s">
        <v>58</v>
      </c>
      <c r="N238">
        <v>6</v>
      </c>
      <c r="O238" t="s">
        <v>59</v>
      </c>
      <c r="P238">
        <v>19</v>
      </c>
      <c r="Q238" t="s">
        <v>93</v>
      </c>
      <c r="R238" t="s">
        <v>61</v>
      </c>
      <c r="S238" t="s">
        <v>62</v>
      </c>
      <c r="T238" t="s">
        <v>63</v>
      </c>
      <c r="U238" t="s">
        <v>62</v>
      </c>
      <c r="V238">
        <v>3000</v>
      </c>
      <c r="W238" t="s">
        <v>266</v>
      </c>
      <c r="X238">
        <v>3551</v>
      </c>
      <c r="Y238" t="s">
        <v>314</v>
      </c>
      <c r="Z238">
        <v>0</v>
      </c>
      <c r="AA238" t="s">
        <v>66</v>
      </c>
      <c r="AB238" s="13">
        <v>0</v>
      </c>
      <c r="AC238" s="13">
        <v>0</v>
      </c>
      <c r="AD238" s="13">
        <v>0</v>
      </c>
      <c r="AE238" s="13">
        <v>0</v>
      </c>
      <c r="AF238" s="13">
        <v>0</v>
      </c>
      <c r="AG238" s="42">
        <v>0</v>
      </c>
      <c r="AH238" s="14">
        <f t="shared" si="18"/>
        <v>0</v>
      </c>
      <c r="AI238" s="14">
        <f t="shared" si="19"/>
        <v>0</v>
      </c>
      <c r="AJ238" s="14">
        <v>0</v>
      </c>
      <c r="AM238" s="13">
        <f t="shared" si="16"/>
        <v>0</v>
      </c>
      <c r="AN238" s="13">
        <v>0</v>
      </c>
      <c r="AO238" s="13">
        <v>4839156.05</v>
      </c>
      <c r="AP238" s="13">
        <v>0</v>
      </c>
      <c r="AQ238" s="13">
        <v>4839156.05</v>
      </c>
      <c r="AR238" s="13">
        <v>-4839156.05</v>
      </c>
      <c r="AS238" s="13">
        <v>0</v>
      </c>
      <c r="AT238" s="13">
        <v>4839156.05</v>
      </c>
      <c r="AU238" s="13">
        <v>0</v>
      </c>
      <c r="AV238" s="13">
        <v>0</v>
      </c>
      <c r="AW238" s="13">
        <v>0</v>
      </c>
      <c r="AX238" s="14">
        <v>0</v>
      </c>
      <c r="AY238" s="13">
        <v>0</v>
      </c>
      <c r="AZ238" s="13">
        <v>0</v>
      </c>
      <c r="BA238" s="13">
        <v>0</v>
      </c>
      <c r="BB238" s="13">
        <v>0</v>
      </c>
      <c r="BC238" s="13">
        <v>0</v>
      </c>
      <c r="BD238" s="13">
        <f t="shared" si="17"/>
        <v>0</v>
      </c>
    </row>
    <row r="239" spans="1:56" ht="14.45" hidden="1" x14ac:dyDescent="0.3">
      <c r="A239" t="str">
        <f t="shared" si="15"/>
        <v>1.1-00-2207_22230017_2235710</v>
      </c>
      <c r="B239" s="12" t="s">
        <v>67</v>
      </c>
      <c r="C239" t="s">
        <v>68</v>
      </c>
      <c r="D239">
        <v>2</v>
      </c>
      <c r="E239" t="s">
        <v>497</v>
      </c>
      <c r="F239">
        <v>2.2000000000000002</v>
      </c>
      <c r="G239" t="s">
        <v>502</v>
      </c>
      <c r="H239" t="s">
        <v>192</v>
      </c>
      <c r="I239" t="s">
        <v>193</v>
      </c>
      <c r="J239" t="s">
        <v>55</v>
      </c>
      <c r="K239" t="s">
        <v>56</v>
      </c>
      <c r="L239" t="s">
        <v>184</v>
      </c>
      <c r="M239" t="s">
        <v>185</v>
      </c>
      <c r="N239">
        <v>2</v>
      </c>
      <c r="O239" t="s">
        <v>194</v>
      </c>
      <c r="P239">
        <v>30</v>
      </c>
      <c r="Q239" t="s">
        <v>195</v>
      </c>
      <c r="R239" t="s">
        <v>196</v>
      </c>
      <c r="S239" t="s">
        <v>62</v>
      </c>
      <c r="T239" t="s">
        <v>197</v>
      </c>
      <c r="U239" t="s">
        <v>62</v>
      </c>
      <c r="V239">
        <v>3000</v>
      </c>
      <c r="W239" t="s">
        <v>266</v>
      </c>
      <c r="X239">
        <v>3571</v>
      </c>
      <c r="Y239" t="s">
        <v>317</v>
      </c>
      <c r="Z239">
        <v>0</v>
      </c>
      <c r="AA239" t="s">
        <v>66</v>
      </c>
      <c r="AB239" s="13">
        <v>140102916.36000001</v>
      </c>
      <c r="AC239" s="13">
        <v>140102916.36000001</v>
      </c>
      <c r="AD239" s="13">
        <v>61731744.920000002</v>
      </c>
      <c r="AE239" s="13">
        <v>245020296.97999999</v>
      </c>
      <c r="AF239" s="13">
        <v>245020296.97999999</v>
      </c>
      <c r="AG239" s="42">
        <v>245020296.97999999</v>
      </c>
      <c r="AH239" s="14">
        <f t="shared" si="18"/>
        <v>104917380.61999997</v>
      </c>
      <c r="AI239" s="14">
        <f t="shared" si="19"/>
        <v>0</v>
      </c>
      <c r="AJ239" s="14">
        <v>0</v>
      </c>
      <c r="AM239" s="13">
        <f t="shared" si="16"/>
        <v>245020296.97999999</v>
      </c>
      <c r="AN239" s="13">
        <v>245020296.97999999</v>
      </c>
      <c r="AO239" s="13">
        <v>4839157.05</v>
      </c>
      <c r="AP239" s="13">
        <v>243057393.34</v>
      </c>
      <c r="AQ239" s="13">
        <v>4839157.05</v>
      </c>
      <c r="AR239" s="13">
        <v>240181139.92999998</v>
      </c>
      <c r="AS239" s="13">
        <v>239701072.36000001</v>
      </c>
      <c r="AT239" s="13">
        <v>4839157.05</v>
      </c>
      <c r="AU239" s="13">
        <v>221660274.15000001</v>
      </c>
      <c r="AV239" s="13">
        <v>217529090.88</v>
      </c>
      <c r="AW239" s="13">
        <v>-104917380.62</v>
      </c>
      <c r="AX239" s="14">
        <v>-104917380.61999997</v>
      </c>
      <c r="AY239" s="13">
        <v>8341506.0099999998</v>
      </c>
      <c r="AZ239" s="13">
        <v>70029665.430000007</v>
      </c>
      <c r="BA239" s="13">
        <v>0</v>
      </c>
      <c r="BB239" s="13">
        <v>0</v>
      </c>
      <c r="BC239" s="13">
        <v>78371171.439999998</v>
      </c>
      <c r="BD239" s="13">
        <f t="shared" si="17"/>
        <v>-104917380.61999997</v>
      </c>
    </row>
    <row r="240" spans="1:56" ht="14.45" hidden="1" x14ac:dyDescent="0.3">
      <c r="A240" t="str">
        <f t="shared" si="15"/>
        <v>1.1-00-2205_22619013_2235710</v>
      </c>
      <c r="B240" s="12" t="s">
        <v>67</v>
      </c>
      <c r="C240" t="s">
        <v>68</v>
      </c>
      <c r="D240">
        <v>1</v>
      </c>
      <c r="E240" t="s">
        <v>496</v>
      </c>
      <c r="F240">
        <v>1.3</v>
      </c>
      <c r="G240" t="s">
        <v>499</v>
      </c>
      <c r="H240" t="s">
        <v>53</v>
      </c>
      <c r="I240" t="s">
        <v>54</v>
      </c>
      <c r="J240" t="s">
        <v>55</v>
      </c>
      <c r="K240" t="s">
        <v>56</v>
      </c>
      <c r="L240" t="s">
        <v>57</v>
      </c>
      <c r="M240" t="s">
        <v>58</v>
      </c>
      <c r="N240">
        <v>6</v>
      </c>
      <c r="O240" t="s">
        <v>59</v>
      </c>
      <c r="P240">
        <v>19</v>
      </c>
      <c r="Q240" t="s">
        <v>93</v>
      </c>
      <c r="R240" t="s">
        <v>61</v>
      </c>
      <c r="S240" t="s">
        <v>62</v>
      </c>
      <c r="T240" t="s">
        <v>63</v>
      </c>
      <c r="U240" t="s">
        <v>62</v>
      </c>
      <c r="V240">
        <v>3000</v>
      </c>
      <c r="W240" t="s">
        <v>266</v>
      </c>
      <c r="X240">
        <v>3571</v>
      </c>
      <c r="Y240" t="s">
        <v>317</v>
      </c>
      <c r="Z240">
        <v>0</v>
      </c>
      <c r="AA240" t="s">
        <v>66</v>
      </c>
      <c r="AB240" s="13">
        <v>12526000</v>
      </c>
      <c r="AC240" s="13">
        <v>12526000</v>
      </c>
      <c r="AD240" s="13">
        <v>11000000</v>
      </c>
      <c r="AE240" s="13">
        <v>25682541.329999998</v>
      </c>
      <c r="AF240" s="13">
        <v>25067343.449999999</v>
      </c>
      <c r="AG240" s="42">
        <v>25067343.449999999</v>
      </c>
      <c r="AH240" s="14">
        <f t="shared" si="18"/>
        <v>12541343.449999999</v>
      </c>
      <c r="AI240" s="14">
        <f t="shared" si="19"/>
        <v>-615197.87999999896</v>
      </c>
      <c r="AJ240" s="14">
        <v>0</v>
      </c>
      <c r="AM240" s="13">
        <f t="shared" si="16"/>
        <v>25067343.449999999</v>
      </c>
      <c r="AN240" s="13">
        <v>25613313.329999998</v>
      </c>
      <c r="AO240" s="13">
        <v>4839158.05</v>
      </c>
      <c r="AP240" s="13">
        <v>23689028.059999999</v>
      </c>
      <c r="AQ240" s="13">
        <v>4839158.05</v>
      </c>
      <c r="AR240" s="13">
        <v>20228185.399999999</v>
      </c>
      <c r="AS240" s="13">
        <v>20434041.91</v>
      </c>
      <c r="AT240" s="13">
        <v>4839158.05</v>
      </c>
      <c r="AU240" s="13">
        <v>15274079.67</v>
      </c>
      <c r="AV240" s="13">
        <v>14813267.310000001</v>
      </c>
      <c r="AW240" s="13">
        <v>-12472115.449999999</v>
      </c>
      <c r="AX240" s="14">
        <v>-12541343.449999999</v>
      </c>
      <c r="AY240" s="13">
        <v>0</v>
      </c>
      <c r="AZ240" s="13">
        <v>2000000</v>
      </c>
      <c r="BA240" s="13">
        <v>0</v>
      </c>
      <c r="BB240" s="13">
        <v>474000</v>
      </c>
      <c r="BC240" s="13">
        <v>1526000</v>
      </c>
      <c r="BD240" s="13">
        <f t="shared" si="17"/>
        <v>-13156541.329999998</v>
      </c>
    </row>
    <row r="241" spans="1:56" ht="14.45" hidden="1" x14ac:dyDescent="0.3">
      <c r="A241" t="str">
        <f t="shared" si="15"/>
        <v>1.1-00-2202_2215005_2235710</v>
      </c>
      <c r="B241" s="12" t="s">
        <v>67</v>
      </c>
      <c r="C241" t="s">
        <v>68</v>
      </c>
      <c r="D241">
        <v>1</v>
      </c>
      <c r="E241" t="s">
        <v>496</v>
      </c>
      <c r="F241">
        <v>1.3</v>
      </c>
      <c r="G241" t="s">
        <v>499</v>
      </c>
      <c r="H241" t="s">
        <v>53</v>
      </c>
      <c r="I241" t="s">
        <v>54</v>
      </c>
      <c r="J241" t="s">
        <v>129</v>
      </c>
      <c r="K241" t="s">
        <v>130</v>
      </c>
      <c r="L241" t="s">
        <v>141</v>
      </c>
      <c r="M241" t="s">
        <v>142</v>
      </c>
      <c r="N241">
        <v>1</v>
      </c>
      <c r="O241" t="s">
        <v>133</v>
      </c>
      <c r="P241">
        <v>5</v>
      </c>
      <c r="Q241" t="s">
        <v>318</v>
      </c>
      <c r="R241" t="s">
        <v>302</v>
      </c>
      <c r="S241" t="s">
        <v>62</v>
      </c>
      <c r="T241" t="s">
        <v>303</v>
      </c>
      <c r="U241" t="s">
        <v>62</v>
      </c>
      <c r="V241">
        <v>3000</v>
      </c>
      <c r="W241" t="s">
        <v>266</v>
      </c>
      <c r="X241">
        <v>3571</v>
      </c>
      <c r="Y241" t="s">
        <v>317</v>
      </c>
      <c r="Z241">
        <v>0</v>
      </c>
      <c r="AA241" t="s">
        <v>66</v>
      </c>
      <c r="AB241" s="13">
        <v>508862.61</v>
      </c>
      <c r="AC241" s="13">
        <v>508862.61</v>
      </c>
      <c r="AD241" s="13">
        <v>0</v>
      </c>
      <c r="AE241" s="13">
        <v>508862.61</v>
      </c>
      <c r="AF241" s="13">
        <v>508862.61</v>
      </c>
      <c r="AG241" s="42">
        <v>508862.61</v>
      </c>
      <c r="AH241" s="14">
        <f t="shared" si="18"/>
        <v>0</v>
      </c>
      <c r="AI241" s="14">
        <f t="shared" si="19"/>
        <v>0</v>
      </c>
      <c r="AJ241" s="14">
        <v>0</v>
      </c>
      <c r="AM241" s="13">
        <f t="shared" si="16"/>
        <v>508862.61</v>
      </c>
      <c r="AN241" s="13">
        <v>508862.61</v>
      </c>
      <c r="AO241" s="13">
        <v>4839159.05</v>
      </c>
      <c r="AP241" s="13">
        <v>508862.6</v>
      </c>
      <c r="AQ241" s="13">
        <v>4839159.05</v>
      </c>
      <c r="AR241" s="13">
        <v>-4330296.4399999995</v>
      </c>
      <c r="AS241" s="13">
        <v>508862.6</v>
      </c>
      <c r="AT241" s="13">
        <v>4839159.05</v>
      </c>
      <c r="AU241" s="13">
        <v>508862.6</v>
      </c>
      <c r="AV241" s="13">
        <v>508862.6</v>
      </c>
      <c r="AW241" s="13">
        <v>0</v>
      </c>
      <c r="AX241" s="14">
        <v>0</v>
      </c>
      <c r="AY241" s="13">
        <v>0</v>
      </c>
      <c r="AZ241" s="13">
        <v>508862.61</v>
      </c>
      <c r="BA241" s="13">
        <v>0</v>
      </c>
      <c r="BB241" s="13">
        <v>0</v>
      </c>
      <c r="BC241" s="13">
        <v>508862.61</v>
      </c>
      <c r="BD241" s="13">
        <f t="shared" si="17"/>
        <v>0</v>
      </c>
    </row>
    <row r="242" spans="1:56" ht="14.45" hidden="1" x14ac:dyDescent="0.3">
      <c r="A242" t="str">
        <f t="shared" si="15"/>
        <v>2.5-02-2207_22230017_2235710</v>
      </c>
      <c r="B242" s="12" t="s">
        <v>241</v>
      </c>
      <c r="C242" t="s">
        <v>242</v>
      </c>
      <c r="D242">
        <v>2</v>
      </c>
      <c r="E242" t="s">
        <v>497</v>
      </c>
      <c r="F242">
        <v>2.2000000000000002</v>
      </c>
      <c r="G242" t="s">
        <v>502</v>
      </c>
      <c r="H242" t="s">
        <v>192</v>
      </c>
      <c r="I242" t="s">
        <v>193</v>
      </c>
      <c r="J242" t="s">
        <v>55</v>
      </c>
      <c r="K242" t="s">
        <v>56</v>
      </c>
      <c r="L242" t="s">
        <v>184</v>
      </c>
      <c r="M242" t="s">
        <v>185</v>
      </c>
      <c r="N242">
        <v>2</v>
      </c>
      <c r="O242" t="s">
        <v>194</v>
      </c>
      <c r="P242">
        <v>30</v>
      </c>
      <c r="Q242" t="s">
        <v>195</v>
      </c>
      <c r="R242" t="s">
        <v>196</v>
      </c>
      <c r="S242" t="s">
        <v>62</v>
      </c>
      <c r="T242" t="s">
        <v>197</v>
      </c>
      <c r="U242" t="s">
        <v>62</v>
      </c>
      <c r="V242">
        <v>3000</v>
      </c>
      <c r="W242" t="s">
        <v>266</v>
      </c>
      <c r="X242">
        <v>3571</v>
      </c>
      <c r="Y242" t="s">
        <v>317</v>
      </c>
      <c r="Z242">
        <v>0</v>
      </c>
      <c r="AA242" t="s">
        <v>66</v>
      </c>
      <c r="AB242" s="13">
        <v>0</v>
      </c>
      <c r="AC242" s="13">
        <v>0</v>
      </c>
      <c r="AD242" s="13">
        <v>5911455.1500000004</v>
      </c>
      <c r="AE242" s="13">
        <v>0</v>
      </c>
      <c r="AF242" s="13">
        <v>0</v>
      </c>
      <c r="AG242" s="42">
        <v>0</v>
      </c>
      <c r="AH242" s="14">
        <f t="shared" si="18"/>
        <v>0</v>
      </c>
      <c r="AI242" s="14">
        <f t="shared" si="19"/>
        <v>0</v>
      </c>
      <c r="AJ242" s="14">
        <v>0</v>
      </c>
      <c r="AM242" s="13">
        <f t="shared" si="16"/>
        <v>0</v>
      </c>
      <c r="AN242" s="13">
        <v>0</v>
      </c>
      <c r="AO242" s="13">
        <v>4839160.05</v>
      </c>
      <c r="AP242" s="13">
        <v>0</v>
      </c>
      <c r="AQ242" s="13">
        <v>4839160.05</v>
      </c>
      <c r="AR242" s="13">
        <v>-4839160.05</v>
      </c>
      <c r="AS242" s="13">
        <v>0</v>
      </c>
      <c r="AT242" s="13">
        <v>4839160.05</v>
      </c>
      <c r="AU242" s="13">
        <v>0</v>
      </c>
      <c r="AV242" s="13">
        <v>0</v>
      </c>
      <c r="AW242" s="13">
        <v>0</v>
      </c>
      <c r="AX242" s="14">
        <v>0</v>
      </c>
      <c r="AY242" s="13">
        <v>0</v>
      </c>
      <c r="AZ242" s="13">
        <v>0</v>
      </c>
      <c r="BA242" s="13">
        <v>0</v>
      </c>
      <c r="BB242" s="13">
        <v>5911455.1500000004</v>
      </c>
      <c r="BC242" s="13">
        <v>-5911455.1500000004</v>
      </c>
      <c r="BD242" s="13">
        <f t="shared" si="17"/>
        <v>0</v>
      </c>
    </row>
    <row r="243" spans="1:56" ht="14.45" hidden="1" x14ac:dyDescent="0.3">
      <c r="A243" t="str">
        <f t="shared" si="15"/>
        <v>1.1-00-2202_22311008_2235710</v>
      </c>
      <c r="B243" s="12" t="s">
        <v>67</v>
      </c>
      <c r="C243" t="s">
        <v>68</v>
      </c>
      <c r="D243">
        <v>1</v>
      </c>
      <c r="E243" t="s">
        <v>496</v>
      </c>
      <c r="F243">
        <v>1.7</v>
      </c>
      <c r="G243" t="s">
        <v>500</v>
      </c>
      <c r="H243" t="s">
        <v>139</v>
      </c>
      <c r="I243" t="s">
        <v>140</v>
      </c>
      <c r="J243" t="s">
        <v>98</v>
      </c>
      <c r="K243" t="s">
        <v>99</v>
      </c>
      <c r="L243" t="s">
        <v>141</v>
      </c>
      <c r="M243" t="s">
        <v>142</v>
      </c>
      <c r="N243">
        <v>3</v>
      </c>
      <c r="O243" t="s">
        <v>143</v>
      </c>
      <c r="P243">
        <v>11</v>
      </c>
      <c r="Q243" t="s">
        <v>144</v>
      </c>
      <c r="R243" t="s">
        <v>145</v>
      </c>
      <c r="S243" t="s">
        <v>62</v>
      </c>
      <c r="T243" t="s">
        <v>146</v>
      </c>
      <c r="U243" t="s">
        <v>62</v>
      </c>
      <c r="V243">
        <v>3000</v>
      </c>
      <c r="W243" t="s">
        <v>266</v>
      </c>
      <c r="X243">
        <v>3571</v>
      </c>
      <c r="Y243" t="s">
        <v>317</v>
      </c>
      <c r="Z243">
        <v>0</v>
      </c>
      <c r="AA243" t="s">
        <v>66</v>
      </c>
      <c r="AB243" s="13">
        <v>0</v>
      </c>
      <c r="AC243" s="13">
        <v>0</v>
      </c>
      <c r="AD243" s="13">
        <v>50000</v>
      </c>
      <c r="AE243" s="13">
        <v>0</v>
      </c>
      <c r="AF243" s="13">
        <v>0</v>
      </c>
      <c r="AG243" s="42">
        <v>0</v>
      </c>
      <c r="AH243" s="14">
        <f t="shared" si="18"/>
        <v>0</v>
      </c>
      <c r="AI243" s="14">
        <f t="shared" si="19"/>
        <v>0</v>
      </c>
      <c r="AJ243" s="14">
        <v>0</v>
      </c>
      <c r="AM243" s="13">
        <f t="shared" si="16"/>
        <v>0</v>
      </c>
      <c r="AN243" s="13">
        <v>0</v>
      </c>
      <c r="AO243" s="13">
        <v>4839161.05</v>
      </c>
      <c r="AP243" s="13">
        <v>0</v>
      </c>
      <c r="AQ243" s="13">
        <v>4839161.05</v>
      </c>
      <c r="AR243" s="13">
        <v>-4839161.05</v>
      </c>
      <c r="AS243" s="13">
        <v>0</v>
      </c>
      <c r="AT243" s="13">
        <v>4839161.05</v>
      </c>
      <c r="AU243" s="13">
        <v>0</v>
      </c>
      <c r="AV243" s="13">
        <v>0</v>
      </c>
      <c r="AW243" s="13">
        <v>0</v>
      </c>
      <c r="AX243" s="14">
        <v>0</v>
      </c>
      <c r="AY243" s="13">
        <v>0</v>
      </c>
      <c r="AZ243" s="13">
        <v>0</v>
      </c>
      <c r="BA243" s="13">
        <v>0</v>
      </c>
      <c r="BB243" s="13">
        <v>50000</v>
      </c>
      <c r="BC243" s="13">
        <v>-50000</v>
      </c>
      <c r="BD243" s="13">
        <f t="shared" si="17"/>
        <v>0</v>
      </c>
    </row>
    <row r="244" spans="1:56" ht="14.45" hidden="1" x14ac:dyDescent="0.3">
      <c r="A244" t="str">
        <f t="shared" si="15"/>
        <v>1.1-00-2207_22332019_2235710</v>
      </c>
      <c r="B244" s="12" t="s">
        <v>67</v>
      </c>
      <c r="C244" t="s">
        <v>68</v>
      </c>
      <c r="D244">
        <v>1</v>
      </c>
      <c r="E244" t="s">
        <v>496</v>
      </c>
      <c r="F244">
        <v>1.3</v>
      </c>
      <c r="G244" t="s">
        <v>499</v>
      </c>
      <c r="H244" t="s">
        <v>53</v>
      </c>
      <c r="I244" t="s">
        <v>54</v>
      </c>
      <c r="J244" t="s">
        <v>55</v>
      </c>
      <c r="K244" t="s">
        <v>56</v>
      </c>
      <c r="L244" t="s">
        <v>184</v>
      </c>
      <c r="M244" t="s">
        <v>185</v>
      </c>
      <c r="N244">
        <v>3</v>
      </c>
      <c r="O244" t="s">
        <v>143</v>
      </c>
      <c r="P244">
        <v>32</v>
      </c>
      <c r="Q244" t="s">
        <v>198</v>
      </c>
      <c r="R244" t="s">
        <v>199</v>
      </c>
      <c r="S244" t="s">
        <v>62</v>
      </c>
      <c r="T244" t="s">
        <v>200</v>
      </c>
      <c r="U244" t="s">
        <v>62</v>
      </c>
      <c r="V244">
        <v>3000</v>
      </c>
      <c r="W244" t="s">
        <v>266</v>
      </c>
      <c r="X244">
        <v>3571</v>
      </c>
      <c r="Y244" t="s">
        <v>317</v>
      </c>
      <c r="Z244">
        <v>0</v>
      </c>
      <c r="AA244" t="s">
        <v>66</v>
      </c>
      <c r="AB244" s="13">
        <v>0</v>
      </c>
      <c r="AC244" s="13">
        <v>0</v>
      </c>
      <c r="AD244" s="13">
        <v>50000</v>
      </c>
      <c r="AE244" s="13">
        <v>0</v>
      </c>
      <c r="AF244" s="13">
        <v>0</v>
      </c>
      <c r="AG244" s="42">
        <v>0</v>
      </c>
      <c r="AH244" s="14">
        <f t="shared" si="18"/>
        <v>0</v>
      </c>
      <c r="AI244" s="14">
        <f t="shared" si="19"/>
        <v>0</v>
      </c>
      <c r="AJ244" s="14">
        <v>0</v>
      </c>
      <c r="AM244" s="13">
        <f t="shared" si="16"/>
        <v>0</v>
      </c>
      <c r="AN244" s="13">
        <v>0</v>
      </c>
      <c r="AO244" s="13">
        <v>4839162.05</v>
      </c>
      <c r="AP244" s="13">
        <v>0</v>
      </c>
      <c r="AQ244" s="13">
        <v>4839162.05</v>
      </c>
      <c r="AR244" s="13">
        <v>-4839162.05</v>
      </c>
      <c r="AS244" s="13">
        <v>0</v>
      </c>
      <c r="AT244" s="13">
        <v>4839162.05</v>
      </c>
      <c r="AU244" s="13">
        <v>0</v>
      </c>
      <c r="AV244" s="13">
        <v>0</v>
      </c>
      <c r="AW244" s="13">
        <v>0</v>
      </c>
      <c r="AX244" s="14">
        <v>0</v>
      </c>
      <c r="AY244" s="13">
        <v>0</v>
      </c>
      <c r="AZ244" s="13">
        <v>0</v>
      </c>
      <c r="BA244" s="13">
        <v>0</v>
      </c>
      <c r="BB244" s="13">
        <v>50000</v>
      </c>
      <c r="BC244" s="13">
        <v>-50000</v>
      </c>
      <c r="BD244" s="13">
        <f t="shared" si="17"/>
        <v>0</v>
      </c>
    </row>
    <row r="245" spans="1:56" ht="14.45" hidden="1" x14ac:dyDescent="0.3">
      <c r="A245" t="str">
        <f t="shared" si="15"/>
        <v>1.1-00-2209_22354037_2235710</v>
      </c>
      <c r="B245" s="12" t="s">
        <v>67</v>
      </c>
      <c r="C245" t="s">
        <v>68</v>
      </c>
      <c r="D245">
        <v>1</v>
      </c>
      <c r="E245" t="s">
        <v>496</v>
      </c>
      <c r="F245">
        <v>1.3</v>
      </c>
      <c r="G245" t="s">
        <v>499</v>
      </c>
      <c r="H245" t="s">
        <v>53</v>
      </c>
      <c r="I245" t="s">
        <v>54</v>
      </c>
      <c r="J245" t="s">
        <v>55</v>
      </c>
      <c r="K245" t="s">
        <v>56</v>
      </c>
      <c r="L245" t="s">
        <v>171</v>
      </c>
      <c r="M245" t="s">
        <v>172</v>
      </c>
      <c r="N245">
        <v>3</v>
      </c>
      <c r="O245" t="s">
        <v>143</v>
      </c>
      <c r="P245">
        <v>54</v>
      </c>
      <c r="Q245" t="s">
        <v>252</v>
      </c>
      <c r="R245" t="s">
        <v>253</v>
      </c>
      <c r="S245" t="s">
        <v>62</v>
      </c>
      <c r="T245" t="s">
        <v>254</v>
      </c>
      <c r="U245" t="s">
        <v>62</v>
      </c>
      <c r="V245">
        <v>3000</v>
      </c>
      <c r="W245" t="s">
        <v>266</v>
      </c>
      <c r="X245">
        <v>3571</v>
      </c>
      <c r="Y245" t="s">
        <v>317</v>
      </c>
      <c r="Z245">
        <v>0</v>
      </c>
      <c r="AA245" t="s">
        <v>66</v>
      </c>
      <c r="AB245" s="13">
        <v>50924</v>
      </c>
      <c r="AC245" s="13">
        <v>50924</v>
      </c>
      <c r="AD245" s="13">
        <v>0</v>
      </c>
      <c r="AE245" s="13">
        <v>50924</v>
      </c>
      <c r="AF245" s="13">
        <v>50924</v>
      </c>
      <c r="AG245" s="42">
        <v>50924</v>
      </c>
      <c r="AH245" s="14">
        <f t="shared" si="18"/>
        <v>0</v>
      </c>
      <c r="AI245" s="14">
        <f t="shared" si="19"/>
        <v>0</v>
      </c>
      <c r="AJ245" s="14">
        <v>0</v>
      </c>
      <c r="AM245" s="13">
        <f t="shared" si="16"/>
        <v>50924</v>
      </c>
      <c r="AN245" s="13">
        <v>50924</v>
      </c>
      <c r="AO245" s="13">
        <v>4839163.05</v>
      </c>
      <c r="AP245" s="13">
        <v>50924</v>
      </c>
      <c r="AQ245" s="13">
        <v>4839163.05</v>
      </c>
      <c r="AR245" s="13">
        <v>-4788239.05</v>
      </c>
      <c r="AS245" s="13">
        <v>50924</v>
      </c>
      <c r="AT245" s="13">
        <v>4839163.05</v>
      </c>
      <c r="AU245" s="13">
        <v>50924</v>
      </c>
      <c r="AV245" s="13">
        <v>50924</v>
      </c>
      <c r="AW245" s="13">
        <v>0</v>
      </c>
      <c r="AX245" s="14">
        <v>0</v>
      </c>
      <c r="AY245" s="13">
        <v>0</v>
      </c>
      <c r="AZ245" s="13">
        <v>51272</v>
      </c>
      <c r="BA245" s="13">
        <v>0</v>
      </c>
      <c r="BB245" s="13">
        <v>348</v>
      </c>
      <c r="BC245" s="13">
        <v>50924</v>
      </c>
      <c r="BD245" s="13">
        <f t="shared" si="17"/>
        <v>0</v>
      </c>
    </row>
    <row r="246" spans="1:56" ht="14.45" hidden="1" x14ac:dyDescent="0.3">
      <c r="A246" t="str">
        <f t="shared" si="15"/>
        <v>1.1-00-2207_22336022_2235810</v>
      </c>
      <c r="B246" s="12" t="s">
        <v>67</v>
      </c>
      <c r="C246" t="s">
        <v>68</v>
      </c>
      <c r="D246">
        <v>2</v>
      </c>
      <c r="E246" t="s">
        <v>497</v>
      </c>
      <c r="F246">
        <v>2.1</v>
      </c>
      <c r="G246" t="s">
        <v>501</v>
      </c>
      <c r="H246" t="s">
        <v>319</v>
      </c>
      <c r="I246" t="s">
        <v>320</v>
      </c>
      <c r="J246" t="s">
        <v>55</v>
      </c>
      <c r="K246" t="s">
        <v>56</v>
      </c>
      <c r="L246" t="s">
        <v>184</v>
      </c>
      <c r="M246" t="s">
        <v>185</v>
      </c>
      <c r="N246">
        <v>3</v>
      </c>
      <c r="O246" t="s">
        <v>143</v>
      </c>
      <c r="P246">
        <v>36</v>
      </c>
      <c r="Q246" t="s">
        <v>321</v>
      </c>
      <c r="R246" t="s">
        <v>322</v>
      </c>
      <c r="S246" t="s">
        <v>62</v>
      </c>
      <c r="T246" t="s">
        <v>323</v>
      </c>
      <c r="U246" t="s">
        <v>62</v>
      </c>
      <c r="V246">
        <v>3000</v>
      </c>
      <c r="W246" t="s">
        <v>266</v>
      </c>
      <c r="X246">
        <v>3581</v>
      </c>
      <c r="Y246" t="s">
        <v>324</v>
      </c>
      <c r="Z246">
        <v>0</v>
      </c>
      <c r="AA246" t="s">
        <v>66</v>
      </c>
      <c r="AB246" s="13">
        <v>0</v>
      </c>
      <c r="AC246" s="13">
        <v>0</v>
      </c>
      <c r="AD246" s="13">
        <v>0</v>
      </c>
      <c r="AE246" s="13">
        <v>15211751.289999999</v>
      </c>
      <c r="AF246" s="13">
        <v>15211751.289999999</v>
      </c>
      <c r="AG246" s="42">
        <v>31211751.289999999</v>
      </c>
      <c r="AH246" s="14">
        <f t="shared" si="18"/>
        <v>31211751.289999999</v>
      </c>
      <c r="AI246" s="14">
        <f t="shared" si="19"/>
        <v>16000000</v>
      </c>
      <c r="AJ246" s="14">
        <v>16000000</v>
      </c>
      <c r="AM246" s="13">
        <f t="shared" si="16"/>
        <v>31211751.289999999</v>
      </c>
      <c r="AN246" s="13">
        <v>15211751.289999999</v>
      </c>
      <c r="AO246" s="13">
        <v>4839164.05</v>
      </c>
      <c r="AP246" s="13">
        <v>15211751.289999999</v>
      </c>
      <c r="AQ246" s="13">
        <v>4839164.05</v>
      </c>
      <c r="AR246" s="13">
        <v>10372587.239999998</v>
      </c>
      <c r="AS246" s="13">
        <v>15211751.289999999</v>
      </c>
      <c r="AT246" s="13">
        <v>4839164.05</v>
      </c>
      <c r="AU246" s="13">
        <v>15211751.289999999</v>
      </c>
      <c r="AV246" s="13">
        <v>0</v>
      </c>
      <c r="AW246" s="13">
        <v>-15211751.289999999</v>
      </c>
      <c r="AX246" s="14">
        <v>-15211751.289999999</v>
      </c>
      <c r="AY246" s="13">
        <v>0</v>
      </c>
      <c r="AZ246" s="13">
        <v>0</v>
      </c>
      <c r="BA246" s="13">
        <v>0</v>
      </c>
      <c r="BB246" s="13">
        <v>0</v>
      </c>
      <c r="BC246" s="13">
        <v>0</v>
      </c>
      <c r="BD246" s="13">
        <f t="shared" si="17"/>
        <v>-15211751.289999999</v>
      </c>
    </row>
    <row r="247" spans="1:56" ht="14.45" hidden="1" x14ac:dyDescent="0.3">
      <c r="A247" t="str">
        <f t="shared" si="15"/>
        <v>1.1-00-2207_22331018_2235810</v>
      </c>
      <c r="B247" s="12" t="s">
        <v>67</v>
      </c>
      <c r="C247" t="s">
        <v>68</v>
      </c>
      <c r="D247">
        <v>1</v>
      </c>
      <c r="E247" t="s">
        <v>496</v>
      </c>
      <c r="F247">
        <v>1.3</v>
      </c>
      <c r="G247" t="s">
        <v>499</v>
      </c>
      <c r="H247" t="s">
        <v>53</v>
      </c>
      <c r="I247" t="s">
        <v>54</v>
      </c>
      <c r="J247" t="s">
        <v>55</v>
      </c>
      <c r="K247" t="s">
        <v>56</v>
      </c>
      <c r="L247" t="s">
        <v>184</v>
      </c>
      <c r="M247" t="s">
        <v>185</v>
      </c>
      <c r="N247">
        <v>3</v>
      </c>
      <c r="O247" t="s">
        <v>143</v>
      </c>
      <c r="P247">
        <v>31</v>
      </c>
      <c r="Q247" t="s">
        <v>220</v>
      </c>
      <c r="R247" t="s">
        <v>221</v>
      </c>
      <c r="S247" t="s">
        <v>62</v>
      </c>
      <c r="T247" t="s">
        <v>222</v>
      </c>
      <c r="U247" t="s">
        <v>62</v>
      </c>
      <c r="V247">
        <v>3000</v>
      </c>
      <c r="W247" t="s">
        <v>266</v>
      </c>
      <c r="X247">
        <v>3581</v>
      </c>
      <c r="Y247" t="s">
        <v>324</v>
      </c>
      <c r="Z247">
        <v>0</v>
      </c>
      <c r="AA247" t="s">
        <v>66</v>
      </c>
      <c r="AB247" s="13">
        <v>1231429.1399999999</v>
      </c>
      <c r="AC247" s="13">
        <v>1231429.1399999999</v>
      </c>
      <c r="AD247" s="13">
        <v>900000</v>
      </c>
      <c r="AE247" s="13">
        <v>1231429.1399999999</v>
      </c>
      <c r="AF247" s="13">
        <v>1231429.1399999999</v>
      </c>
      <c r="AG247" s="42">
        <v>1231429.1399999999</v>
      </c>
      <c r="AH247" s="14">
        <f t="shared" si="18"/>
        <v>0</v>
      </c>
      <c r="AI247" s="14">
        <f t="shared" si="19"/>
        <v>0</v>
      </c>
      <c r="AJ247" s="14">
        <v>0</v>
      </c>
      <c r="AM247" s="13">
        <f t="shared" si="16"/>
        <v>1231429.1399999999</v>
      </c>
      <c r="AN247" s="13">
        <v>1231429.1399999999</v>
      </c>
      <c r="AO247" s="13">
        <v>4839165.05</v>
      </c>
      <c r="AP247" s="13">
        <v>664531.66</v>
      </c>
      <c r="AQ247" s="13">
        <v>4839165.05</v>
      </c>
      <c r="AR247" s="13">
        <v>-3607735.91</v>
      </c>
      <c r="AS247" s="13">
        <v>594808.41</v>
      </c>
      <c r="AT247" s="13">
        <v>4839165.05</v>
      </c>
      <c r="AU247" s="13">
        <v>594808.41</v>
      </c>
      <c r="AV247" s="13">
        <v>594808.41</v>
      </c>
      <c r="AW247" s="13">
        <v>0</v>
      </c>
      <c r="AX247" s="14">
        <v>0</v>
      </c>
      <c r="AY247" s="13">
        <v>0</v>
      </c>
      <c r="AZ247" s="13">
        <v>331429.14</v>
      </c>
      <c r="BA247" s="13">
        <v>0</v>
      </c>
      <c r="BB247" s="13">
        <v>0</v>
      </c>
      <c r="BC247" s="13">
        <v>331429.14</v>
      </c>
      <c r="BD247" s="13">
        <f t="shared" si="17"/>
        <v>0</v>
      </c>
    </row>
    <row r="248" spans="1:56" ht="14.45" hidden="1" x14ac:dyDescent="0.3">
      <c r="A248" t="str">
        <f t="shared" si="15"/>
        <v>2.5-02-2207_22336022_2235810</v>
      </c>
      <c r="B248" s="12" t="s">
        <v>241</v>
      </c>
      <c r="C248" t="s">
        <v>242</v>
      </c>
      <c r="D248">
        <v>2</v>
      </c>
      <c r="E248" t="s">
        <v>497</v>
      </c>
      <c r="F248">
        <v>2.1</v>
      </c>
      <c r="G248" t="s">
        <v>501</v>
      </c>
      <c r="H248" t="s">
        <v>319</v>
      </c>
      <c r="I248" t="s">
        <v>320</v>
      </c>
      <c r="J248" t="s">
        <v>55</v>
      </c>
      <c r="K248" t="s">
        <v>56</v>
      </c>
      <c r="L248" t="s">
        <v>184</v>
      </c>
      <c r="M248" t="s">
        <v>185</v>
      </c>
      <c r="N248">
        <v>3</v>
      </c>
      <c r="O248" t="s">
        <v>143</v>
      </c>
      <c r="P248">
        <v>36</v>
      </c>
      <c r="Q248" t="s">
        <v>321</v>
      </c>
      <c r="R248" t="s">
        <v>322</v>
      </c>
      <c r="S248" t="s">
        <v>62</v>
      </c>
      <c r="T248" t="s">
        <v>323</v>
      </c>
      <c r="U248" t="s">
        <v>62</v>
      </c>
      <c r="V248">
        <v>3000</v>
      </c>
      <c r="W248" t="s">
        <v>266</v>
      </c>
      <c r="X248">
        <v>3581</v>
      </c>
      <c r="Y248" t="s">
        <v>324</v>
      </c>
      <c r="Z248">
        <v>0</v>
      </c>
      <c r="AA248" t="s">
        <v>66</v>
      </c>
      <c r="AB248" s="13">
        <v>147979112.99000001</v>
      </c>
      <c r="AC248" s="13">
        <v>147979112.99000001</v>
      </c>
      <c r="AD248" s="13">
        <v>100479112.98999999</v>
      </c>
      <c r="AE248" s="13">
        <v>146097398.87</v>
      </c>
      <c r="AF248" s="13">
        <v>146097398.87</v>
      </c>
      <c r="AG248" s="42">
        <v>146097398.87</v>
      </c>
      <c r="AH248" s="14">
        <f t="shared" si="18"/>
        <v>-1881714.1200000048</v>
      </c>
      <c r="AI248" s="14">
        <f t="shared" si="19"/>
        <v>0</v>
      </c>
      <c r="AJ248" s="14">
        <v>0</v>
      </c>
      <c r="AM248" s="13">
        <f t="shared" si="16"/>
        <v>146097398.87</v>
      </c>
      <c r="AN248" s="13">
        <v>146097398.87</v>
      </c>
      <c r="AO248" s="13">
        <v>4839166.05</v>
      </c>
      <c r="AP248" s="13">
        <v>146097398.87</v>
      </c>
      <c r="AQ248" s="13">
        <v>4839166.05</v>
      </c>
      <c r="AR248" s="13">
        <v>141258232.81999999</v>
      </c>
      <c r="AS248" s="13">
        <v>146097398.87</v>
      </c>
      <c r="AT248" s="13">
        <v>4839166.05</v>
      </c>
      <c r="AU248" s="13">
        <v>146097398.87</v>
      </c>
      <c r="AV248" s="13">
        <v>146097398.87</v>
      </c>
      <c r="AW248" s="13">
        <v>1881714.12</v>
      </c>
      <c r="AX248" s="14">
        <v>1881714.1200000048</v>
      </c>
      <c r="AY248" s="13">
        <v>39158493.990000002</v>
      </c>
      <c r="AZ248" s="13">
        <v>8341506.0099999998</v>
      </c>
      <c r="BA248" s="13">
        <v>0</v>
      </c>
      <c r="BB248" s="13">
        <v>0</v>
      </c>
      <c r="BC248" s="13">
        <v>47500000</v>
      </c>
      <c r="BD248" s="13">
        <f t="shared" si="17"/>
        <v>1881714.1200000048</v>
      </c>
    </row>
    <row r="249" spans="1:56" ht="14.45" hidden="1" x14ac:dyDescent="0.3">
      <c r="A249" t="str">
        <f t="shared" si="15"/>
        <v>1.1-00-2201_2252002_2235810</v>
      </c>
      <c r="B249" s="12" t="s">
        <v>67</v>
      </c>
      <c r="C249" t="s">
        <v>68</v>
      </c>
      <c r="D249">
        <v>1</v>
      </c>
      <c r="E249" t="s">
        <v>496</v>
      </c>
      <c r="F249">
        <v>1.3</v>
      </c>
      <c r="G249" t="s">
        <v>499</v>
      </c>
      <c r="H249" t="s">
        <v>53</v>
      </c>
      <c r="I249" t="s">
        <v>54</v>
      </c>
      <c r="J249" t="s">
        <v>55</v>
      </c>
      <c r="K249" t="s">
        <v>56</v>
      </c>
      <c r="L249" t="s">
        <v>155</v>
      </c>
      <c r="M249" t="s">
        <v>156</v>
      </c>
      <c r="N249">
        <v>5</v>
      </c>
      <c r="O249" t="s">
        <v>151</v>
      </c>
      <c r="P249">
        <v>2</v>
      </c>
      <c r="Q249" t="s">
        <v>157</v>
      </c>
      <c r="R249" t="s">
        <v>158</v>
      </c>
      <c r="S249" t="s">
        <v>62</v>
      </c>
      <c r="T249" t="s">
        <v>159</v>
      </c>
      <c r="U249" t="s">
        <v>62</v>
      </c>
      <c r="V249">
        <v>3000</v>
      </c>
      <c r="W249" t="s">
        <v>266</v>
      </c>
      <c r="X249">
        <v>3581</v>
      </c>
      <c r="Y249" t="s">
        <v>324</v>
      </c>
      <c r="Z249">
        <v>0</v>
      </c>
      <c r="AA249" t="s">
        <v>66</v>
      </c>
      <c r="AB249" s="13">
        <v>4474.8599999999997</v>
      </c>
      <c r="AC249" s="13">
        <v>4474.8599999999997</v>
      </c>
      <c r="AD249" s="13">
        <v>0</v>
      </c>
      <c r="AE249" s="13">
        <v>4404.0600000000004</v>
      </c>
      <c r="AF249" s="13">
        <v>3974.86</v>
      </c>
      <c r="AG249" s="42">
        <v>3974.86</v>
      </c>
      <c r="AH249" s="14">
        <f t="shared" si="18"/>
        <v>-499.99999999999955</v>
      </c>
      <c r="AI249" s="14">
        <f t="shared" si="19"/>
        <v>-429.20000000000027</v>
      </c>
      <c r="AJ249" s="14">
        <v>0</v>
      </c>
      <c r="AM249" s="13">
        <f t="shared" si="16"/>
        <v>3974.86</v>
      </c>
      <c r="AN249" s="13">
        <v>4404.0600000000004</v>
      </c>
      <c r="AO249" s="13">
        <v>4839167.05</v>
      </c>
      <c r="AP249" s="13">
        <v>4404.0600000000004</v>
      </c>
      <c r="AQ249" s="13">
        <v>4839167.05</v>
      </c>
      <c r="AR249" s="13">
        <v>-4835192.1899999995</v>
      </c>
      <c r="AS249" s="13">
        <v>2867.41</v>
      </c>
      <c r="AT249" s="13">
        <v>4839167.05</v>
      </c>
      <c r="AU249" s="13">
        <v>2867.41</v>
      </c>
      <c r="AV249" s="13">
        <v>2438.21</v>
      </c>
      <c r="AW249" s="13">
        <v>500</v>
      </c>
      <c r="AX249" s="14">
        <v>499.99999999999955</v>
      </c>
      <c r="AY249" s="13">
        <v>0</v>
      </c>
      <c r="AZ249" s="13">
        <v>8500</v>
      </c>
      <c r="BA249" s="13">
        <v>0</v>
      </c>
      <c r="BB249" s="13">
        <v>4025.14</v>
      </c>
      <c r="BC249" s="13">
        <v>4474.8599999999997</v>
      </c>
      <c r="BD249" s="13">
        <f t="shared" si="17"/>
        <v>70.799999999999272</v>
      </c>
    </row>
    <row r="250" spans="1:56" ht="14.45" hidden="1" x14ac:dyDescent="0.3">
      <c r="A250" t="str">
        <f t="shared" si="15"/>
        <v>1.1-00-2201_2264004_2236110</v>
      </c>
      <c r="B250" s="12" t="s">
        <v>67</v>
      </c>
      <c r="C250" t="s">
        <v>68</v>
      </c>
      <c r="D250">
        <v>1</v>
      </c>
      <c r="E250" t="s">
        <v>496</v>
      </c>
      <c r="F250">
        <v>1.3</v>
      </c>
      <c r="G250" t="s">
        <v>499</v>
      </c>
      <c r="H250" t="s">
        <v>53</v>
      </c>
      <c r="I250" t="s">
        <v>54</v>
      </c>
      <c r="J250" t="s">
        <v>246</v>
      </c>
      <c r="K250" t="s">
        <v>247</v>
      </c>
      <c r="L250" t="s">
        <v>155</v>
      </c>
      <c r="M250" t="s">
        <v>156</v>
      </c>
      <c r="N250">
        <v>6</v>
      </c>
      <c r="O250" t="s">
        <v>59</v>
      </c>
      <c r="P250">
        <v>4</v>
      </c>
      <c r="Q250" t="s">
        <v>295</v>
      </c>
      <c r="R250" t="s">
        <v>296</v>
      </c>
      <c r="S250" t="s">
        <v>62</v>
      </c>
      <c r="T250" t="s">
        <v>297</v>
      </c>
      <c r="U250" t="s">
        <v>62</v>
      </c>
      <c r="V250">
        <v>3000</v>
      </c>
      <c r="W250" t="s">
        <v>266</v>
      </c>
      <c r="X250">
        <v>3611</v>
      </c>
      <c r="Y250" t="s">
        <v>325</v>
      </c>
      <c r="Z250">
        <v>0</v>
      </c>
      <c r="AA250" t="s">
        <v>66</v>
      </c>
      <c r="AB250" s="13">
        <v>28183702.890000001</v>
      </c>
      <c r="AC250" s="13">
        <v>28183702.890000001</v>
      </c>
      <c r="AD250" s="13">
        <v>30000000</v>
      </c>
      <c r="AE250" s="13">
        <v>29635866.98</v>
      </c>
      <c r="AF250" s="13">
        <v>29635866.98</v>
      </c>
      <c r="AG250" s="42">
        <v>29635866.98</v>
      </c>
      <c r="AH250" s="14">
        <f t="shared" si="18"/>
        <v>1452164.0899999999</v>
      </c>
      <c r="AI250" s="14">
        <f t="shared" si="19"/>
        <v>0</v>
      </c>
      <c r="AJ250" s="14">
        <v>0</v>
      </c>
      <c r="AM250" s="13">
        <f t="shared" si="16"/>
        <v>29635866.98</v>
      </c>
      <c r="AN250" s="13">
        <v>29635866.969999999</v>
      </c>
      <c r="AO250" s="13">
        <v>4839168.05</v>
      </c>
      <c r="AP250" s="13">
        <v>29510867</v>
      </c>
      <c r="AQ250" s="13">
        <v>4839168.05</v>
      </c>
      <c r="AR250" s="13">
        <v>24796698.93</v>
      </c>
      <c r="AS250" s="13">
        <v>26573360.690000001</v>
      </c>
      <c r="AT250" s="13">
        <v>4839168.05</v>
      </c>
      <c r="AU250" s="13">
        <v>25445458.890000001</v>
      </c>
      <c r="AV250" s="13">
        <v>25349458.890000001</v>
      </c>
      <c r="AW250" s="13">
        <v>-1452164.08</v>
      </c>
      <c r="AX250" s="14">
        <v>-1452164.0899999999</v>
      </c>
      <c r="AY250" s="13">
        <v>0</v>
      </c>
      <c r="AZ250" s="13">
        <v>1462424.99</v>
      </c>
      <c r="BA250" s="13">
        <v>0</v>
      </c>
      <c r="BB250" s="13">
        <v>3278722.1</v>
      </c>
      <c r="BC250" s="13">
        <v>-1816297.11</v>
      </c>
      <c r="BD250" s="13">
        <f t="shared" si="17"/>
        <v>-1452164.0899999999</v>
      </c>
    </row>
    <row r="251" spans="1:56" ht="14.45" hidden="1" x14ac:dyDescent="0.3">
      <c r="A251" t="str">
        <f t="shared" si="15"/>
        <v>2.6-05-2208_22737023_2236110</v>
      </c>
      <c r="B251" t="s">
        <v>70</v>
      </c>
      <c r="C251" t="s">
        <v>71</v>
      </c>
      <c r="D251">
        <v>1</v>
      </c>
      <c r="E251" t="s">
        <v>496</v>
      </c>
      <c r="F251">
        <v>1.7</v>
      </c>
      <c r="G251" t="s">
        <v>500</v>
      </c>
      <c r="H251" t="s">
        <v>96</v>
      </c>
      <c r="I251" t="s">
        <v>97</v>
      </c>
      <c r="J251" t="s">
        <v>98</v>
      </c>
      <c r="K251" t="s">
        <v>99</v>
      </c>
      <c r="L251" t="s">
        <v>100</v>
      </c>
      <c r="M251" t="s">
        <v>101</v>
      </c>
      <c r="N251">
        <v>7</v>
      </c>
      <c r="O251" t="s">
        <v>102</v>
      </c>
      <c r="P251">
        <v>37</v>
      </c>
      <c r="Q251" t="s">
        <v>103</v>
      </c>
      <c r="R251" t="s">
        <v>104</v>
      </c>
      <c r="S251" t="s">
        <v>62</v>
      </c>
      <c r="T251" t="s">
        <v>105</v>
      </c>
      <c r="U251" t="s">
        <v>62</v>
      </c>
      <c r="V251">
        <v>3000</v>
      </c>
      <c r="W251" t="s">
        <v>266</v>
      </c>
      <c r="X251">
        <v>3611</v>
      </c>
      <c r="Y251" t="s">
        <v>325</v>
      </c>
      <c r="Z251">
        <v>0</v>
      </c>
      <c r="AA251" t="s">
        <v>66</v>
      </c>
      <c r="AB251" s="13">
        <v>0</v>
      </c>
      <c r="AC251" s="13">
        <v>0</v>
      </c>
      <c r="AD251" s="13">
        <v>0</v>
      </c>
      <c r="AE251" s="13">
        <v>0</v>
      </c>
      <c r="AF251" s="13">
        <v>0</v>
      </c>
      <c r="AG251" s="42">
        <v>0</v>
      </c>
      <c r="AH251" s="14">
        <f t="shared" si="18"/>
        <v>0</v>
      </c>
      <c r="AI251" s="14">
        <f t="shared" si="19"/>
        <v>0</v>
      </c>
      <c r="AJ251" s="14">
        <v>0</v>
      </c>
      <c r="AM251" s="13">
        <f t="shared" si="16"/>
        <v>0</v>
      </c>
      <c r="AN251" s="13">
        <v>0</v>
      </c>
      <c r="AO251" s="13">
        <v>4839169.05</v>
      </c>
      <c r="AP251" s="13">
        <v>0</v>
      </c>
      <c r="AQ251" s="13">
        <v>4839169.05</v>
      </c>
      <c r="AR251" s="13">
        <v>-4839169.05</v>
      </c>
      <c r="AS251" s="13">
        <v>0</v>
      </c>
      <c r="AT251" s="13">
        <v>4839169.05</v>
      </c>
      <c r="AU251" s="13">
        <v>0</v>
      </c>
      <c r="AV251" s="13">
        <v>0</v>
      </c>
      <c r="AW251" s="13">
        <v>0</v>
      </c>
      <c r="AX251" s="14">
        <v>0</v>
      </c>
      <c r="AY251" s="13">
        <v>0</v>
      </c>
      <c r="AZ251" s="13">
        <v>0</v>
      </c>
      <c r="BA251" s="13">
        <v>0</v>
      </c>
      <c r="BB251" s="13">
        <v>0</v>
      </c>
      <c r="BC251" s="13">
        <v>0</v>
      </c>
      <c r="BD251" s="13">
        <f t="shared" si="17"/>
        <v>0</v>
      </c>
    </row>
    <row r="252" spans="1:56" ht="14.45" hidden="1" x14ac:dyDescent="0.3">
      <c r="A252" t="str">
        <f t="shared" si="15"/>
        <v>1.1-00-2205_22619013_2236310</v>
      </c>
      <c r="B252" s="12" t="s">
        <v>67</v>
      </c>
      <c r="C252" t="s">
        <v>68</v>
      </c>
      <c r="D252">
        <v>1</v>
      </c>
      <c r="E252" t="s">
        <v>496</v>
      </c>
      <c r="F252">
        <v>1.3</v>
      </c>
      <c r="G252" t="s">
        <v>499</v>
      </c>
      <c r="H252" t="s">
        <v>53</v>
      </c>
      <c r="I252" t="s">
        <v>54</v>
      </c>
      <c r="J252" t="s">
        <v>55</v>
      </c>
      <c r="K252" t="s">
        <v>56</v>
      </c>
      <c r="L252" t="s">
        <v>57</v>
      </c>
      <c r="M252" t="s">
        <v>58</v>
      </c>
      <c r="N252">
        <v>6</v>
      </c>
      <c r="O252" t="s">
        <v>59</v>
      </c>
      <c r="P252">
        <v>19</v>
      </c>
      <c r="Q252" t="s">
        <v>93</v>
      </c>
      <c r="R252" t="s">
        <v>61</v>
      </c>
      <c r="S252" t="s">
        <v>62</v>
      </c>
      <c r="T252" t="s">
        <v>63</v>
      </c>
      <c r="U252" t="s">
        <v>62</v>
      </c>
      <c r="V252">
        <v>3000</v>
      </c>
      <c r="W252" t="s">
        <v>266</v>
      </c>
      <c r="X252">
        <v>3631</v>
      </c>
      <c r="Y252" t="s">
        <v>326</v>
      </c>
      <c r="Z252">
        <v>0</v>
      </c>
      <c r="AA252" t="s">
        <v>66</v>
      </c>
      <c r="AB252" s="13">
        <v>5272222.0999999996</v>
      </c>
      <c r="AC252" s="13">
        <v>5272222.0999999996</v>
      </c>
      <c r="AD252" s="13">
        <v>2900000</v>
      </c>
      <c r="AE252" s="13">
        <v>5272222.0999999996</v>
      </c>
      <c r="AF252" s="13">
        <v>5272222.0999999996</v>
      </c>
      <c r="AG252" s="42">
        <v>5272222.0999999996</v>
      </c>
      <c r="AH252" s="14">
        <f t="shared" si="18"/>
        <v>0</v>
      </c>
      <c r="AI252" s="14">
        <f t="shared" si="19"/>
        <v>0</v>
      </c>
      <c r="AJ252" s="14">
        <v>0</v>
      </c>
      <c r="AM252" s="13">
        <f t="shared" si="16"/>
        <v>5272222.0999999996</v>
      </c>
      <c r="AN252" s="13">
        <v>5272222.0999999996</v>
      </c>
      <c r="AO252" s="13">
        <v>4839170.05</v>
      </c>
      <c r="AP252" s="13">
        <v>5272222.0999999996</v>
      </c>
      <c r="AQ252" s="13">
        <v>4839170.05</v>
      </c>
      <c r="AR252" s="13">
        <v>433052.04999999981</v>
      </c>
      <c r="AS252" s="13">
        <v>4461111.05</v>
      </c>
      <c r="AT252" s="13">
        <v>4839170.05</v>
      </c>
      <c r="AU252" s="13">
        <v>4461111.05</v>
      </c>
      <c r="AV252" s="13">
        <v>4461111.05</v>
      </c>
      <c r="AW252" s="13">
        <v>0</v>
      </c>
      <c r="AX252" s="14">
        <v>0</v>
      </c>
      <c r="AY252" s="13">
        <v>0</v>
      </c>
      <c r="AZ252" s="13">
        <v>2372222.1</v>
      </c>
      <c r="BA252" s="13">
        <v>0</v>
      </c>
      <c r="BB252" s="13">
        <v>0</v>
      </c>
      <c r="BC252" s="13">
        <v>2372222.1</v>
      </c>
      <c r="BD252" s="13">
        <f t="shared" si="17"/>
        <v>0</v>
      </c>
    </row>
    <row r="253" spans="1:56" ht="14.45" hidden="1" x14ac:dyDescent="0.3">
      <c r="A253" t="str">
        <f t="shared" si="15"/>
        <v>1.1-00-2201_2264004_2236510</v>
      </c>
      <c r="B253" s="12" t="s">
        <v>67</v>
      </c>
      <c r="C253" t="s">
        <v>68</v>
      </c>
      <c r="D253">
        <v>1</v>
      </c>
      <c r="E253" t="s">
        <v>496</v>
      </c>
      <c r="F253">
        <v>1.3</v>
      </c>
      <c r="G253" t="s">
        <v>499</v>
      </c>
      <c r="H253" t="s">
        <v>53</v>
      </c>
      <c r="I253" t="s">
        <v>54</v>
      </c>
      <c r="J253" t="s">
        <v>246</v>
      </c>
      <c r="K253" t="s">
        <v>247</v>
      </c>
      <c r="L253" t="s">
        <v>155</v>
      </c>
      <c r="M253" t="s">
        <v>156</v>
      </c>
      <c r="N253">
        <v>6</v>
      </c>
      <c r="O253" t="s">
        <v>59</v>
      </c>
      <c r="P253">
        <v>4</v>
      </c>
      <c r="Q253" t="s">
        <v>295</v>
      </c>
      <c r="R253" t="s">
        <v>296</v>
      </c>
      <c r="S253" t="s">
        <v>62</v>
      </c>
      <c r="T253" t="s">
        <v>297</v>
      </c>
      <c r="U253" t="s">
        <v>62</v>
      </c>
      <c r="V253">
        <v>3000</v>
      </c>
      <c r="W253" t="s">
        <v>266</v>
      </c>
      <c r="X253">
        <v>3651</v>
      </c>
      <c r="Y253" t="s">
        <v>327</v>
      </c>
      <c r="Z253">
        <v>0</v>
      </c>
      <c r="AA253" t="s">
        <v>66</v>
      </c>
      <c r="AB253" s="13">
        <v>6000000</v>
      </c>
      <c r="AC253" s="13">
        <v>6000000</v>
      </c>
      <c r="AD253" s="13">
        <v>6000000</v>
      </c>
      <c r="AE253" s="13">
        <v>3374799.95</v>
      </c>
      <c r="AF253" s="13">
        <v>3374799.95</v>
      </c>
      <c r="AG253" s="42">
        <v>3374799.95</v>
      </c>
      <c r="AH253" s="14">
        <f t="shared" si="18"/>
        <v>-2625200.0499999998</v>
      </c>
      <c r="AI253" s="14">
        <f t="shared" si="19"/>
        <v>0</v>
      </c>
      <c r="AJ253" s="14">
        <v>0</v>
      </c>
      <c r="AM253" s="13">
        <f t="shared" si="16"/>
        <v>3374799.95</v>
      </c>
      <c r="AN253" s="13">
        <v>3374799.95</v>
      </c>
      <c r="AO253" s="13">
        <v>4839171.05</v>
      </c>
      <c r="AP253" s="13">
        <v>3374799.95</v>
      </c>
      <c r="AQ253" s="13">
        <v>4839171.05</v>
      </c>
      <c r="AR253" s="13">
        <v>-1464371.0999999996</v>
      </c>
      <c r="AS253" s="13">
        <v>2855600</v>
      </c>
      <c r="AT253" s="13">
        <v>4839171.05</v>
      </c>
      <c r="AU253" s="13">
        <v>2855600</v>
      </c>
      <c r="AV253" s="13">
        <v>2596000</v>
      </c>
      <c r="AW253" s="13">
        <v>2625200.0499999998</v>
      </c>
      <c r="AX253" s="14">
        <v>2625200.0499999998</v>
      </c>
      <c r="AY253" s="13">
        <v>0</v>
      </c>
      <c r="AZ253" s="13">
        <v>0</v>
      </c>
      <c r="BA253" s="13">
        <v>0</v>
      </c>
      <c r="BB253" s="13">
        <v>0</v>
      </c>
      <c r="BC253" s="13">
        <v>0</v>
      </c>
      <c r="BD253" s="13">
        <f t="shared" si="17"/>
        <v>2625200.0499999998</v>
      </c>
    </row>
    <row r="254" spans="1:56" ht="14.45" hidden="1" x14ac:dyDescent="0.3">
      <c r="A254" t="str">
        <f t="shared" si="15"/>
        <v>1.1-00-2201_2264004_2236610</v>
      </c>
      <c r="B254" s="12" t="s">
        <v>67</v>
      </c>
      <c r="C254" t="s">
        <v>68</v>
      </c>
      <c r="D254">
        <v>1</v>
      </c>
      <c r="E254" t="s">
        <v>496</v>
      </c>
      <c r="F254">
        <v>1.3</v>
      </c>
      <c r="G254" t="s">
        <v>499</v>
      </c>
      <c r="H254" t="s">
        <v>53</v>
      </c>
      <c r="I254" t="s">
        <v>54</v>
      </c>
      <c r="J254" t="s">
        <v>246</v>
      </c>
      <c r="K254" t="s">
        <v>247</v>
      </c>
      <c r="L254" t="s">
        <v>155</v>
      </c>
      <c r="M254" t="s">
        <v>156</v>
      </c>
      <c r="N254">
        <v>6</v>
      </c>
      <c r="O254" t="s">
        <v>59</v>
      </c>
      <c r="P254">
        <v>4</v>
      </c>
      <c r="Q254" t="s">
        <v>295</v>
      </c>
      <c r="R254" t="s">
        <v>296</v>
      </c>
      <c r="S254" t="s">
        <v>62</v>
      </c>
      <c r="T254" t="s">
        <v>297</v>
      </c>
      <c r="U254" t="s">
        <v>62</v>
      </c>
      <c r="V254">
        <v>3000</v>
      </c>
      <c r="W254" t="s">
        <v>266</v>
      </c>
      <c r="X254">
        <v>3661</v>
      </c>
      <c r="Y254" t="s">
        <v>328</v>
      </c>
      <c r="Z254">
        <v>0</v>
      </c>
      <c r="AA254" t="s">
        <v>66</v>
      </c>
      <c r="AB254" s="13">
        <v>6000000</v>
      </c>
      <c r="AC254" s="13">
        <v>6000000</v>
      </c>
      <c r="AD254" s="13">
        <v>6000000</v>
      </c>
      <c r="AE254" s="13">
        <v>3497239.74</v>
      </c>
      <c r="AF254" s="13">
        <v>3497239.74</v>
      </c>
      <c r="AG254" s="42">
        <v>3497239.74</v>
      </c>
      <c r="AH254" s="14">
        <f t="shared" si="18"/>
        <v>-2502760.2599999998</v>
      </c>
      <c r="AI254" s="14">
        <f t="shared" si="19"/>
        <v>0</v>
      </c>
      <c r="AJ254" s="14">
        <v>0</v>
      </c>
      <c r="AM254" s="13">
        <f t="shared" si="16"/>
        <v>3497239.74</v>
      </c>
      <c r="AN254" s="13">
        <v>3497239.74</v>
      </c>
      <c r="AO254" s="13">
        <v>4839172.05</v>
      </c>
      <c r="AP254" s="13">
        <v>3497239.74</v>
      </c>
      <c r="AQ254" s="13">
        <v>4839172.05</v>
      </c>
      <c r="AR254" s="13">
        <v>-1341932.3099999996</v>
      </c>
      <c r="AS254" s="13">
        <v>2959202.84</v>
      </c>
      <c r="AT254" s="13">
        <v>4839172.05</v>
      </c>
      <c r="AU254" s="13">
        <v>2959202.84</v>
      </c>
      <c r="AV254" s="13">
        <v>2690184.4</v>
      </c>
      <c r="AW254" s="13">
        <v>2502760.2599999998</v>
      </c>
      <c r="AX254" s="14">
        <v>2502760.2599999998</v>
      </c>
      <c r="AY254" s="13">
        <v>0</v>
      </c>
      <c r="AZ254" s="13">
        <v>0</v>
      </c>
      <c r="BA254" s="13">
        <v>0</v>
      </c>
      <c r="BB254" s="13">
        <v>0</v>
      </c>
      <c r="BC254" s="13">
        <v>0</v>
      </c>
      <c r="BD254" s="13">
        <f t="shared" si="17"/>
        <v>2502760.2599999998</v>
      </c>
    </row>
    <row r="255" spans="1:56" ht="14.45" hidden="1" x14ac:dyDescent="0.3">
      <c r="A255" t="str">
        <f t="shared" ref="A255:A318" si="20">CONCATENATE(B255,L255,N255,P255,R255,X255,Z255)</f>
        <v>1.1-00-2208_22738023_2237110</v>
      </c>
      <c r="B255" s="12" t="s">
        <v>67</v>
      </c>
      <c r="C255" t="s">
        <v>68</v>
      </c>
      <c r="D255">
        <v>1</v>
      </c>
      <c r="E255" t="s">
        <v>496</v>
      </c>
      <c r="F255">
        <v>1.7</v>
      </c>
      <c r="G255" t="s">
        <v>500</v>
      </c>
      <c r="H255" t="s">
        <v>96</v>
      </c>
      <c r="I255" t="s">
        <v>97</v>
      </c>
      <c r="J255" t="s">
        <v>98</v>
      </c>
      <c r="K255" t="s">
        <v>99</v>
      </c>
      <c r="L255" t="s">
        <v>100</v>
      </c>
      <c r="M255" t="s">
        <v>101</v>
      </c>
      <c r="N255">
        <v>7</v>
      </c>
      <c r="O255" t="s">
        <v>102</v>
      </c>
      <c r="P255">
        <v>38</v>
      </c>
      <c r="Q255" t="s">
        <v>257</v>
      </c>
      <c r="R255" t="s">
        <v>104</v>
      </c>
      <c r="S255" t="s">
        <v>62</v>
      </c>
      <c r="T255" t="s">
        <v>105</v>
      </c>
      <c r="U255" t="s">
        <v>62</v>
      </c>
      <c r="V255">
        <v>3000</v>
      </c>
      <c r="W255" t="s">
        <v>266</v>
      </c>
      <c r="X255">
        <v>3711</v>
      </c>
      <c r="Y255" t="s">
        <v>329</v>
      </c>
      <c r="Z255">
        <v>0</v>
      </c>
      <c r="AA255" t="s">
        <v>66</v>
      </c>
      <c r="AB255" s="13">
        <v>0</v>
      </c>
      <c r="AC255" s="13">
        <v>0</v>
      </c>
      <c r="AD255" s="13">
        <v>15000</v>
      </c>
      <c r="AE255" s="13">
        <v>0</v>
      </c>
      <c r="AF255" s="13">
        <v>0</v>
      </c>
      <c r="AG255" s="42">
        <v>0</v>
      </c>
      <c r="AH255" s="14">
        <f t="shared" si="18"/>
        <v>0</v>
      </c>
      <c r="AI255" s="14">
        <f t="shared" si="19"/>
        <v>0</v>
      </c>
      <c r="AJ255" s="14">
        <v>0</v>
      </c>
      <c r="AM255" s="13">
        <f t="shared" ref="AM255:AM318" si="21">AG255+AK255+AL255</f>
        <v>0</v>
      </c>
      <c r="AN255" s="13">
        <v>0</v>
      </c>
      <c r="AO255" s="13">
        <v>4839173.05</v>
      </c>
      <c r="AP255" s="13">
        <v>0</v>
      </c>
      <c r="AQ255" s="13">
        <v>4839173.05</v>
      </c>
      <c r="AR255" s="13">
        <v>-4839173.05</v>
      </c>
      <c r="AS255" s="13">
        <v>0</v>
      </c>
      <c r="AT255" s="13">
        <v>4839173.05</v>
      </c>
      <c r="AU255" s="13">
        <v>0</v>
      </c>
      <c r="AV255" s="13">
        <v>0</v>
      </c>
      <c r="AW255" s="13">
        <v>0</v>
      </c>
      <c r="AX255" s="14">
        <v>0</v>
      </c>
      <c r="AY255" s="13">
        <v>0</v>
      </c>
      <c r="AZ255" s="13">
        <v>0</v>
      </c>
      <c r="BA255" s="13">
        <v>0</v>
      </c>
      <c r="BB255" s="13">
        <v>15000</v>
      </c>
      <c r="BC255" s="13">
        <v>-15000</v>
      </c>
      <c r="BD255" s="13">
        <f t="shared" ref="BD255:BD323" si="22">AB255-AE255</f>
        <v>0</v>
      </c>
    </row>
    <row r="256" spans="1:56" ht="14.45" hidden="1" x14ac:dyDescent="0.3">
      <c r="A256" t="str">
        <f t="shared" si="20"/>
        <v>1.1-00-2204_22616011_2237110</v>
      </c>
      <c r="B256" s="12" t="s">
        <v>67</v>
      </c>
      <c r="C256" t="s">
        <v>68</v>
      </c>
      <c r="D256">
        <v>1</v>
      </c>
      <c r="E256" t="s">
        <v>496</v>
      </c>
      <c r="F256">
        <v>1.3</v>
      </c>
      <c r="G256" t="s">
        <v>499</v>
      </c>
      <c r="H256" t="s">
        <v>53</v>
      </c>
      <c r="I256" t="s">
        <v>54</v>
      </c>
      <c r="J256" t="s">
        <v>106</v>
      </c>
      <c r="K256" t="s">
        <v>107</v>
      </c>
      <c r="L256" t="s">
        <v>108</v>
      </c>
      <c r="M256" t="s">
        <v>109</v>
      </c>
      <c r="N256">
        <v>6</v>
      </c>
      <c r="O256" t="s">
        <v>59</v>
      </c>
      <c r="P256">
        <v>16</v>
      </c>
      <c r="Q256" t="s">
        <v>113</v>
      </c>
      <c r="R256" t="s">
        <v>114</v>
      </c>
      <c r="S256" t="s">
        <v>62</v>
      </c>
      <c r="T256" t="s">
        <v>115</v>
      </c>
      <c r="U256" t="s">
        <v>62</v>
      </c>
      <c r="V256">
        <v>3000</v>
      </c>
      <c r="W256" t="s">
        <v>266</v>
      </c>
      <c r="X256">
        <v>3711</v>
      </c>
      <c r="Y256" t="s">
        <v>329</v>
      </c>
      <c r="Z256">
        <v>0</v>
      </c>
      <c r="AA256" t="s">
        <v>66</v>
      </c>
      <c r="AB256" s="13">
        <v>8612</v>
      </c>
      <c r="AC256" s="13">
        <v>8612</v>
      </c>
      <c r="AD256" s="13">
        <v>0</v>
      </c>
      <c r="AE256" s="13">
        <v>3612</v>
      </c>
      <c r="AF256" s="13">
        <v>3612</v>
      </c>
      <c r="AG256" s="42">
        <v>3612</v>
      </c>
      <c r="AH256" s="14">
        <f t="shared" si="18"/>
        <v>-5000</v>
      </c>
      <c r="AI256" s="14">
        <f t="shared" si="19"/>
        <v>0</v>
      </c>
      <c r="AJ256" s="14">
        <v>0</v>
      </c>
      <c r="AM256" s="13">
        <f t="shared" si="21"/>
        <v>3612</v>
      </c>
      <c r="AN256" s="13">
        <v>3612</v>
      </c>
      <c r="AO256" s="13">
        <v>4839174.05</v>
      </c>
      <c r="AP256" s="13">
        <v>3612</v>
      </c>
      <c r="AQ256" s="13">
        <v>4839174.05</v>
      </c>
      <c r="AR256" s="13">
        <v>-4835562.05</v>
      </c>
      <c r="AS256" s="13">
        <v>3612</v>
      </c>
      <c r="AT256" s="13">
        <v>4839174.05</v>
      </c>
      <c r="AU256" s="13">
        <v>3612</v>
      </c>
      <c r="AV256" s="13">
        <v>3612</v>
      </c>
      <c r="AW256" s="13">
        <v>5000</v>
      </c>
      <c r="AX256" s="14">
        <v>5000</v>
      </c>
      <c r="AY256" s="13">
        <v>0</v>
      </c>
      <c r="AZ256" s="13">
        <v>8612</v>
      </c>
      <c r="BA256" s="13">
        <v>0</v>
      </c>
      <c r="BB256" s="13">
        <v>0</v>
      </c>
      <c r="BC256" s="13">
        <v>8612</v>
      </c>
      <c r="BD256" s="13">
        <f t="shared" si="22"/>
        <v>5000</v>
      </c>
    </row>
    <row r="257" spans="1:56" ht="14.45" hidden="1" x14ac:dyDescent="0.3">
      <c r="A257" t="str">
        <f t="shared" si="20"/>
        <v>1.1-00-2202_2215005_2237110</v>
      </c>
      <c r="B257" s="12" t="s">
        <v>67</v>
      </c>
      <c r="C257" t="s">
        <v>68</v>
      </c>
      <c r="D257">
        <v>1</v>
      </c>
      <c r="E257" t="s">
        <v>496</v>
      </c>
      <c r="F257">
        <v>1.3</v>
      </c>
      <c r="G257" t="s">
        <v>499</v>
      </c>
      <c r="H257" t="s">
        <v>53</v>
      </c>
      <c r="I257" t="s">
        <v>54</v>
      </c>
      <c r="J257" t="s">
        <v>129</v>
      </c>
      <c r="K257" t="s">
        <v>130</v>
      </c>
      <c r="L257" t="s">
        <v>141</v>
      </c>
      <c r="M257" t="s">
        <v>142</v>
      </c>
      <c r="N257">
        <v>1</v>
      </c>
      <c r="O257" t="s">
        <v>133</v>
      </c>
      <c r="P257">
        <v>5</v>
      </c>
      <c r="Q257" t="s">
        <v>318</v>
      </c>
      <c r="R257" t="s">
        <v>302</v>
      </c>
      <c r="S257" t="s">
        <v>62</v>
      </c>
      <c r="T257" t="s">
        <v>303</v>
      </c>
      <c r="U257" t="s">
        <v>62</v>
      </c>
      <c r="V257">
        <v>3000</v>
      </c>
      <c r="W257" t="s">
        <v>266</v>
      </c>
      <c r="X257">
        <v>3711</v>
      </c>
      <c r="Y257" t="s">
        <v>329</v>
      </c>
      <c r="Z257">
        <v>0</v>
      </c>
      <c r="AA257" t="s">
        <v>66</v>
      </c>
      <c r="AB257" s="13">
        <v>51958</v>
      </c>
      <c r="AC257" s="13">
        <v>51958</v>
      </c>
      <c r="AD257" s="13">
        <v>50000</v>
      </c>
      <c r="AE257" s="13">
        <v>0</v>
      </c>
      <c r="AF257" s="13">
        <v>0</v>
      </c>
      <c r="AG257" s="42">
        <v>51958</v>
      </c>
      <c r="AH257" s="14">
        <f t="shared" si="18"/>
        <v>0</v>
      </c>
      <c r="AI257" s="14">
        <f t="shared" si="19"/>
        <v>51958</v>
      </c>
      <c r="AJ257" s="14">
        <v>0</v>
      </c>
      <c r="AM257" s="13">
        <f t="shared" si="21"/>
        <v>51958</v>
      </c>
      <c r="AN257" s="13">
        <v>0</v>
      </c>
      <c r="AO257" s="13">
        <v>4839175.05</v>
      </c>
      <c r="AP257" s="13">
        <v>0</v>
      </c>
      <c r="AQ257" s="13">
        <v>4839175.05</v>
      </c>
      <c r="AR257" s="13">
        <v>-4839175.05</v>
      </c>
      <c r="AS257" s="13">
        <v>0</v>
      </c>
      <c r="AT257" s="13">
        <v>4839175.05</v>
      </c>
      <c r="AU257" s="13">
        <v>0</v>
      </c>
      <c r="AV257" s="13">
        <v>0</v>
      </c>
      <c r="AW257" s="13">
        <v>51958</v>
      </c>
      <c r="AX257" s="14">
        <v>51958</v>
      </c>
      <c r="AY257" s="13">
        <v>0</v>
      </c>
      <c r="AZ257" s="13">
        <v>76600.479999999996</v>
      </c>
      <c r="BA257" s="13">
        <v>0</v>
      </c>
      <c r="BB257" s="13">
        <v>74642.48</v>
      </c>
      <c r="BC257" s="13">
        <v>1958</v>
      </c>
      <c r="BD257" s="13">
        <f t="shared" si="22"/>
        <v>51958</v>
      </c>
    </row>
    <row r="258" spans="1:56" ht="14.45" hidden="1" x14ac:dyDescent="0.3">
      <c r="A258" t="str">
        <f t="shared" si="20"/>
        <v>1.1-00-2207_22333020_2237110</v>
      </c>
      <c r="B258" s="12" t="s">
        <v>67</v>
      </c>
      <c r="C258" t="s">
        <v>68</v>
      </c>
      <c r="D258">
        <v>1</v>
      </c>
      <c r="E258" t="s">
        <v>496</v>
      </c>
      <c r="F258">
        <v>1.3</v>
      </c>
      <c r="G258" t="s">
        <v>499</v>
      </c>
      <c r="H258" t="s">
        <v>53</v>
      </c>
      <c r="I258" t="s">
        <v>54</v>
      </c>
      <c r="J258" t="s">
        <v>182</v>
      </c>
      <c r="K258" t="s">
        <v>183</v>
      </c>
      <c r="L258" t="s">
        <v>184</v>
      </c>
      <c r="M258" t="s">
        <v>185</v>
      </c>
      <c r="N258">
        <v>3</v>
      </c>
      <c r="O258" t="s">
        <v>143</v>
      </c>
      <c r="P258">
        <v>33</v>
      </c>
      <c r="Q258" t="s">
        <v>186</v>
      </c>
      <c r="R258" t="s">
        <v>187</v>
      </c>
      <c r="S258" t="s">
        <v>62</v>
      </c>
      <c r="T258" t="s">
        <v>188</v>
      </c>
      <c r="U258" t="s">
        <v>62</v>
      </c>
      <c r="V258">
        <v>3000</v>
      </c>
      <c r="W258" t="s">
        <v>266</v>
      </c>
      <c r="X258">
        <v>3711</v>
      </c>
      <c r="Y258" t="s">
        <v>329</v>
      </c>
      <c r="Z258">
        <v>0</v>
      </c>
      <c r="AA258" t="s">
        <v>66</v>
      </c>
      <c r="AB258" s="13">
        <v>0</v>
      </c>
      <c r="AC258" s="13">
        <v>0</v>
      </c>
      <c r="AD258" s="13">
        <v>5000</v>
      </c>
      <c r="AE258" s="13">
        <v>0</v>
      </c>
      <c r="AF258" s="13">
        <v>0</v>
      </c>
      <c r="AG258" s="42">
        <v>0</v>
      </c>
      <c r="AH258" s="14">
        <f t="shared" si="18"/>
        <v>0</v>
      </c>
      <c r="AI258" s="14">
        <f t="shared" si="19"/>
        <v>0</v>
      </c>
      <c r="AJ258" s="14">
        <v>0</v>
      </c>
      <c r="AM258" s="13">
        <f t="shared" si="21"/>
        <v>0</v>
      </c>
      <c r="AN258" s="13">
        <v>0</v>
      </c>
      <c r="AO258" s="13">
        <v>4839176.05</v>
      </c>
      <c r="AP258" s="13">
        <v>0</v>
      </c>
      <c r="AQ258" s="13">
        <v>4839176.05</v>
      </c>
      <c r="AR258" s="13">
        <v>-4839176.05</v>
      </c>
      <c r="AS258" s="13">
        <v>0</v>
      </c>
      <c r="AT258" s="13">
        <v>4839176.05</v>
      </c>
      <c r="AU258" s="13">
        <v>0</v>
      </c>
      <c r="AV258" s="13">
        <v>0</v>
      </c>
      <c r="AW258" s="13">
        <v>0</v>
      </c>
      <c r="AX258" s="14">
        <v>0</v>
      </c>
      <c r="AY258" s="13">
        <v>0</v>
      </c>
      <c r="AZ258" s="13">
        <v>0</v>
      </c>
      <c r="BA258" s="13">
        <v>0</v>
      </c>
      <c r="BB258" s="13">
        <v>5000</v>
      </c>
      <c r="BC258" s="13">
        <v>-5000</v>
      </c>
      <c r="BD258" s="13">
        <f t="shared" si="22"/>
        <v>0</v>
      </c>
    </row>
    <row r="259" spans="1:56" ht="14.45" hidden="1" x14ac:dyDescent="0.3">
      <c r="A259" t="str">
        <f t="shared" si="20"/>
        <v>1.1-00-2201_2263003_2237110</v>
      </c>
      <c r="B259" s="12" t="s">
        <v>67</v>
      </c>
      <c r="C259" t="s">
        <v>68</v>
      </c>
      <c r="D259">
        <v>1</v>
      </c>
      <c r="E259" t="s">
        <v>496</v>
      </c>
      <c r="F259">
        <v>1.3</v>
      </c>
      <c r="G259" t="s">
        <v>499</v>
      </c>
      <c r="H259" t="s">
        <v>53</v>
      </c>
      <c r="I259" t="s">
        <v>54</v>
      </c>
      <c r="J259" t="s">
        <v>246</v>
      </c>
      <c r="K259" t="s">
        <v>247</v>
      </c>
      <c r="L259" t="s">
        <v>155</v>
      </c>
      <c r="M259" t="s">
        <v>156</v>
      </c>
      <c r="N259">
        <v>6</v>
      </c>
      <c r="O259" t="s">
        <v>59</v>
      </c>
      <c r="P259">
        <v>3</v>
      </c>
      <c r="Q259" t="s">
        <v>248</v>
      </c>
      <c r="R259" t="s">
        <v>249</v>
      </c>
      <c r="S259" t="s">
        <v>62</v>
      </c>
      <c r="T259" t="s">
        <v>250</v>
      </c>
      <c r="U259" t="s">
        <v>62</v>
      </c>
      <c r="V259">
        <v>3000</v>
      </c>
      <c r="W259" t="s">
        <v>266</v>
      </c>
      <c r="X259">
        <v>3711</v>
      </c>
      <c r="Y259" t="s">
        <v>329</v>
      </c>
      <c r="Z259">
        <v>0</v>
      </c>
      <c r="AA259" t="s">
        <v>66</v>
      </c>
      <c r="AB259" s="13">
        <v>2885</v>
      </c>
      <c r="AC259" s="13">
        <v>2885</v>
      </c>
      <c r="AD259" s="13">
        <v>0</v>
      </c>
      <c r="AE259" s="13">
        <v>2884.21</v>
      </c>
      <c r="AF259" s="13">
        <v>2884.21</v>
      </c>
      <c r="AG259" s="42">
        <v>2884.21</v>
      </c>
      <c r="AH259" s="14">
        <f t="shared" ref="AH259:AH322" si="23">AG259-AB259</f>
        <v>-0.78999999999996362</v>
      </c>
      <c r="AI259" s="14">
        <f t="shared" ref="AI259:AI322" si="24">AG259-AE259</f>
        <v>0</v>
      </c>
      <c r="AJ259" s="14">
        <v>0</v>
      </c>
      <c r="AM259" s="13">
        <f t="shared" si="21"/>
        <v>2884.21</v>
      </c>
      <c r="AN259" s="13">
        <v>2884.21</v>
      </c>
      <c r="AO259" s="13">
        <v>4839177.05</v>
      </c>
      <c r="AP259" s="13">
        <v>2884.21</v>
      </c>
      <c r="AQ259" s="13">
        <v>4839177.05</v>
      </c>
      <c r="AR259" s="13">
        <v>-4836292.84</v>
      </c>
      <c r="AS259" s="13">
        <v>2884.21</v>
      </c>
      <c r="AT259" s="13">
        <v>4839177.05</v>
      </c>
      <c r="AU259" s="13">
        <v>2884.21</v>
      </c>
      <c r="AV259" s="13">
        <v>2884.21</v>
      </c>
      <c r="AW259" s="13">
        <v>0.79</v>
      </c>
      <c r="AX259" s="14">
        <v>0.78999999999996362</v>
      </c>
      <c r="AY259" s="13">
        <v>0</v>
      </c>
      <c r="AZ259" s="13">
        <v>2885</v>
      </c>
      <c r="BA259" s="13">
        <v>0</v>
      </c>
      <c r="BB259" s="13">
        <v>0</v>
      </c>
      <c r="BC259" s="13">
        <v>2885</v>
      </c>
      <c r="BD259" s="13">
        <f t="shared" si="22"/>
        <v>0.78999999999996362</v>
      </c>
    </row>
    <row r="260" spans="1:56" ht="14.45" hidden="1" x14ac:dyDescent="0.3">
      <c r="A260" t="str">
        <f t="shared" si="20"/>
        <v>1.1-00-2201_2211001_2237110</v>
      </c>
      <c r="B260" s="12" t="s">
        <v>67</v>
      </c>
      <c r="C260" t="s">
        <v>68</v>
      </c>
      <c r="D260">
        <v>1</v>
      </c>
      <c r="E260" t="s">
        <v>496</v>
      </c>
      <c r="F260">
        <v>1.3</v>
      </c>
      <c r="G260" t="s">
        <v>499</v>
      </c>
      <c r="H260" t="s">
        <v>53</v>
      </c>
      <c r="I260" t="s">
        <v>54</v>
      </c>
      <c r="J260" t="s">
        <v>55</v>
      </c>
      <c r="K260" t="s">
        <v>56</v>
      </c>
      <c r="L260" t="s">
        <v>155</v>
      </c>
      <c r="M260" t="s">
        <v>156</v>
      </c>
      <c r="N260">
        <v>1</v>
      </c>
      <c r="O260" t="s">
        <v>133</v>
      </c>
      <c r="P260">
        <v>1</v>
      </c>
      <c r="Q260" t="s">
        <v>330</v>
      </c>
      <c r="R260" t="s">
        <v>331</v>
      </c>
      <c r="S260" t="s">
        <v>62</v>
      </c>
      <c r="T260" t="s">
        <v>332</v>
      </c>
      <c r="U260" t="s">
        <v>62</v>
      </c>
      <c r="V260">
        <v>3000</v>
      </c>
      <c r="W260" t="s">
        <v>266</v>
      </c>
      <c r="X260">
        <v>3711</v>
      </c>
      <c r="Y260" t="s">
        <v>329</v>
      </c>
      <c r="Z260">
        <v>0</v>
      </c>
      <c r="AA260" t="s">
        <v>66</v>
      </c>
      <c r="AB260" s="13">
        <v>0</v>
      </c>
      <c r="AC260" s="13">
        <v>0</v>
      </c>
      <c r="AD260" s="13">
        <v>25000</v>
      </c>
      <c r="AE260" s="13">
        <v>0</v>
      </c>
      <c r="AF260" s="13">
        <v>0</v>
      </c>
      <c r="AG260" s="42">
        <v>0</v>
      </c>
      <c r="AH260" s="14">
        <f t="shared" si="23"/>
        <v>0</v>
      </c>
      <c r="AI260" s="14">
        <f t="shared" si="24"/>
        <v>0</v>
      </c>
      <c r="AJ260" s="14">
        <v>0</v>
      </c>
      <c r="AM260" s="13">
        <f t="shared" si="21"/>
        <v>0</v>
      </c>
      <c r="AN260" s="13">
        <v>0</v>
      </c>
      <c r="AO260" s="13">
        <v>4839178.05</v>
      </c>
      <c r="AP260" s="13">
        <v>0</v>
      </c>
      <c r="AQ260" s="13">
        <v>4839178.05</v>
      </c>
      <c r="AR260" s="13">
        <v>-4839178.05</v>
      </c>
      <c r="AS260" s="13">
        <v>0</v>
      </c>
      <c r="AT260" s="13">
        <v>4839178.05</v>
      </c>
      <c r="AU260" s="13">
        <v>0</v>
      </c>
      <c r="AV260" s="13">
        <v>0</v>
      </c>
      <c r="AW260" s="13">
        <v>0</v>
      </c>
      <c r="AX260" s="14">
        <v>0</v>
      </c>
      <c r="AY260" s="13">
        <v>0</v>
      </c>
      <c r="AZ260" s="13">
        <v>0</v>
      </c>
      <c r="BA260" s="13">
        <v>0</v>
      </c>
      <c r="BB260" s="13">
        <v>25000</v>
      </c>
      <c r="BC260" s="13">
        <v>-25000</v>
      </c>
      <c r="BD260" s="13">
        <f t="shared" si="22"/>
        <v>0</v>
      </c>
    </row>
    <row r="261" spans="1:56" ht="14.45" hidden="1" x14ac:dyDescent="0.3">
      <c r="A261" t="str">
        <f t="shared" si="20"/>
        <v>1.1-00-2208_22738023_2237510</v>
      </c>
      <c r="B261" s="12" t="s">
        <v>67</v>
      </c>
      <c r="C261" t="s">
        <v>68</v>
      </c>
      <c r="D261">
        <v>1</v>
      </c>
      <c r="E261" t="s">
        <v>496</v>
      </c>
      <c r="F261">
        <v>1.7</v>
      </c>
      <c r="G261" t="s">
        <v>500</v>
      </c>
      <c r="H261" t="s">
        <v>96</v>
      </c>
      <c r="I261" t="s">
        <v>97</v>
      </c>
      <c r="J261" t="s">
        <v>98</v>
      </c>
      <c r="K261" t="s">
        <v>99</v>
      </c>
      <c r="L261" t="s">
        <v>100</v>
      </c>
      <c r="M261" t="s">
        <v>101</v>
      </c>
      <c r="N261">
        <v>7</v>
      </c>
      <c r="O261" t="s">
        <v>102</v>
      </c>
      <c r="P261">
        <v>38</v>
      </c>
      <c r="Q261" t="s">
        <v>257</v>
      </c>
      <c r="R261" t="s">
        <v>104</v>
      </c>
      <c r="S261" t="s">
        <v>62</v>
      </c>
      <c r="T261" t="s">
        <v>105</v>
      </c>
      <c r="U261" t="s">
        <v>62</v>
      </c>
      <c r="V261">
        <v>3000</v>
      </c>
      <c r="W261" t="s">
        <v>266</v>
      </c>
      <c r="X261">
        <v>3751</v>
      </c>
      <c r="Y261" t="s">
        <v>333</v>
      </c>
      <c r="Z261">
        <v>0</v>
      </c>
      <c r="AA261" t="s">
        <v>66</v>
      </c>
      <c r="AB261" s="13">
        <v>0</v>
      </c>
      <c r="AC261" s="13">
        <v>0</v>
      </c>
      <c r="AD261" s="13">
        <v>15000</v>
      </c>
      <c r="AE261" s="13">
        <v>0</v>
      </c>
      <c r="AF261" s="13">
        <v>0</v>
      </c>
      <c r="AG261" s="42">
        <v>0</v>
      </c>
      <c r="AH261" s="14">
        <f t="shared" si="23"/>
        <v>0</v>
      </c>
      <c r="AI261" s="14">
        <f t="shared" si="24"/>
        <v>0</v>
      </c>
      <c r="AJ261" s="14">
        <v>0</v>
      </c>
      <c r="AM261" s="13">
        <f t="shared" si="21"/>
        <v>0</v>
      </c>
      <c r="AN261" s="13">
        <v>0</v>
      </c>
      <c r="AO261" s="13">
        <v>4839179.05</v>
      </c>
      <c r="AP261" s="13">
        <v>0</v>
      </c>
      <c r="AQ261" s="13">
        <v>4839179.05</v>
      </c>
      <c r="AR261" s="13">
        <v>-4839179.05</v>
      </c>
      <c r="AS261" s="13">
        <v>0</v>
      </c>
      <c r="AT261" s="13">
        <v>4839179.05</v>
      </c>
      <c r="AU261" s="13">
        <v>0</v>
      </c>
      <c r="AV261" s="13">
        <v>0</v>
      </c>
      <c r="AW261" s="13">
        <v>0</v>
      </c>
      <c r="AX261" s="14">
        <v>0</v>
      </c>
      <c r="AY261" s="13">
        <v>0</v>
      </c>
      <c r="AZ261" s="13">
        <v>0</v>
      </c>
      <c r="BA261" s="13">
        <v>0</v>
      </c>
      <c r="BB261" s="13">
        <v>15000</v>
      </c>
      <c r="BC261" s="13">
        <v>-15000</v>
      </c>
      <c r="BD261" s="13">
        <f t="shared" si="22"/>
        <v>0</v>
      </c>
    </row>
    <row r="262" spans="1:56" ht="14.45" hidden="1" x14ac:dyDescent="0.3">
      <c r="A262" t="str">
        <f t="shared" si="20"/>
        <v>1.1-00-2203_22114009_2237510</v>
      </c>
      <c r="B262" s="12" t="s">
        <v>67</v>
      </c>
      <c r="C262" t="s">
        <v>68</v>
      </c>
      <c r="D262">
        <v>1</v>
      </c>
      <c r="E262" t="s">
        <v>496</v>
      </c>
      <c r="F262">
        <v>1.3</v>
      </c>
      <c r="G262" t="s">
        <v>499</v>
      </c>
      <c r="H262" t="s">
        <v>127</v>
      </c>
      <c r="I262" t="s">
        <v>128</v>
      </c>
      <c r="J262" t="s">
        <v>129</v>
      </c>
      <c r="K262" t="s">
        <v>130</v>
      </c>
      <c r="L262" t="s">
        <v>131</v>
      </c>
      <c r="M262" t="s">
        <v>132</v>
      </c>
      <c r="N262">
        <v>1</v>
      </c>
      <c r="O262" t="s">
        <v>133</v>
      </c>
      <c r="P262">
        <v>14</v>
      </c>
      <c r="Q262" t="s">
        <v>134</v>
      </c>
      <c r="R262" t="s">
        <v>135</v>
      </c>
      <c r="S262" t="s">
        <v>62</v>
      </c>
      <c r="T262" t="s">
        <v>136</v>
      </c>
      <c r="U262" t="s">
        <v>62</v>
      </c>
      <c r="V262">
        <v>3000</v>
      </c>
      <c r="W262" t="s">
        <v>266</v>
      </c>
      <c r="X262">
        <v>3751</v>
      </c>
      <c r="Y262" t="s">
        <v>333</v>
      </c>
      <c r="Z262">
        <v>0</v>
      </c>
      <c r="AA262" t="s">
        <v>66</v>
      </c>
      <c r="AB262" s="13">
        <v>0</v>
      </c>
      <c r="AC262" s="13">
        <v>0</v>
      </c>
      <c r="AD262" s="13">
        <v>3000</v>
      </c>
      <c r="AE262" s="13">
        <v>0</v>
      </c>
      <c r="AF262" s="13">
        <v>0</v>
      </c>
      <c r="AG262" s="42">
        <v>0</v>
      </c>
      <c r="AH262" s="14">
        <f t="shared" si="23"/>
        <v>0</v>
      </c>
      <c r="AI262" s="14">
        <f t="shared" si="24"/>
        <v>0</v>
      </c>
      <c r="AJ262" s="14">
        <v>0</v>
      </c>
      <c r="AM262" s="13">
        <f t="shared" si="21"/>
        <v>0</v>
      </c>
      <c r="AN262" s="13">
        <v>0</v>
      </c>
      <c r="AO262" s="13">
        <v>4839180.05</v>
      </c>
      <c r="AP262" s="13">
        <v>0</v>
      </c>
      <c r="AQ262" s="13">
        <v>4839180.05</v>
      </c>
      <c r="AR262" s="13">
        <v>-4839180.05</v>
      </c>
      <c r="AS262" s="13">
        <v>0</v>
      </c>
      <c r="AT262" s="13">
        <v>4839180.05</v>
      </c>
      <c r="AU262" s="13">
        <v>0</v>
      </c>
      <c r="AV262" s="13">
        <v>0</v>
      </c>
      <c r="AW262" s="13">
        <v>0</v>
      </c>
      <c r="AX262" s="14">
        <v>0</v>
      </c>
      <c r="AY262" s="13">
        <v>0</v>
      </c>
      <c r="AZ262" s="13">
        <v>0</v>
      </c>
      <c r="BA262" s="13">
        <v>0</v>
      </c>
      <c r="BB262" s="13">
        <v>3000</v>
      </c>
      <c r="BC262" s="13">
        <v>-3000</v>
      </c>
      <c r="BD262" s="13">
        <f t="shared" si="22"/>
        <v>0</v>
      </c>
    </row>
    <row r="263" spans="1:56" ht="14.45" hidden="1" x14ac:dyDescent="0.3">
      <c r="A263" t="str">
        <f t="shared" si="20"/>
        <v>1.1-00-2204_22616011_2237510</v>
      </c>
      <c r="B263" s="12" t="s">
        <v>67</v>
      </c>
      <c r="C263" t="s">
        <v>68</v>
      </c>
      <c r="D263">
        <v>1</v>
      </c>
      <c r="E263" t="s">
        <v>496</v>
      </c>
      <c r="F263">
        <v>1.3</v>
      </c>
      <c r="G263" t="s">
        <v>499</v>
      </c>
      <c r="H263" t="s">
        <v>53</v>
      </c>
      <c r="I263" t="s">
        <v>54</v>
      </c>
      <c r="J263" t="s">
        <v>106</v>
      </c>
      <c r="K263" t="s">
        <v>107</v>
      </c>
      <c r="L263" t="s">
        <v>108</v>
      </c>
      <c r="M263" t="s">
        <v>109</v>
      </c>
      <c r="N263">
        <v>6</v>
      </c>
      <c r="O263" t="s">
        <v>59</v>
      </c>
      <c r="P263">
        <v>16</v>
      </c>
      <c r="Q263" t="s">
        <v>113</v>
      </c>
      <c r="R263" t="s">
        <v>114</v>
      </c>
      <c r="S263" t="s">
        <v>62</v>
      </c>
      <c r="T263" t="s">
        <v>115</v>
      </c>
      <c r="U263" t="s">
        <v>62</v>
      </c>
      <c r="V263">
        <v>3000</v>
      </c>
      <c r="W263" t="s">
        <v>266</v>
      </c>
      <c r="X263">
        <v>3751</v>
      </c>
      <c r="Y263" t="s">
        <v>333</v>
      </c>
      <c r="Z263">
        <v>0</v>
      </c>
      <c r="AA263" t="s">
        <v>66</v>
      </c>
      <c r="AB263" s="13">
        <v>6889.23</v>
      </c>
      <c r="AC263" s="13">
        <v>6889.23</v>
      </c>
      <c r="AD263" s="13">
        <v>0</v>
      </c>
      <c r="AE263" s="13">
        <v>1889.23</v>
      </c>
      <c r="AF263" s="13">
        <v>1889.23</v>
      </c>
      <c r="AG263" s="42">
        <v>1889.23</v>
      </c>
      <c r="AH263" s="14">
        <f t="shared" si="23"/>
        <v>-5000</v>
      </c>
      <c r="AI263" s="14">
        <f t="shared" si="24"/>
        <v>0</v>
      </c>
      <c r="AJ263" s="14">
        <v>0</v>
      </c>
      <c r="AM263" s="13">
        <f t="shared" si="21"/>
        <v>1889.23</v>
      </c>
      <c r="AN263" s="13">
        <v>1889.23</v>
      </c>
      <c r="AO263" s="13">
        <v>4839181.05</v>
      </c>
      <c r="AP263" s="13">
        <v>1889.23</v>
      </c>
      <c r="AQ263" s="13">
        <v>4839181.05</v>
      </c>
      <c r="AR263" s="13">
        <v>-4837291.8199999994</v>
      </c>
      <c r="AS263" s="13">
        <v>1889.23</v>
      </c>
      <c r="AT263" s="13">
        <v>4839181.05</v>
      </c>
      <c r="AU263" s="13">
        <v>1889.23</v>
      </c>
      <c r="AV263" s="13">
        <v>1889.23</v>
      </c>
      <c r="AW263" s="13">
        <v>5000</v>
      </c>
      <c r="AX263" s="14">
        <v>5000</v>
      </c>
      <c r="AY263" s="13">
        <v>0</v>
      </c>
      <c r="AZ263" s="13">
        <v>9829.23</v>
      </c>
      <c r="BA263" s="13">
        <v>0</v>
      </c>
      <c r="BB263" s="13">
        <v>2940</v>
      </c>
      <c r="BC263" s="13">
        <v>6889.23</v>
      </c>
      <c r="BD263" s="13">
        <f t="shared" si="22"/>
        <v>5000</v>
      </c>
    </row>
    <row r="264" spans="1:56" ht="14.45" hidden="1" x14ac:dyDescent="0.3">
      <c r="A264" t="str">
        <f t="shared" si="20"/>
        <v>1.1-00-2202_2215005_2237510</v>
      </c>
      <c r="B264" s="12" t="s">
        <v>67</v>
      </c>
      <c r="C264" t="s">
        <v>68</v>
      </c>
      <c r="D264">
        <v>1</v>
      </c>
      <c r="E264" t="s">
        <v>496</v>
      </c>
      <c r="F264">
        <v>1.3</v>
      </c>
      <c r="G264" t="s">
        <v>499</v>
      </c>
      <c r="H264" t="s">
        <v>53</v>
      </c>
      <c r="I264" t="s">
        <v>54</v>
      </c>
      <c r="J264" t="s">
        <v>129</v>
      </c>
      <c r="K264" t="s">
        <v>130</v>
      </c>
      <c r="L264" t="s">
        <v>141</v>
      </c>
      <c r="M264" t="s">
        <v>142</v>
      </c>
      <c r="N264">
        <v>1</v>
      </c>
      <c r="O264" t="s">
        <v>133</v>
      </c>
      <c r="P264">
        <v>5</v>
      </c>
      <c r="Q264" t="s">
        <v>318</v>
      </c>
      <c r="R264" t="s">
        <v>302</v>
      </c>
      <c r="S264" t="s">
        <v>62</v>
      </c>
      <c r="T264" t="s">
        <v>303</v>
      </c>
      <c r="U264" t="s">
        <v>62</v>
      </c>
      <c r="V264">
        <v>3000</v>
      </c>
      <c r="W264" t="s">
        <v>266</v>
      </c>
      <c r="X264">
        <v>3751</v>
      </c>
      <c r="Y264" t="s">
        <v>333</v>
      </c>
      <c r="Z264">
        <v>0</v>
      </c>
      <c r="AA264" t="s">
        <v>66</v>
      </c>
      <c r="AB264" s="13">
        <v>0</v>
      </c>
      <c r="AC264" s="13">
        <v>0</v>
      </c>
      <c r="AD264" s="13">
        <v>0</v>
      </c>
      <c r="AE264" s="13">
        <v>0</v>
      </c>
      <c r="AF264" s="13">
        <v>0</v>
      </c>
      <c r="AG264" s="42">
        <v>0</v>
      </c>
      <c r="AH264" s="14">
        <f t="shared" si="23"/>
        <v>0</v>
      </c>
      <c r="AI264" s="14">
        <f t="shared" si="24"/>
        <v>0</v>
      </c>
      <c r="AJ264" s="14">
        <v>0</v>
      </c>
      <c r="AM264" s="13">
        <f t="shared" si="21"/>
        <v>0</v>
      </c>
      <c r="AN264" s="13">
        <v>0</v>
      </c>
      <c r="AO264" s="13">
        <v>4839182.05</v>
      </c>
      <c r="AP264" s="13">
        <v>0</v>
      </c>
      <c r="AQ264" s="13">
        <v>4839182.05</v>
      </c>
      <c r="AR264" s="13">
        <v>-4839182.05</v>
      </c>
      <c r="AS264" s="13">
        <v>0</v>
      </c>
      <c r="AT264" s="13">
        <v>4839182.05</v>
      </c>
      <c r="AU264" s="13">
        <v>0</v>
      </c>
      <c r="AV264" s="13">
        <v>0</v>
      </c>
      <c r="AW264" s="13">
        <v>0</v>
      </c>
      <c r="AX264" s="14">
        <v>0</v>
      </c>
      <c r="AY264" s="13">
        <v>0</v>
      </c>
      <c r="AZ264" s="13">
        <v>2900</v>
      </c>
      <c r="BA264" s="13">
        <v>0</v>
      </c>
      <c r="BB264" s="13">
        <v>2900</v>
      </c>
      <c r="BC264" s="13">
        <v>0</v>
      </c>
      <c r="BD264" s="13">
        <f t="shared" si="22"/>
        <v>0</v>
      </c>
    </row>
    <row r="265" spans="1:56" ht="14.45" hidden="1" x14ac:dyDescent="0.3">
      <c r="A265" t="str">
        <f t="shared" si="20"/>
        <v>1.1-00-2207_22333020_2237510</v>
      </c>
      <c r="B265" s="12" t="s">
        <v>67</v>
      </c>
      <c r="C265" t="s">
        <v>68</v>
      </c>
      <c r="D265">
        <v>1</v>
      </c>
      <c r="E265" t="s">
        <v>496</v>
      </c>
      <c r="F265">
        <v>1.3</v>
      </c>
      <c r="G265" t="s">
        <v>499</v>
      </c>
      <c r="H265" t="s">
        <v>53</v>
      </c>
      <c r="I265" t="s">
        <v>54</v>
      </c>
      <c r="J265" t="s">
        <v>182</v>
      </c>
      <c r="K265" t="s">
        <v>183</v>
      </c>
      <c r="L265" t="s">
        <v>184</v>
      </c>
      <c r="M265" t="s">
        <v>185</v>
      </c>
      <c r="N265">
        <v>3</v>
      </c>
      <c r="O265" t="s">
        <v>143</v>
      </c>
      <c r="P265">
        <v>33</v>
      </c>
      <c r="Q265" t="s">
        <v>186</v>
      </c>
      <c r="R265" t="s">
        <v>187</v>
      </c>
      <c r="S265" t="s">
        <v>62</v>
      </c>
      <c r="T265" t="s">
        <v>188</v>
      </c>
      <c r="U265" t="s">
        <v>62</v>
      </c>
      <c r="V265">
        <v>3000</v>
      </c>
      <c r="W265" t="s">
        <v>266</v>
      </c>
      <c r="X265">
        <v>3751</v>
      </c>
      <c r="Y265" t="s">
        <v>333</v>
      </c>
      <c r="Z265">
        <v>0</v>
      </c>
      <c r="AA265" t="s">
        <v>66</v>
      </c>
      <c r="AB265" s="13">
        <v>0</v>
      </c>
      <c r="AC265" s="13">
        <v>0</v>
      </c>
      <c r="AD265" s="13">
        <v>8000</v>
      </c>
      <c r="AE265" s="13">
        <v>0</v>
      </c>
      <c r="AF265" s="13">
        <v>0</v>
      </c>
      <c r="AG265" s="42">
        <v>0</v>
      </c>
      <c r="AH265" s="14">
        <f t="shared" si="23"/>
        <v>0</v>
      </c>
      <c r="AI265" s="14">
        <f t="shared" si="24"/>
        <v>0</v>
      </c>
      <c r="AJ265" s="14">
        <v>0</v>
      </c>
      <c r="AM265" s="13">
        <f t="shared" si="21"/>
        <v>0</v>
      </c>
      <c r="AN265" s="13">
        <v>0</v>
      </c>
      <c r="AO265" s="13">
        <v>4839183.05</v>
      </c>
      <c r="AP265" s="13">
        <v>0</v>
      </c>
      <c r="AQ265" s="13">
        <v>4839183.05</v>
      </c>
      <c r="AR265" s="13">
        <v>-4839183.05</v>
      </c>
      <c r="AS265" s="13">
        <v>0</v>
      </c>
      <c r="AT265" s="13">
        <v>4839183.05</v>
      </c>
      <c r="AU265" s="13">
        <v>0</v>
      </c>
      <c r="AV265" s="13">
        <v>0</v>
      </c>
      <c r="AW265" s="13">
        <v>0</v>
      </c>
      <c r="AX265" s="14">
        <v>0</v>
      </c>
      <c r="AY265" s="13">
        <v>0</v>
      </c>
      <c r="AZ265" s="13">
        <v>0</v>
      </c>
      <c r="BA265" s="13">
        <v>0</v>
      </c>
      <c r="BB265" s="13">
        <v>8000</v>
      </c>
      <c r="BC265" s="13">
        <v>-8000</v>
      </c>
      <c r="BD265" s="13">
        <f t="shared" si="22"/>
        <v>0</v>
      </c>
    </row>
    <row r="266" spans="1:56" ht="14.45" hidden="1" x14ac:dyDescent="0.3">
      <c r="A266" t="str">
        <f t="shared" si="20"/>
        <v>1.1-00-2201_2263003_2237510</v>
      </c>
      <c r="B266" s="12" t="s">
        <v>67</v>
      </c>
      <c r="C266" t="s">
        <v>68</v>
      </c>
      <c r="D266">
        <v>1</v>
      </c>
      <c r="E266" t="s">
        <v>496</v>
      </c>
      <c r="F266">
        <v>1.3</v>
      </c>
      <c r="G266" t="s">
        <v>499</v>
      </c>
      <c r="H266" t="s">
        <v>53</v>
      </c>
      <c r="I266" t="s">
        <v>54</v>
      </c>
      <c r="J266" t="s">
        <v>246</v>
      </c>
      <c r="K266" t="s">
        <v>247</v>
      </c>
      <c r="L266" t="s">
        <v>155</v>
      </c>
      <c r="M266" t="s">
        <v>156</v>
      </c>
      <c r="N266">
        <v>6</v>
      </c>
      <c r="O266" t="s">
        <v>59</v>
      </c>
      <c r="P266">
        <v>3</v>
      </c>
      <c r="Q266" t="s">
        <v>248</v>
      </c>
      <c r="R266" t="s">
        <v>249</v>
      </c>
      <c r="S266" t="s">
        <v>62</v>
      </c>
      <c r="T266" t="s">
        <v>250</v>
      </c>
      <c r="U266" t="s">
        <v>62</v>
      </c>
      <c r="V266">
        <v>3000</v>
      </c>
      <c r="W266" t="s">
        <v>266</v>
      </c>
      <c r="X266">
        <v>3751</v>
      </c>
      <c r="Y266" t="s">
        <v>333</v>
      </c>
      <c r="Z266">
        <v>0</v>
      </c>
      <c r="AA266" t="s">
        <v>66</v>
      </c>
      <c r="AB266" s="13">
        <v>2619</v>
      </c>
      <c r="AC266" s="13">
        <v>2619</v>
      </c>
      <c r="AD266" s="13">
        <v>0</v>
      </c>
      <c r="AE266" s="13">
        <v>2619</v>
      </c>
      <c r="AF266" s="13">
        <v>2619</v>
      </c>
      <c r="AG266" s="42">
        <v>2619</v>
      </c>
      <c r="AH266" s="14">
        <f t="shared" si="23"/>
        <v>0</v>
      </c>
      <c r="AI266" s="14">
        <f t="shared" si="24"/>
        <v>0</v>
      </c>
      <c r="AJ266" s="14">
        <v>0</v>
      </c>
      <c r="AM266" s="13">
        <f t="shared" si="21"/>
        <v>2619</v>
      </c>
      <c r="AN266" s="13">
        <v>2619</v>
      </c>
      <c r="AO266" s="13">
        <v>4839184.05</v>
      </c>
      <c r="AP266" s="13">
        <v>2619</v>
      </c>
      <c r="AQ266" s="13">
        <v>4839184.05</v>
      </c>
      <c r="AR266" s="13">
        <v>-4836565.05</v>
      </c>
      <c r="AS266" s="13">
        <v>2619</v>
      </c>
      <c r="AT266" s="13">
        <v>4839184.05</v>
      </c>
      <c r="AU266" s="13">
        <v>2619</v>
      </c>
      <c r="AV266" s="13">
        <v>2619</v>
      </c>
      <c r="AW266" s="13">
        <v>0</v>
      </c>
      <c r="AX266" s="14">
        <v>0</v>
      </c>
      <c r="AY266" s="13">
        <v>0</v>
      </c>
      <c r="AZ266" s="13">
        <v>2940</v>
      </c>
      <c r="BA266" s="13">
        <v>0</v>
      </c>
      <c r="BB266" s="13">
        <v>321</v>
      </c>
      <c r="BC266" s="13">
        <v>2619</v>
      </c>
      <c r="BD266" s="13">
        <f t="shared" si="22"/>
        <v>0</v>
      </c>
    </row>
    <row r="267" spans="1:56" ht="14.45" hidden="1" x14ac:dyDescent="0.3">
      <c r="A267" t="str">
        <f t="shared" si="20"/>
        <v>1.1-00-2201_2211001_2237510</v>
      </c>
      <c r="B267" s="12" t="s">
        <v>67</v>
      </c>
      <c r="C267" t="s">
        <v>68</v>
      </c>
      <c r="D267">
        <v>1</v>
      </c>
      <c r="E267" t="s">
        <v>496</v>
      </c>
      <c r="F267">
        <v>1.3</v>
      </c>
      <c r="G267" t="s">
        <v>499</v>
      </c>
      <c r="H267" t="s">
        <v>53</v>
      </c>
      <c r="I267" t="s">
        <v>54</v>
      </c>
      <c r="J267" t="s">
        <v>55</v>
      </c>
      <c r="K267" t="s">
        <v>56</v>
      </c>
      <c r="L267" t="s">
        <v>155</v>
      </c>
      <c r="M267" t="s">
        <v>156</v>
      </c>
      <c r="N267">
        <v>1</v>
      </c>
      <c r="O267" t="s">
        <v>133</v>
      </c>
      <c r="P267">
        <v>1</v>
      </c>
      <c r="Q267" t="s">
        <v>330</v>
      </c>
      <c r="R267" t="s">
        <v>331</v>
      </c>
      <c r="S267" t="s">
        <v>62</v>
      </c>
      <c r="T267" t="s">
        <v>332</v>
      </c>
      <c r="U267" t="s">
        <v>62</v>
      </c>
      <c r="V267">
        <v>3000</v>
      </c>
      <c r="W267" t="s">
        <v>266</v>
      </c>
      <c r="X267">
        <v>3751</v>
      </c>
      <c r="Y267" t="s">
        <v>333</v>
      </c>
      <c r="Z267">
        <v>0</v>
      </c>
      <c r="AA267" t="s">
        <v>66</v>
      </c>
      <c r="AB267" s="13">
        <v>0</v>
      </c>
      <c r="AC267" s="13">
        <v>0</v>
      </c>
      <c r="AD267" s="13">
        <v>25000</v>
      </c>
      <c r="AE267" s="13">
        <v>0</v>
      </c>
      <c r="AF267" s="13">
        <v>0</v>
      </c>
      <c r="AG267" s="42">
        <v>0</v>
      </c>
      <c r="AH267" s="14">
        <f t="shared" si="23"/>
        <v>0</v>
      </c>
      <c r="AI267" s="14">
        <f t="shared" si="24"/>
        <v>0</v>
      </c>
      <c r="AJ267" s="14">
        <v>0</v>
      </c>
      <c r="AM267" s="13">
        <f t="shared" si="21"/>
        <v>0</v>
      </c>
      <c r="AN267" s="13">
        <v>0</v>
      </c>
      <c r="AO267" s="13">
        <v>4839185.05</v>
      </c>
      <c r="AP267" s="13">
        <v>0</v>
      </c>
      <c r="AQ267" s="13">
        <v>4839185.05</v>
      </c>
      <c r="AR267" s="13">
        <v>-4839185.05</v>
      </c>
      <c r="AS267" s="13">
        <v>0</v>
      </c>
      <c r="AT267" s="13">
        <v>4839185.05</v>
      </c>
      <c r="AU267" s="13">
        <v>0</v>
      </c>
      <c r="AV267" s="13">
        <v>0</v>
      </c>
      <c r="AW267" s="13">
        <v>0</v>
      </c>
      <c r="AX267" s="14">
        <v>0</v>
      </c>
      <c r="AY267" s="13">
        <v>0</v>
      </c>
      <c r="AZ267" s="13">
        <v>0</v>
      </c>
      <c r="BA267" s="13">
        <v>0</v>
      </c>
      <c r="BB267" s="13">
        <v>25000</v>
      </c>
      <c r="BC267" s="13">
        <v>-25000</v>
      </c>
      <c r="BD267" s="13">
        <f t="shared" si="22"/>
        <v>0</v>
      </c>
    </row>
    <row r="268" spans="1:56" ht="14.45" hidden="1" x14ac:dyDescent="0.3">
      <c r="A268" t="str">
        <f t="shared" si="20"/>
        <v>1.1-00-2202_2215005_2237610</v>
      </c>
      <c r="B268" s="12" t="s">
        <v>67</v>
      </c>
      <c r="C268" t="s">
        <v>68</v>
      </c>
      <c r="D268">
        <v>1</v>
      </c>
      <c r="E268" t="s">
        <v>496</v>
      </c>
      <c r="F268">
        <v>1.3</v>
      </c>
      <c r="G268" t="s">
        <v>499</v>
      </c>
      <c r="H268" t="s">
        <v>53</v>
      </c>
      <c r="I268" t="s">
        <v>54</v>
      </c>
      <c r="J268" t="s">
        <v>129</v>
      </c>
      <c r="K268" t="s">
        <v>130</v>
      </c>
      <c r="L268" t="s">
        <v>141</v>
      </c>
      <c r="M268" t="s">
        <v>142</v>
      </c>
      <c r="N268">
        <v>1</v>
      </c>
      <c r="O268" t="s">
        <v>133</v>
      </c>
      <c r="P268">
        <v>5</v>
      </c>
      <c r="Q268" t="s">
        <v>318</v>
      </c>
      <c r="R268" t="s">
        <v>302</v>
      </c>
      <c r="S268" t="s">
        <v>62</v>
      </c>
      <c r="T268" t="s">
        <v>303</v>
      </c>
      <c r="U268" t="s">
        <v>62</v>
      </c>
      <c r="V268">
        <v>3000</v>
      </c>
      <c r="W268" t="s">
        <v>266</v>
      </c>
      <c r="X268">
        <v>3761</v>
      </c>
      <c r="Y268" t="s">
        <v>334</v>
      </c>
      <c r="Z268">
        <v>0</v>
      </c>
      <c r="AA268" t="s">
        <v>66</v>
      </c>
      <c r="AB268" s="13">
        <v>2659</v>
      </c>
      <c r="AC268" s="13">
        <v>2659</v>
      </c>
      <c r="AD268" s="13">
        <v>0</v>
      </c>
      <c r="AE268" s="13">
        <v>0</v>
      </c>
      <c r="AF268" s="13">
        <v>0</v>
      </c>
      <c r="AG268" s="42">
        <v>2659</v>
      </c>
      <c r="AH268" s="14">
        <f t="shared" si="23"/>
        <v>0</v>
      </c>
      <c r="AI268" s="14">
        <f t="shared" si="24"/>
        <v>2659</v>
      </c>
      <c r="AJ268" s="14">
        <v>0</v>
      </c>
      <c r="AM268" s="13">
        <f t="shared" si="21"/>
        <v>2659</v>
      </c>
      <c r="AN268" s="13">
        <v>0</v>
      </c>
      <c r="AO268" s="13">
        <v>4839186.05</v>
      </c>
      <c r="AP268" s="13">
        <v>0</v>
      </c>
      <c r="AQ268" s="13">
        <v>4839186.05</v>
      </c>
      <c r="AR268" s="13">
        <v>-4839186.05</v>
      </c>
      <c r="AS268" s="13">
        <v>0</v>
      </c>
      <c r="AT268" s="13">
        <v>4839186.05</v>
      </c>
      <c r="AU268" s="13">
        <v>0</v>
      </c>
      <c r="AV268" s="13">
        <v>0</v>
      </c>
      <c r="AW268" s="13">
        <v>2659</v>
      </c>
      <c r="AX268" s="14">
        <v>2659</v>
      </c>
      <c r="AY268" s="13">
        <v>0</v>
      </c>
      <c r="AZ268" s="13">
        <v>34558.379999999997</v>
      </c>
      <c r="BA268" s="13">
        <v>0</v>
      </c>
      <c r="BB268" s="13">
        <v>31899.38</v>
      </c>
      <c r="BC268" s="13">
        <v>2659</v>
      </c>
      <c r="BD268" s="13">
        <f t="shared" si="22"/>
        <v>2659</v>
      </c>
    </row>
    <row r="269" spans="1:56" ht="14.45" hidden="1" x14ac:dyDescent="0.3">
      <c r="A269" t="str">
        <f t="shared" si="20"/>
        <v>1.1-00-2204_22616011_2237910</v>
      </c>
      <c r="B269" s="12" t="s">
        <v>67</v>
      </c>
      <c r="C269" t="s">
        <v>68</v>
      </c>
      <c r="D269">
        <v>1</v>
      </c>
      <c r="E269" t="s">
        <v>496</v>
      </c>
      <c r="F269">
        <v>1.3</v>
      </c>
      <c r="G269" t="s">
        <v>499</v>
      </c>
      <c r="H269" t="s">
        <v>53</v>
      </c>
      <c r="I269" t="s">
        <v>54</v>
      </c>
      <c r="J269" t="s">
        <v>106</v>
      </c>
      <c r="K269" t="s">
        <v>107</v>
      </c>
      <c r="L269" t="s">
        <v>108</v>
      </c>
      <c r="M269" t="s">
        <v>109</v>
      </c>
      <c r="N269">
        <v>6</v>
      </c>
      <c r="O269" t="s">
        <v>59</v>
      </c>
      <c r="P269">
        <v>16</v>
      </c>
      <c r="Q269" t="s">
        <v>113</v>
      </c>
      <c r="R269" t="s">
        <v>114</v>
      </c>
      <c r="S269" t="s">
        <v>62</v>
      </c>
      <c r="T269" t="s">
        <v>115</v>
      </c>
      <c r="U269" t="s">
        <v>62</v>
      </c>
      <c r="V269">
        <v>3000</v>
      </c>
      <c r="W269" t="s">
        <v>266</v>
      </c>
      <c r="X269">
        <v>3791</v>
      </c>
      <c r="Y269" t="s">
        <v>335</v>
      </c>
      <c r="Z269">
        <v>0</v>
      </c>
      <c r="AA269" t="s">
        <v>66</v>
      </c>
      <c r="AB269" s="13">
        <v>1936</v>
      </c>
      <c r="AC269" s="13">
        <v>1936</v>
      </c>
      <c r="AD269" s="13">
        <v>0</v>
      </c>
      <c r="AE269" s="13">
        <v>1731</v>
      </c>
      <c r="AF269" s="13">
        <v>1731</v>
      </c>
      <c r="AG269" s="42">
        <v>1731</v>
      </c>
      <c r="AH269" s="14">
        <f t="shared" si="23"/>
        <v>-205</v>
      </c>
      <c r="AI269" s="14">
        <f t="shared" si="24"/>
        <v>0</v>
      </c>
      <c r="AJ269" s="14">
        <v>0</v>
      </c>
      <c r="AM269" s="13">
        <f t="shared" si="21"/>
        <v>1731</v>
      </c>
      <c r="AN269" s="13">
        <v>1731</v>
      </c>
      <c r="AO269" s="13">
        <v>4839187.05</v>
      </c>
      <c r="AP269" s="13">
        <v>1731</v>
      </c>
      <c r="AQ269" s="13">
        <v>4839187.05</v>
      </c>
      <c r="AR269" s="13">
        <v>-4837456.05</v>
      </c>
      <c r="AS269" s="13">
        <v>1731</v>
      </c>
      <c r="AT269" s="13">
        <v>4839187.05</v>
      </c>
      <c r="AU269" s="13">
        <v>1731</v>
      </c>
      <c r="AV269" s="13">
        <v>836</v>
      </c>
      <c r="AW269" s="13">
        <v>205</v>
      </c>
      <c r="AX269" s="14">
        <v>205</v>
      </c>
      <c r="AY269" s="13">
        <v>0</v>
      </c>
      <c r="AZ269" s="13">
        <v>2100</v>
      </c>
      <c r="BA269" s="13">
        <v>0</v>
      </c>
      <c r="BB269" s="13">
        <v>164</v>
      </c>
      <c r="BC269" s="13">
        <v>1936</v>
      </c>
      <c r="BD269" s="13">
        <f t="shared" si="22"/>
        <v>205</v>
      </c>
    </row>
    <row r="270" spans="1:56" ht="14.45" hidden="1" x14ac:dyDescent="0.3">
      <c r="A270" t="str">
        <f t="shared" si="20"/>
        <v>1.1-00-2202_2215005_2237910</v>
      </c>
      <c r="B270" s="12" t="s">
        <v>67</v>
      </c>
      <c r="C270" t="s">
        <v>68</v>
      </c>
      <c r="D270">
        <v>1</v>
      </c>
      <c r="E270" t="s">
        <v>496</v>
      </c>
      <c r="F270">
        <v>1.3</v>
      </c>
      <c r="G270" t="s">
        <v>499</v>
      </c>
      <c r="H270" t="s">
        <v>53</v>
      </c>
      <c r="I270" t="s">
        <v>54</v>
      </c>
      <c r="J270" t="s">
        <v>129</v>
      </c>
      <c r="K270" t="s">
        <v>130</v>
      </c>
      <c r="L270" t="s">
        <v>141</v>
      </c>
      <c r="M270" t="s">
        <v>142</v>
      </c>
      <c r="N270">
        <v>1</v>
      </c>
      <c r="O270" t="s">
        <v>133</v>
      </c>
      <c r="P270">
        <v>5</v>
      </c>
      <c r="Q270" t="s">
        <v>318</v>
      </c>
      <c r="R270" t="s">
        <v>302</v>
      </c>
      <c r="S270" t="s">
        <v>62</v>
      </c>
      <c r="T270" t="s">
        <v>303</v>
      </c>
      <c r="U270" t="s">
        <v>62</v>
      </c>
      <c r="V270">
        <v>3000</v>
      </c>
      <c r="W270" t="s">
        <v>266</v>
      </c>
      <c r="X270">
        <v>3791</v>
      </c>
      <c r="Y270" t="s">
        <v>335</v>
      </c>
      <c r="Z270">
        <v>0</v>
      </c>
      <c r="AA270" t="s">
        <v>66</v>
      </c>
      <c r="AB270" s="13">
        <v>53031</v>
      </c>
      <c r="AC270" s="13">
        <v>53031</v>
      </c>
      <c r="AD270" s="13">
        <v>0</v>
      </c>
      <c r="AE270" s="13">
        <v>0</v>
      </c>
      <c r="AF270" s="13">
        <v>0</v>
      </c>
      <c r="AG270" s="42">
        <v>53031</v>
      </c>
      <c r="AH270" s="14">
        <f t="shared" si="23"/>
        <v>0</v>
      </c>
      <c r="AI270" s="14">
        <f t="shared" si="24"/>
        <v>53031</v>
      </c>
      <c r="AJ270" s="14">
        <v>0</v>
      </c>
      <c r="AM270" s="13">
        <f t="shared" si="21"/>
        <v>53031</v>
      </c>
      <c r="AN270" s="13">
        <v>0</v>
      </c>
      <c r="AO270" s="13">
        <v>4839188.05</v>
      </c>
      <c r="AP270" s="13">
        <v>0</v>
      </c>
      <c r="AQ270" s="13">
        <v>4839188.05</v>
      </c>
      <c r="AR270" s="13">
        <v>-4839188.05</v>
      </c>
      <c r="AS270" s="13">
        <v>0</v>
      </c>
      <c r="AT270" s="13">
        <v>4839188.05</v>
      </c>
      <c r="AU270" s="13">
        <v>0</v>
      </c>
      <c r="AV270" s="13">
        <v>0</v>
      </c>
      <c r="AW270" s="13">
        <v>53031</v>
      </c>
      <c r="AX270" s="14">
        <v>53031</v>
      </c>
      <c r="AY270" s="13">
        <v>0</v>
      </c>
      <c r="AZ270" s="13">
        <v>88589.14</v>
      </c>
      <c r="BA270" s="13">
        <v>0</v>
      </c>
      <c r="BB270" s="13">
        <v>35558.14</v>
      </c>
      <c r="BC270" s="13">
        <v>53031</v>
      </c>
      <c r="BD270" s="13">
        <f t="shared" si="22"/>
        <v>53031</v>
      </c>
    </row>
    <row r="271" spans="1:56" ht="14.45" hidden="1" x14ac:dyDescent="0.3">
      <c r="A271" t="str">
        <f t="shared" si="20"/>
        <v>1.1-00-2205_22619013_2237910</v>
      </c>
      <c r="B271" s="12" t="s">
        <v>67</v>
      </c>
      <c r="C271" t="s">
        <v>68</v>
      </c>
      <c r="D271">
        <v>1</v>
      </c>
      <c r="E271" t="s">
        <v>496</v>
      </c>
      <c r="F271">
        <v>1.3</v>
      </c>
      <c r="G271" t="s">
        <v>499</v>
      </c>
      <c r="H271" t="s">
        <v>53</v>
      </c>
      <c r="I271" t="s">
        <v>54</v>
      </c>
      <c r="J271" t="s">
        <v>55</v>
      </c>
      <c r="K271" t="s">
        <v>56</v>
      </c>
      <c r="L271" t="s">
        <v>57</v>
      </c>
      <c r="M271" t="s">
        <v>58</v>
      </c>
      <c r="N271">
        <v>6</v>
      </c>
      <c r="O271" t="s">
        <v>59</v>
      </c>
      <c r="P271">
        <v>19</v>
      </c>
      <c r="Q271" t="s">
        <v>93</v>
      </c>
      <c r="R271" t="s">
        <v>61</v>
      </c>
      <c r="S271" t="s">
        <v>62</v>
      </c>
      <c r="T271" t="s">
        <v>63</v>
      </c>
      <c r="U271" t="s">
        <v>62</v>
      </c>
      <c r="V271">
        <v>3000</v>
      </c>
      <c r="W271" t="s">
        <v>266</v>
      </c>
      <c r="X271">
        <v>3791</v>
      </c>
      <c r="Y271" t="s">
        <v>335</v>
      </c>
      <c r="Z271">
        <v>0</v>
      </c>
      <c r="AA271" t="s">
        <v>66</v>
      </c>
      <c r="AB271" s="13">
        <v>0</v>
      </c>
      <c r="AC271" s="13">
        <v>0</v>
      </c>
      <c r="AD271" s="13">
        <v>3000</v>
      </c>
      <c r="AE271" s="13">
        <v>0</v>
      </c>
      <c r="AF271" s="13">
        <v>0</v>
      </c>
      <c r="AG271" s="42">
        <v>0</v>
      </c>
      <c r="AH271" s="14">
        <f t="shared" si="23"/>
        <v>0</v>
      </c>
      <c r="AI271" s="14">
        <f t="shared" si="24"/>
        <v>0</v>
      </c>
      <c r="AJ271" s="14">
        <v>0</v>
      </c>
      <c r="AM271" s="13">
        <f t="shared" si="21"/>
        <v>0</v>
      </c>
      <c r="AN271" s="13">
        <v>0</v>
      </c>
      <c r="AO271" s="13">
        <v>4839189.05</v>
      </c>
      <c r="AP271" s="13">
        <v>0</v>
      </c>
      <c r="AQ271" s="13">
        <v>4839189.05</v>
      </c>
      <c r="AR271" s="13">
        <v>-4839189.05</v>
      </c>
      <c r="AS271" s="13">
        <v>0</v>
      </c>
      <c r="AT271" s="13">
        <v>4839189.05</v>
      </c>
      <c r="AU271" s="13">
        <v>0</v>
      </c>
      <c r="AV271" s="13">
        <v>0</v>
      </c>
      <c r="AW271" s="13">
        <v>0</v>
      </c>
      <c r="AX271" s="14">
        <v>0</v>
      </c>
      <c r="AY271" s="13">
        <v>0</v>
      </c>
      <c r="AZ271" s="13">
        <v>0</v>
      </c>
      <c r="BA271" s="13">
        <v>0</v>
      </c>
      <c r="BB271" s="13">
        <v>3000</v>
      </c>
      <c r="BC271" s="13">
        <v>-3000</v>
      </c>
      <c r="BD271" s="13">
        <f t="shared" si="22"/>
        <v>0</v>
      </c>
    </row>
    <row r="272" spans="1:56" ht="14.45" hidden="1" x14ac:dyDescent="0.3">
      <c r="A272" t="str">
        <f t="shared" si="20"/>
        <v>1.1-00-2201_2252002_2238110</v>
      </c>
      <c r="B272" s="12" t="s">
        <v>67</v>
      </c>
      <c r="C272" t="s">
        <v>68</v>
      </c>
      <c r="D272">
        <v>1</v>
      </c>
      <c r="E272" t="s">
        <v>496</v>
      </c>
      <c r="F272">
        <v>1.3</v>
      </c>
      <c r="G272" t="s">
        <v>499</v>
      </c>
      <c r="H272" t="s">
        <v>53</v>
      </c>
      <c r="I272" t="s">
        <v>54</v>
      </c>
      <c r="J272" t="s">
        <v>55</v>
      </c>
      <c r="K272" t="s">
        <v>56</v>
      </c>
      <c r="L272" t="s">
        <v>155</v>
      </c>
      <c r="M272" t="s">
        <v>156</v>
      </c>
      <c r="N272">
        <v>5</v>
      </c>
      <c r="O272" t="s">
        <v>151</v>
      </c>
      <c r="P272">
        <v>2</v>
      </c>
      <c r="Q272" t="s">
        <v>157</v>
      </c>
      <c r="R272" t="s">
        <v>158</v>
      </c>
      <c r="S272" t="s">
        <v>62</v>
      </c>
      <c r="T272" t="s">
        <v>159</v>
      </c>
      <c r="U272" t="s">
        <v>62</v>
      </c>
      <c r="V272">
        <v>3000</v>
      </c>
      <c r="W272" t="s">
        <v>266</v>
      </c>
      <c r="X272">
        <v>3811</v>
      </c>
      <c r="Y272" t="s">
        <v>336</v>
      </c>
      <c r="Z272">
        <v>0</v>
      </c>
      <c r="AA272" t="s">
        <v>66</v>
      </c>
      <c r="AB272" s="13">
        <v>42920</v>
      </c>
      <c r="AC272" s="13">
        <v>42920</v>
      </c>
      <c r="AD272" s="13">
        <v>15000</v>
      </c>
      <c r="AE272" s="13">
        <v>42920</v>
      </c>
      <c r="AF272" s="13">
        <v>42920</v>
      </c>
      <c r="AG272" s="42">
        <v>42920</v>
      </c>
      <c r="AH272" s="14">
        <f t="shared" si="23"/>
        <v>0</v>
      </c>
      <c r="AI272" s="14">
        <f t="shared" si="24"/>
        <v>0</v>
      </c>
      <c r="AJ272" s="14">
        <v>0</v>
      </c>
      <c r="AM272" s="13">
        <f t="shared" si="21"/>
        <v>42920</v>
      </c>
      <c r="AN272" s="13">
        <v>42920</v>
      </c>
      <c r="AO272" s="13">
        <v>4839190.05</v>
      </c>
      <c r="AP272" s="13">
        <v>42920</v>
      </c>
      <c r="AQ272" s="13">
        <v>4839190.05</v>
      </c>
      <c r="AR272" s="13">
        <v>-4796270.05</v>
      </c>
      <c r="AS272" s="13">
        <v>42920</v>
      </c>
      <c r="AT272" s="13">
        <v>4839190.05</v>
      </c>
      <c r="AU272" s="13">
        <v>42920</v>
      </c>
      <c r="AV272" s="13">
        <v>42920</v>
      </c>
      <c r="AW272" s="13">
        <v>0</v>
      </c>
      <c r="AX272" s="14">
        <v>0</v>
      </c>
      <c r="AY272" s="13">
        <v>0</v>
      </c>
      <c r="AZ272" s="13">
        <v>29000</v>
      </c>
      <c r="BA272" s="13">
        <v>0</v>
      </c>
      <c r="BB272" s="13">
        <v>1080</v>
      </c>
      <c r="BC272" s="13">
        <v>27920</v>
      </c>
      <c r="BD272" s="13">
        <f t="shared" si="22"/>
        <v>0</v>
      </c>
    </row>
    <row r="273" spans="1:56" ht="14.45" hidden="1" x14ac:dyDescent="0.3">
      <c r="A273" t="str">
        <f t="shared" si="20"/>
        <v>1.1-00-2201_2252002_2238210</v>
      </c>
      <c r="B273" s="12" t="s">
        <v>67</v>
      </c>
      <c r="C273" t="s">
        <v>68</v>
      </c>
      <c r="D273">
        <v>1</v>
      </c>
      <c r="E273" t="s">
        <v>496</v>
      </c>
      <c r="F273">
        <v>1.3</v>
      </c>
      <c r="G273" t="s">
        <v>499</v>
      </c>
      <c r="H273" t="s">
        <v>53</v>
      </c>
      <c r="I273" t="s">
        <v>54</v>
      </c>
      <c r="J273" t="s">
        <v>55</v>
      </c>
      <c r="K273" t="s">
        <v>56</v>
      </c>
      <c r="L273" t="s">
        <v>155</v>
      </c>
      <c r="M273" t="s">
        <v>156</v>
      </c>
      <c r="N273">
        <v>5</v>
      </c>
      <c r="O273" t="s">
        <v>151</v>
      </c>
      <c r="P273">
        <v>2</v>
      </c>
      <c r="Q273" t="s">
        <v>157</v>
      </c>
      <c r="R273" t="s">
        <v>158</v>
      </c>
      <c r="S273" t="s">
        <v>62</v>
      </c>
      <c r="T273" t="s">
        <v>159</v>
      </c>
      <c r="U273" t="s">
        <v>62</v>
      </c>
      <c r="V273">
        <v>3000</v>
      </c>
      <c r="W273" t="s">
        <v>266</v>
      </c>
      <c r="X273">
        <v>3821</v>
      </c>
      <c r="Y273" t="s">
        <v>337</v>
      </c>
      <c r="Z273">
        <v>0</v>
      </c>
      <c r="AA273" t="s">
        <v>66</v>
      </c>
      <c r="AB273" s="13">
        <v>1047410.4</v>
      </c>
      <c r="AC273" s="13">
        <v>1047410.4</v>
      </c>
      <c r="AD273" s="13">
        <v>20000</v>
      </c>
      <c r="AE273" s="13">
        <v>3239810.4</v>
      </c>
      <c r="AF273" s="13">
        <v>3239810.4</v>
      </c>
      <c r="AG273" s="42">
        <v>3239810.4</v>
      </c>
      <c r="AH273" s="14">
        <f t="shared" si="23"/>
        <v>2192400</v>
      </c>
      <c r="AI273" s="14">
        <f t="shared" si="24"/>
        <v>0</v>
      </c>
      <c r="AJ273" s="14">
        <v>0</v>
      </c>
      <c r="AM273" s="13">
        <f t="shared" si="21"/>
        <v>3239810.4</v>
      </c>
      <c r="AN273" s="13">
        <v>3239810.4</v>
      </c>
      <c r="AO273" s="13">
        <v>4839191.05</v>
      </c>
      <c r="AP273" s="13">
        <v>954981.6</v>
      </c>
      <c r="AQ273" s="13">
        <v>4839191.05</v>
      </c>
      <c r="AR273" s="13">
        <v>-1599380.65</v>
      </c>
      <c r="AS273" s="13">
        <v>954981.6</v>
      </c>
      <c r="AT273" s="13">
        <v>4839191.05</v>
      </c>
      <c r="AU273" s="13">
        <v>954981.6</v>
      </c>
      <c r="AV273" s="13">
        <v>954981.6</v>
      </c>
      <c r="AW273" s="13">
        <v>0</v>
      </c>
      <c r="AX273" s="14">
        <v>-2192400</v>
      </c>
      <c r="AY273" s="13">
        <v>0</v>
      </c>
      <c r="AZ273" s="13">
        <v>1200000</v>
      </c>
      <c r="BA273" s="13">
        <v>0</v>
      </c>
      <c r="BB273" s="13">
        <v>172589.6</v>
      </c>
      <c r="BC273" s="13">
        <v>1027410.4</v>
      </c>
      <c r="BD273" s="13">
        <f t="shared" si="22"/>
        <v>-2192400</v>
      </c>
    </row>
    <row r="274" spans="1:56" ht="14.45" hidden="1" x14ac:dyDescent="0.3">
      <c r="A274" t="str">
        <f t="shared" si="20"/>
        <v>1.1-00-2209_22839024_2238210</v>
      </c>
      <c r="B274" s="12" t="s">
        <v>67</v>
      </c>
      <c r="C274" t="s">
        <v>68</v>
      </c>
      <c r="D274">
        <v>3</v>
      </c>
      <c r="E274" s="28" t="s">
        <v>498</v>
      </c>
      <c r="F274">
        <v>3.1</v>
      </c>
      <c r="G274" t="s">
        <v>506</v>
      </c>
      <c r="H274" t="s">
        <v>169</v>
      </c>
      <c r="I274" t="s">
        <v>170</v>
      </c>
      <c r="J274" t="s">
        <v>55</v>
      </c>
      <c r="K274" t="s">
        <v>56</v>
      </c>
      <c r="L274" t="s">
        <v>171</v>
      </c>
      <c r="M274" t="s">
        <v>172</v>
      </c>
      <c r="N274">
        <v>8</v>
      </c>
      <c r="O274" t="s">
        <v>173</v>
      </c>
      <c r="P274">
        <v>39</v>
      </c>
      <c r="Q274" t="s">
        <v>174</v>
      </c>
      <c r="R274" t="s">
        <v>175</v>
      </c>
      <c r="S274" t="s">
        <v>62</v>
      </c>
      <c r="T274" t="s">
        <v>176</v>
      </c>
      <c r="U274" t="s">
        <v>62</v>
      </c>
      <c r="V274">
        <v>3000</v>
      </c>
      <c r="W274" t="s">
        <v>266</v>
      </c>
      <c r="X274">
        <v>3821</v>
      </c>
      <c r="Y274" t="s">
        <v>337</v>
      </c>
      <c r="Z274">
        <v>0</v>
      </c>
      <c r="AA274" t="s">
        <v>66</v>
      </c>
      <c r="AB274" s="13">
        <v>1556000</v>
      </c>
      <c r="AC274" s="13">
        <v>1556000</v>
      </c>
      <c r="AD274" s="13">
        <v>1500000</v>
      </c>
      <c r="AE274" s="13">
        <v>2516600</v>
      </c>
      <c r="AF274" s="13">
        <v>2516600</v>
      </c>
      <c r="AG274" s="42">
        <v>2516600</v>
      </c>
      <c r="AH274" s="14">
        <f t="shared" si="23"/>
        <v>960600</v>
      </c>
      <c r="AI274" s="14">
        <f t="shared" si="24"/>
        <v>0</v>
      </c>
      <c r="AJ274" s="14">
        <v>0</v>
      </c>
      <c r="AM274" s="13">
        <f t="shared" si="21"/>
        <v>2516600</v>
      </c>
      <c r="AN274" s="13">
        <v>2302000</v>
      </c>
      <c r="AO274" s="13">
        <v>4839192.05</v>
      </c>
      <c r="AP274" s="13">
        <v>2054000</v>
      </c>
      <c r="AQ274" s="13">
        <v>4839192.05</v>
      </c>
      <c r="AR274" s="13">
        <v>-2322592.0499999998</v>
      </c>
      <c r="AS274" s="13">
        <v>2054000</v>
      </c>
      <c r="AT274" s="13">
        <v>4839192.05</v>
      </c>
      <c r="AU274" s="13">
        <v>2054000</v>
      </c>
      <c r="AV274" s="13">
        <v>2054000</v>
      </c>
      <c r="AW274" s="13">
        <v>-746000</v>
      </c>
      <c r="AX274" s="14">
        <v>-960600</v>
      </c>
      <c r="AY274" s="13">
        <v>0</v>
      </c>
      <c r="AZ274" s="13">
        <v>56000</v>
      </c>
      <c r="BA274" s="13">
        <v>0</v>
      </c>
      <c r="BB274" s="13">
        <v>0</v>
      </c>
      <c r="BC274" s="13">
        <v>56000</v>
      </c>
      <c r="BD274" s="13">
        <f t="shared" si="22"/>
        <v>-960600</v>
      </c>
    </row>
    <row r="275" spans="1:56" ht="14.45" hidden="1" x14ac:dyDescent="0.3">
      <c r="A275" t="str">
        <f t="shared" si="20"/>
        <v>1.1-00-2205_22619013_2238210</v>
      </c>
      <c r="B275" s="12" t="s">
        <v>67</v>
      </c>
      <c r="C275" t="s">
        <v>68</v>
      </c>
      <c r="D275">
        <v>1</v>
      </c>
      <c r="E275" t="s">
        <v>496</v>
      </c>
      <c r="F275">
        <v>1.3</v>
      </c>
      <c r="G275" t="s">
        <v>499</v>
      </c>
      <c r="H275" t="s">
        <v>53</v>
      </c>
      <c r="I275" t="s">
        <v>54</v>
      </c>
      <c r="J275" t="s">
        <v>55</v>
      </c>
      <c r="K275" t="s">
        <v>56</v>
      </c>
      <c r="L275" t="s">
        <v>57</v>
      </c>
      <c r="M275" t="s">
        <v>58</v>
      </c>
      <c r="N275">
        <v>6</v>
      </c>
      <c r="O275" t="s">
        <v>59</v>
      </c>
      <c r="P275">
        <v>19</v>
      </c>
      <c r="Q275" t="s">
        <v>93</v>
      </c>
      <c r="R275" t="s">
        <v>61</v>
      </c>
      <c r="S275" t="s">
        <v>62</v>
      </c>
      <c r="T275" t="s">
        <v>63</v>
      </c>
      <c r="U275" t="s">
        <v>62</v>
      </c>
      <c r="V275">
        <v>3000</v>
      </c>
      <c r="W275" t="s">
        <v>266</v>
      </c>
      <c r="X275">
        <v>3821</v>
      </c>
      <c r="Y275" t="s">
        <v>337</v>
      </c>
      <c r="Z275">
        <v>0</v>
      </c>
      <c r="AA275" t="s">
        <v>66</v>
      </c>
      <c r="AB275" s="13">
        <v>417594.2</v>
      </c>
      <c r="AC275" s="13">
        <v>417594.2</v>
      </c>
      <c r="AD275" s="13">
        <v>283699</v>
      </c>
      <c r="AE275" s="13">
        <v>396714.2</v>
      </c>
      <c r="AF275" s="13">
        <v>396714.2</v>
      </c>
      <c r="AG275" s="42">
        <v>396714.2</v>
      </c>
      <c r="AH275" s="14">
        <f t="shared" si="23"/>
        <v>-20880</v>
      </c>
      <c r="AI275" s="14">
        <f t="shared" si="24"/>
        <v>0</v>
      </c>
      <c r="AJ275" s="14">
        <v>0</v>
      </c>
      <c r="AM275" s="13">
        <f t="shared" si="21"/>
        <v>396714.2</v>
      </c>
      <c r="AN275" s="13">
        <v>396714.2</v>
      </c>
      <c r="AO275" s="13">
        <v>4839193.05</v>
      </c>
      <c r="AP275" s="13">
        <v>314354.2</v>
      </c>
      <c r="AQ275" s="13">
        <v>4839193.05</v>
      </c>
      <c r="AR275" s="13">
        <v>-4442478.8499999996</v>
      </c>
      <c r="AS275" s="13">
        <v>314354.2</v>
      </c>
      <c r="AT275" s="13">
        <v>4839193.05</v>
      </c>
      <c r="AU275" s="13">
        <v>314354.2</v>
      </c>
      <c r="AV275" s="13">
        <v>314354.2</v>
      </c>
      <c r="AW275" s="13">
        <v>20880</v>
      </c>
      <c r="AX275" s="14">
        <v>20880</v>
      </c>
      <c r="AY275" s="13">
        <v>0</v>
      </c>
      <c r="AZ275" s="13">
        <v>134380</v>
      </c>
      <c r="BA275" s="13">
        <v>0</v>
      </c>
      <c r="BB275" s="13">
        <v>484.8</v>
      </c>
      <c r="BC275" s="13">
        <v>133895.20000000001</v>
      </c>
      <c r="BD275" s="13">
        <f t="shared" si="22"/>
        <v>20880</v>
      </c>
    </row>
    <row r="276" spans="1:56" ht="14.45" hidden="1" x14ac:dyDescent="0.3">
      <c r="A276" t="str">
        <f t="shared" si="20"/>
        <v>1.1-00-2206_22529016_2238210</v>
      </c>
      <c r="B276" s="12" t="s">
        <v>67</v>
      </c>
      <c r="C276" t="s">
        <v>68</v>
      </c>
      <c r="D276">
        <v>2</v>
      </c>
      <c r="E276" t="s">
        <v>497</v>
      </c>
      <c r="F276">
        <v>2.4</v>
      </c>
      <c r="G276" t="s">
        <v>503</v>
      </c>
      <c r="H276" t="s">
        <v>147</v>
      </c>
      <c r="I276" t="s">
        <v>148</v>
      </c>
      <c r="J276" t="s">
        <v>98</v>
      </c>
      <c r="K276" t="s">
        <v>99</v>
      </c>
      <c r="L276" t="s">
        <v>149</v>
      </c>
      <c r="M276" t="s">
        <v>150</v>
      </c>
      <c r="N276">
        <v>5</v>
      </c>
      <c r="O276" t="s">
        <v>151</v>
      </c>
      <c r="P276">
        <v>29</v>
      </c>
      <c r="Q276" t="s">
        <v>152</v>
      </c>
      <c r="R276" t="s">
        <v>153</v>
      </c>
      <c r="S276" t="s">
        <v>62</v>
      </c>
      <c r="T276" t="s">
        <v>154</v>
      </c>
      <c r="U276" t="s">
        <v>62</v>
      </c>
      <c r="V276">
        <v>3000</v>
      </c>
      <c r="W276" t="s">
        <v>266</v>
      </c>
      <c r="X276">
        <v>3821</v>
      </c>
      <c r="Y276" t="s">
        <v>337</v>
      </c>
      <c r="Z276">
        <v>0</v>
      </c>
      <c r="AA276" t="s">
        <v>66</v>
      </c>
      <c r="AB276" s="13">
        <v>195251.20000000001</v>
      </c>
      <c r="AC276" s="13">
        <v>195251.20000000001</v>
      </c>
      <c r="AD276" s="13">
        <v>1500000</v>
      </c>
      <c r="AE276" s="13">
        <v>185971.20000000001</v>
      </c>
      <c r="AF276" s="13">
        <v>185971.20000000001</v>
      </c>
      <c r="AG276" s="42">
        <v>185971.20000000001</v>
      </c>
      <c r="AH276" s="14">
        <f t="shared" si="23"/>
        <v>-9280</v>
      </c>
      <c r="AI276" s="14">
        <f t="shared" si="24"/>
        <v>0</v>
      </c>
      <c r="AJ276" s="14">
        <v>0</v>
      </c>
      <c r="AM276" s="13">
        <f t="shared" si="21"/>
        <v>185971.20000000001</v>
      </c>
      <c r="AN276" s="13">
        <v>133887.20000000001</v>
      </c>
      <c r="AO276" s="13">
        <v>4839194.05</v>
      </c>
      <c r="AP276" s="13">
        <v>133887.20000000001</v>
      </c>
      <c r="AQ276" s="13">
        <v>4839194.05</v>
      </c>
      <c r="AR276" s="13">
        <v>-4653222.8499999996</v>
      </c>
      <c r="AS276" s="13">
        <v>73602</v>
      </c>
      <c r="AT276" s="13">
        <v>4839194.05</v>
      </c>
      <c r="AU276" s="13">
        <v>73602</v>
      </c>
      <c r="AV276" s="13">
        <v>73602</v>
      </c>
      <c r="AW276" s="13">
        <v>61364</v>
      </c>
      <c r="AX276" s="14">
        <v>9280</v>
      </c>
      <c r="AY276" s="13">
        <v>0</v>
      </c>
      <c r="AZ276" s="13">
        <v>7000</v>
      </c>
      <c r="BA276" s="13">
        <v>0</v>
      </c>
      <c r="BB276" s="13">
        <v>1311748.8</v>
      </c>
      <c r="BC276" s="13">
        <v>-1304748.8</v>
      </c>
      <c r="BD276" s="13">
        <f t="shared" si="22"/>
        <v>9280</v>
      </c>
    </row>
    <row r="277" spans="1:56" ht="14.45" hidden="1" x14ac:dyDescent="0.3">
      <c r="A277" t="str">
        <f t="shared" si="20"/>
        <v>1.1-00-2210_22445028_2238210</v>
      </c>
      <c r="B277" s="12" t="s">
        <v>67</v>
      </c>
      <c r="C277" t="s">
        <v>68</v>
      </c>
      <c r="D277">
        <v>2</v>
      </c>
      <c r="E277" t="s">
        <v>497</v>
      </c>
      <c r="F277">
        <v>2.1</v>
      </c>
      <c r="G277" t="s">
        <v>501</v>
      </c>
      <c r="H277" t="s">
        <v>160</v>
      </c>
      <c r="I277" t="s">
        <v>161</v>
      </c>
      <c r="J277" t="s">
        <v>98</v>
      </c>
      <c r="K277" t="s">
        <v>99</v>
      </c>
      <c r="L277" t="s">
        <v>234</v>
      </c>
      <c r="M277" t="s">
        <v>235</v>
      </c>
      <c r="N277">
        <v>4</v>
      </c>
      <c r="O277" t="s">
        <v>164</v>
      </c>
      <c r="P277">
        <v>45</v>
      </c>
      <c r="Q277" t="s">
        <v>338</v>
      </c>
      <c r="R277" t="s">
        <v>339</v>
      </c>
      <c r="S277" t="s">
        <v>62</v>
      </c>
      <c r="T277" t="s">
        <v>340</v>
      </c>
      <c r="U277" t="s">
        <v>62</v>
      </c>
      <c r="V277">
        <v>3000</v>
      </c>
      <c r="W277" t="s">
        <v>266</v>
      </c>
      <c r="X277">
        <v>3821</v>
      </c>
      <c r="Y277" t="s">
        <v>337</v>
      </c>
      <c r="Z277">
        <v>0</v>
      </c>
      <c r="AA277" t="s">
        <v>66</v>
      </c>
      <c r="AB277" s="13">
        <v>499913.6</v>
      </c>
      <c r="AC277" s="13">
        <v>499913.6</v>
      </c>
      <c r="AD277" s="13">
        <v>0</v>
      </c>
      <c r="AE277" s="13">
        <v>499913.6</v>
      </c>
      <c r="AF277" s="13">
        <v>499913.6</v>
      </c>
      <c r="AG277" s="42">
        <v>499913.6</v>
      </c>
      <c r="AH277" s="14">
        <f t="shared" si="23"/>
        <v>0</v>
      </c>
      <c r="AI277" s="14">
        <f t="shared" si="24"/>
        <v>0</v>
      </c>
      <c r="AJ277" s="14">
        <v>0</v>
      </c>
      <c r="AM277" s="13">
        <f t="shared" si="21"/>
        <v>499913.6</v>
      </c>
      <c r="AN277" s="13">
        <v>499913.6</v>
      </c>
      <c r="AO277" s="13">
        <v>4839195.05</v>
      </c>
      <c r="AP277" s="13">
        <v>499913.6</v>
      </c>
      <c r="AQ277" s="13">
        <v>4839195.05</v>
      </c>
      <c r="AR277" s="13">
        <v>-4339281.45</v>
      </c>
      <c r="AS277" s="13">
        <v>499913.6</v>
      </c>
      <c r="AT277" s="13">
        <v>4839195.05</v>
      </c>
      <c r="AU277" s="13">
        <v>499913.6</v>
      </c>
      <c r="AV277" s="13">
        <v>499913.6</v>
      </c>
      <c r="AW277" s="13">
        <v>0</v>
      </c>
      <c r="AX277" s="14">
        <v>0</v>
      </c>
      <c r="AY277" s="13">
        <v>0</v>
      </c>
      <c r="AZ277" s="13">
        <v>500000</v>
      </c>
      <c r="BA277" s="13">
        <v>0</v>
      </c>
      <c r="BB277" s="13">
        <v>86.4</v>
      </c>
      <c r="BC277" s="13">
        <v>499913.6</v>
      </c>
      <c r="BD277" s="13">
        <f t="shared" si="22"/>
        <v>0</v>
      </c>
    </row>
    <row r="278" spans="1:56" ht="14.45" hidden="1" x14ac:dyDescent="0.3">
      <c r="A278" t="str">
        <f t="shared" si="20"/>
        <v>1.1-00-2209_22840025_2238210</v>
      </c>
      <c r="B278" s="12" t="s">
        <v>67</v>
      </c>
      <c r="C278" t="s">
        <v>68</v>
      </c>
      <c r="D278">
        <v>1</v>
      </c>
      <c r="E278" t="s">
        <v>496</v>
      </c>
      <c r="F278">
        <v>1.7</v>
      </c>
      <c r="G278" t="s">
        <v>500</v>
      </c>
      <c r="H278" t="s">
        <v>96</v>
      </c>
      <c r="I278" t="s">
        <v>97</v>
      </c>
      <c r="J278" t="s">
        <v>55</v>
      </c>
      <c r="K278" t="s">
        <v>56</v>
      </c>
      <c r="L278" t="s">
        <v>171</v>
      </c>
      <c r="M278" t="s">
        <v>172</v>
      </c>
      <c r="N278">
        <v>8</v>
      </c>
      <c r="O278" t="s">
        <v>173</v>
      </c>
      <c r="P278">
        <v>40</v>
      </c>
      <c r="Q278" t="s">
        <v>341</v>
      </c>
      <c r="R278" t="s">
        <v>342</v>
      </c>
      <c r="S278" t="s">
        <v>62</v>
      </c>
      <c r="T278" t="s">
        <v>343</v>
      </c>
      <c r="U278" t="s">
        <v>62</v>
      </c>
      <c r="V278">
        <v>3000</v>
      </c>
      <c r="W278" t="s">
        <v>266</v>
      </c>
      <c r="X278">
        <v>3821</v>
      </c>
      <c r="Y278" t="s">
        <v>337</v>
      </c>
      <c r="Z278">
        <v>0</v>
      </c>
      <c r="AA278" t="s">
        <v>66</v>
      </c>
      <c r="AB278" s="13">
        <v>126660</v>
      </c>
      <c r="AC278" s="13">
        <v>126660</v>
      </c>
      <c r="AD278" s="13">
        <v>0</v>
      </c>
      <c r="AE278" s="13">
        <v>126660</v>
      </c>
      <c r="AF278" s="13">
        <v>126660</v>
      </c>
      <c r="AG278" s="42">
        <v>126660</v>
      </c>
      <c r="AH278" s="14">
        <f t="shared" si="23"/>
        <v>0</v>
      </c>
      <c r="AI278" s="14">
        <f t="shared" si="24"/>
        <v>0</v>
      </c>
      <c r="AJ278" s="14">
        <v>0</v>
      </c>
      <c r="AM278" s="13">
        <f t="shared" si="21"/>
        <v>126660</v>
      </c>
      <c r="AN278" s="13">
        <v>126660</v>
      </c>
      <c r="AO278" s="13">
        <v>4839196.05</v>
      </c>
      <c r="AP278" s="13">
        <v>126660</v>
      </c>
      <c r="AQ278" s="13">
        <v>4839196.05</v>
      </c>
      <c r="AR278" s="13">
        <v>-4712536.05</v>
      </c>
      <c r="AS278" s="13">
        <v>126660</v>
      </c>
      <c r="AT278" s="13">
        <v>4839196.05</v>
      </c>
      <c r="AU278" s="13">
        <v>126660</v>
      </c>
      <c r="AV278" s="13">
        <v>126660</v>
      </c>
      <c r="AW278" s="13">
        <v>0</v>
      </c>
      <c r="AX278" s="14">
        <v>0</v>
      </c>
      <c r="AY278" s="13">
        <v>0</v>
      </c>
      <c r="AZ278" s="13">
        <v>200000</v>
      </c>
      <c r="BA278" s="13">
        <v>0</v>
      </c>
      <c r="BB278" s="13">
        <v>73340</v>
      </c>
      <c r="BC278" s="13">
        <v>126660</v>
      </c>
      <c r="BD278" s="13">
        <f t="shared" si="22"/>
        <v>0</v>
      </c>
    </row>
    <row r="279" spans="1:56" ht="14.45" hidden="1" x14ac:dyDescent="0.3">
      <c r="A279" t="str">
        <f t="shared" si="20"/>
        <v>1.1-00-2206_22529016_22382112</v>
      </c>
      <c r="B279" s="12" t="s">
        <v>67</v>
      </c>
      <c r="C279" t="s">
        <v>68</v>
      </c>
      <c r="D279">
        <v>2</v>
      </c>
      <c r="E279" t="s">
        <v>497</v>
      </c>
      <c r="F279">
        <v>2.4</v>
      </c>
      <c r="G279" t="s">
        <v>503</v>
      </c>
      <c r="H279" t="s">
        <v>147</v>
      </c>
      <c r="I279" t="s">
        <v>148</v>
      </c>
      <c r="J279" t="s">
        <v>98</v>
      </c>
      <c r="K279" t="s">
        <v>99</v>
      </c>
      <c r="L279" t="s">
        <v>149</v>
      </c>
      <c r="M279" t="s">
        <v>150</v>
      </c>
      <c r="N279">
        <v>5</v>
      </c>
      <c r="O279" t="s">
        <v>151</v>
      </c>
      <c r="P279">
        <v>29</v>
      </c>
      <c r="Q279" t="s">
        <v>152</v>
      </c>
      <c r="R279" t="s">
        <v>153</v>
      </c>
      <c r="S279" t="s">
        <v>62</v>
      </c>
      <c r="T279" t="s">
        <v>154</v>
      </c>
      <c r="U279" t="s">
        <v>62</v>
      </c>
      <c r="V279">
        <v>3000</v>
      </c>
      <c r="W279" t="s">
        <v>266</v>
      </c>
      <c r="X279">
        <v>3821</v>
      </c>
      <c r="Y279" t="s">
        <v>337</v>
      </c>
      <c r="Z279">
        <v>12</v>
      </c>
      <c r="AA279" t="s">
        <v>344</v>
      </c>
      <c r="AB279" s="13">
        <v>1499416</v>
      </c>
      <c r="AC279" s="13">
        <v>1499416</v>
      </c>
      <c r="AD279" s="13">
        <v>0</v>
      </c>
      <c r="AE279" s="13">
        <v>1499416</v>
      </c>
      <c r="AF279" s="13">
        <v>1499416</v>
      </c>
      <c r="AG279" s="42">
        <v>1499416</v>
      </c>
      <c r="AH279" s="14">
        <f t="shared" si="23"/>
        <v>0</v>
      </c>
      <c r="AI279" s="14">
        <f t="shared" si="24"/>
        <v>0</v>
      </c>
      <c r="AJ279" s="14">
        <v>0</v>
      </c>
      <c r="AM279" s="13">
        <f t="shared" si="21"/>
        <v>1499416</v>
      </c>
      <c r="AN279" s="13">
        <v>1499416</v>
      </c>
      <c r="AO279" s="13">
        <v>4839197.05</v>
      </c>
      <c r="AP279" s="13">
        <v>1499416</v>
      </c>
      <c r="AQ279" s="13">
        <v>4839197.05</v>
      </c>
      <c r="AR279" s="13">
        <v>-3339781.05</v>
      </c>
      <c r="AS279" s="13">
        <v>1499416</v>
      </c>
      <c r="AT279" s="13">
        <v>4839197.05</v>
      </c>
      <c r="AU279" s="13">
        <v>1499416</v>
      </c>
      <c r="AV279" s="13">
        <v>1499416</v>
      </c>
      <c r="AW279" s="13">
        <v>0</v>
      </c>
      <c r="AX279" s="14">
        <v>0</v>
      </c>
      <c r="AY279" s="13">
        <v>0</v>
      </c>
      <c r="AZ279" s="13">
        <v>1499416</v>
      </c>
      <c r="BA279" s="13">
        <v>0</v>
      </c>
      <c r="BB279" s="13">
        <v>0</v>
      </c>
      <c r="BC279" s="13">
        <v>1499416</v>
      </c>
      <c r="BD279" s="13">
        <f t="shared" si="22"/>
        <v>0</v>
      </c>
    </row>
    <row r="280" spans="1:56" ht="14.45" hidden="1" x14ac:dyDescent="0.3">
      <c r="A280" t="str">
        <f t="shared" si="20"/>
        <v>1.1-00-2204_22616011_2238210</v>
      </c>
      <c r="B280" s="12" t="s">
        <v>67</v>
      </c>
      <c r="C280" t="s">
        <v>68</v>
      </c>
      <c r="D280">
        <v>1</v>
      </c>
      <c r="E280" t="s">
        <v>496</v>
      </c>
      <c r="F280">
        <v>1.3</v>
      </c>
      <c r="G280" t="s">
        <v>499</v>
      </c>
      <c r="H280" t="s">
        <v>53</v>
      </c>
      <c r="I280" t="s">
        <v>54</v>
      </c>
      <c r="J280" t="s">
        <v>106</v>
      </c>
      <c r="K280" t="s">
        <v>107</v>
      </c>
      <c r="L280" t="s">
        <v>108</v>
      </c>
      <c r="M280" t="s">
        <v>109</v>
      </c>
      <c r="N280">
        <v>6</v>
      </c>
      <c r="O280" t="s">
        <v>59</v>
      </c>
      <c r="P280">
        <v>16</v>
      </c>
      <c r="Q280" t="s">
        <v>113</v>
      </c>
      <c r="R280" t="s">
        <v>114</v>
      </c>
      <c r="S280" t="s">
        <v>62</v>
      </c>
      <c r="T280" t="s">
        <v>115</v>
      </c>
      <c r="U280" t="s">
        <v>62</v>
      </c>
      <c r="V280">
        <v>3000</v>
      </c>
      <c r="W280" t="s">
        <v>266</v>
      </c>
      <c r="X280">
        <v>3821</v>
      </c>
      <c r="Y280" t="s">
        <v>337</v>
      </c>
      <c r="Z280">
        <v>0</v>
      </c>
      <c r="AA280" t="s">
        <v>66</v>
      </c>
      <c r="AB280" s="13">
        <v>1000000</v>
      </c>
      <c r="AC280" s="13">
        <v>1000000</v>
      </c>
      <c r="AD280" s="13">
        <v>1000000</v>
      </c>
      <c r="AE280" s="13">
        <v>0</v>
      </c>
      <c r="AF280" s="13">
        <v>0</v>
      </c>
      <c r="AG280" s="42">
        <v>1000000</v>
      </c>
      <c r="AH280" s="14">
        <f t="shared" si="23"/>
        <v>0</v>
      </c>
      <c r="AI280" s="14">
        <f t="shared" si="24"/>
        <v>1000000</v>
      </c>
      <c r="AJ280" s="14">
        <v>1000000</v>
      </c>
      <c r="AM280" s="13">
        <f t="shared" si="21"/>
        <v>1000000</v>
      </c>
      <c r="AN280" s="13">
        <v>0</v>
      </c>
      <c r="AO280" s="13">
        <v>4839198.05</v>
      </c>
      <c r="AP280" s="13">
        <v>0</v>
      </c>
      <c r="AQ280" s="13">
        <v>4839198.05</v>
      </c>
      <c r="AR280" s="13">
        <v>-4839198.05</v>
      </c>
      <c r="AS280" s="13">
        <v>0</v>
      </c>
      <c r="AT280" s="13">
        <v>4839198.05</v>
      </c>
      <c r="AU280" s="13">
        <v>0</v>
      </c>
      <c r="AV280" s="13">
        <v>0</v>
      </c>
      <c r="AW280" s="13">
        <v>1000000</v>
      </c>
      <c r="AX280" s="14">
        <v>1000000</v>
      </c>
      <c r="AY280" s="13">
        <v>0</v>
      </c>
      <c r="AZ280" s="13">
        <v>0</v>
      </c>
      <c r="BA280" s="13">
        <v>0</v>
      </c>
      <c r="BB280" s="13">
        <v>0</v>
      </c>
      <c r="BC280" s="13">
        <v>0</v>
      </c>
      <c r="BD280" s="13">
        <f t="shared" si="22"/>
        <v>1000000</v>
      </c>
    </row>
    <row r="281" spans="1:56" ht="14.45" hidden="1" x14ac:dyDescent="0.3">
      <c r="A281" t="str">
        <f t="shared" si="20"/>
        <v>1.1-00-2202_2219006_2238210</v>
      </c>
      <c r="B281" s="12" t="s">
        <v>67</v>
      </c>
      <c r="C281" t="s">
        <v>68</v>
      </c>
      <c r="D281">
        <v>1</v>
      </c>
      <c r="E281" t="s">
        <v>496</v>
      </c>
      <c r="F281">
        <v>1.3</v>
      </c>
      <c r="G281" t="s">
        <v>499</v>
      </c>
      <c r="H281" t="s">
        <v>53</v>
      </c>
      <c r="I281" t="s">
        <v>54</v>
      </c>
      <c r="J281" t="s">
        <v>98</v>
      </c>
      <c r="K281" t="s">
        <v>99</v>
      </c>
      <c r="L281" t="s">
        <v>141</v>
      </c>
      <c r="M281" t="s">
        <v>142</v>
      </c>
      <c r="N281">
        <v>1</v>
      </c>
      <c r="O281" t="s">
        <v>133</v>
      </c>
      <c r="P281">
        <v>9</v>
      </c>
      <c r="Q281" t="s">
        <v>216</v>
      </c>
      <c r="R281" t="s">
        <v>217</v>
      </c>
      <c r="S281" t="s">
        <v>62</v>
      </c>
      <c r="T281" t="s">
        <v>218</v>
      </c>
      <c r="U281" t="s">
        <v>62</v>
      </c>
      <c r="V281">
        <v>3000</v>
      </c>
      <c r="W281" t="s">
        <v>266</v>
      </c>
      <c r="X281">
        <v>3821</v>
      </c>
      <c r="Y281" t="s">
        <v>337</v>
      </c>
      <c r="Z281">
        <v>0</v>
      </c>
      <c r="AA281" t="s">
        <v>66</v>
      </c>
      <c r="AB281" s="13">
        <v>604020.47999999998</v>
      </c>
      <c r="AC281" s="13">
        <v>604020.47999999998</v>
      </c>
      <c r="AD281" s="13">
        <v>0</v>
      </c>
      <c r="AE281" s="13">
        <v>604020.47999999998</v>
      </c>
      <c r="AF281" s="13">
        <v>604020.47999999998</v>
      </c>
      <c r="AG281" s="42">
        <v>604020.47999999998</v>
      </c>
      <c r="AH281" s="14">
        <f t="shared" si="23"/>
        <v>0</v>
      </c>
      <c r="AI281" s="14">
        <f t="shared" si="24"/>
        <v>0</v>
      </c>
      <c r="AJ281" s="14">
        <v>0</v>
      </c>
      <c r="AM281" s="13">
        <f t="shared" si="21"/>
        <v>604020.47999999998</v>
      </c>
      <c r="AN281" s="13">
        <v>604020.47999999998</v>
      </c>
      <c r="AO281" s="13">
        <v>4839199.05</v>
      </c>
      <c r="AP281" s="13">
        <v>604020.47999999998</v>
      </c>
      <c r="AQ281" s="13">
        <v>4839199.05</v>
      </c>
      <c r="AR281" s="13">
        <v>-4235178.57</v>
      </c>
      <c r="AS281" s="13">
        <v>604020.47999999998</v>
      </c>
      <c r="AT281" s="13">
        <v>4839199.05</v>
      </c>
      <c r="AU281" s="13">
        <v>604020.47999999998</v>
      </c>
      <c r="AV281" s="13">
        <v>604020.47999999998</v>
      </c>
      <c r="AW281" s="13">
        <v>0</v>
      </c>
      <c r="AX281" s="14">
        <v>0</v>
      </c>
      <c r="AY281" s="13">
        <v>0</v>
      </c>
      <c r="AZ281" s="13">
        <v>665200</v>
      </c>
      <c r="BA281" s="13">
        <v>0</v>
      </c>
      <c r="BB281" s="13">
        <v>61179.519999999997</v>
      </c>
      <c r="BC281" s="13">
        <v>604020.47999999998</v>
      </c>
      <c r="BD281" s="13">
        <f t="shared" si="22"/>
        <v>0</v>
      </c>
    </row>
    <row r="282" spans="1:56" ht="14.45" hidden="1" x14ac:dyDescent="0.3">
      <c r="A282" t="str">
        <f t="shared" si="20"/>
        <v>1.1-00-2202_2215005_2238210</v>
      </c>
      <c r="B282" s="12" t="s">
        <v>67</v>
      </c>
      <c r="C282" t="s">
        <v>68</v>
      </c>
      <c r="D282">
        <v>1</v>
      </c>
      <c r="E282" t="s">
        <v>496</v>
      </c>
      <c r="F282">
        <v>1.3</v>
      </c>
      <c r="G282" t="s">
        <v>499</v>
      </c>
      <c r="H282" t="s">
        <v>53</v>
      </c>
      <c r="I282" t="s">
        <v>54</v>
      </c>
      <c r="J282" t="s">
        <v>129</v>
      </c>
      <c r="K282" t="s">
        <v>130</v>
      </c>
      <c r="L282" t="s">
        <v>141</v>
      </c>
      <c r="M282" t="s">
        <v>142</v>
      </c>
      <c r="N282">
        <v>1</v>
      </c>
      <c r="O282" t="s">
        <v>133</v>
      </c>
      <c r="P282">
        <v>5</v>
      </c>
      <c r="Q282" t="s">
        <v>318</v>
      </c>
      <c r="R282" t="s">
        <v>302</v>
      </c>
      <c r="S282" t="s">
        <v>62</v>
      </c>
      <c r="T282" t="s">
        <v>303</v>
      </c>
      <c r="U282" t="s">
        <v>62</v>
      </c>
      <c r="V282">
        <v>3000</v>
      </c>
      <c r="W282" t="s">
        <v>266</v>
      </c>
      <c r="X282">
        <v>3821</v>
      </c>
      <c r="Y282" t="s">
        <v>337</v>
      </c>
      <c r="Z282">
        <v>0</v>
      </c>
      <c r="AA282" t="s">
        <v>66</v>
      </c>
      <c r="AB282" s="13">
        <v>15660</v>
      </c>
      <c r="AC282" s="13">
        <v>15660</v>
      </c>
      <c r="AD282" s="13">
        <v>0</v>
      </c>
      <c r="AE282" s="13">
        <v>15660</v>
      </c>
      <c r="AF282" s="13">
        <v>15660</v>
      </c>
      <c r="AG282" s="42">
        <v>15660</v>
      </c>
      <c r="AH282" s="14">
        <f t="shared" si="23"/>
        <v>0</v>
      </c>
      <c r="AI282" s="14">
        <f t="shared" si="24"/>
        <v>0</v>
      </c>
      <c r="AJ282" s="14">
        <v>0</v>
      </c>
      <c r="AM282" s="13">
        <f t="shared" si="21"/>
        <v>15660</v>
      </c>
      <c r="AN282" s="13">
        <v>15660</v>
      </c>
      <c r="AO282" s="13">
        <v>4839200.05</v>
      </c>
      <c r="AP282" s="13">
        <v>15660</v>
      </c>
      <c r="AQ282" s="13">
        <v>4839200.05</v>
      </c>
      <c r="AR282" s="13">
        <v>-4823540.05</v>
      </c>
      <c r="AS282" s="13">
        <v>15660</v>
      </c>
      <c r="AT282" s="13">
        <v>4839200.05</v>
      </c>
      <c r="AU282" s="13">
        <v>15660</v>
      </c>
      <c r="AV282" s="13">
        <v>15660</v>
      </c>
      <c r="AW282" s="13">
        <v>0</v>
      </c>
      <c r="AX282" s="14">
        <v>0</v>
      </c>
      <c r="AY282" s="13">
        <v>0</v>
      </c>
      <c r="AZ282" s="13">
        <v>31320</v>
      </c>
      <c r="BA282" s="13">
        <v>0</v>
      </c>
      <c r="BB282" s="13">
        <v>15660</v>
      </c>
      <c r="BC282" s="13">
        <v>15660</v>
      </c>
      <c r="BD282" s="13">
        <f t="shared" si="22"/>
        <v>0</v>
      </c>
    </row>
    <row r="283" spans="1:56" ht="14.45" hidden="1" x14ac:dyDescent="0.3">
      <c r="A283" t="str">
        <f t="shared" si="20"/>
        <v>1.1-00-2201_22555038_2238210</v>
      </c>
      <c r="B283" s="12" t="s">
        <v>67</v>
      </c>
      <c r="C283" t="s">
        <v>68</v>
      </c>
      <c r="D283">
        <v>1</v>
      </c>
      <c r="E283" t="s">
        <v>496</v>
      </c>
      <c r="F283">
        <v>1.3</v>
      </c>
      <c r="G283" t="s">
        <v>499</v>
      </c>
      <c r="H283" t="s">
        <v>53</v>
      </c>
      <c r="I283" t="s">
        <v>54</v>
      </c>
      <c r="J283" t="s">
        <v>55</v>
      </c>
      <c r="K283" t="s">
        <v>56</v>
      </c>
      <c r="L283" t="s">
        <v>155</v>
      </c>
      <c r="M283" t="s">
        <v>156</v>
      </c>
      <c r="N283">
        <v>5</v>
      </c>
      <c r="O283" t="s">
        <v>151</v>
      </c>
      <c r="P283">
        <v>55</v>
      </c>
      <c r="Q283" t="s">
        <v>345</v>
      </c>
      <c r="R283" t="s">
        <v>346</v>
      </c>
      <c r="S283" t="s">
        <v>62</v>
      </c>
      <c r="T283" t="s">
        <v>347</v>
      </c>
      <c r="U283" t="s">
        <v>62</v>
      </c>
      <c r="V283">
        <v>3000</v>
      </c>
      <c r="W283" t="s">
        <v>266</v>
      </c>
      <c r="X283">
        <v>3821</v>
      </c>
      <c r="Y283" t="s">
        <v>337</v>
      </c>
      <c r="Z283">
        <v>0</v>
      </c>
      <c r="AA283" t="s">
        <v>66</v>
      </c>
      <c r="AB283" s="13">
        <v>433202</v>
      </c>
      <c r="AC283" s="13">
        <v>433202</v>
      </c>
      <c r="AD283" s="13">
        <v>0</v>
      </c>
      <c r="AE283" s="13">
        <v>433202</v>
      </c>
      <c r="AF283" s="13">
        <v>433202</v>
      </c>
      <c r="AG283" s="42">
        <v>433202</v>
      </c>
      <c r="AH283" s="14">
        <f t="shared" si="23"/>
        <v>0</v>
      </c>
      <c r="AI283" s="14">
        <f t="shared" si="24"/>
        <v>0</v>
      </c>
      <c r="AJ283" s="14">
        <v>0</v>
      </c>
      <c r="AM283" s="13">
        <f t="shared" si="21"/>
        <v>433202</v>
      </c>
      <c r="AN283" s="13">
        <v>433202</v>
      </c>
      <c r="AO283" s="13">
        <v>4839201.05</v>
      </c>
      <c r="AP283" s="13">
        <v>433202</v>
      </c>
      <c r="AQ283" s="13">
        <v>4839201.05</v>
      </c>
      <c r="AR283" s="13">
        <v>-4405999.05</v>
      </c>
      <c r="AS283" s="13">
        <v>433202</v>
      </c>
      <c r="AT283" s="13">
        <v>4839201.05</v>
      </c>
      <c r="AU283" s="13">
        <v>433202</v>
      </c>
      <c r="AV283" s="13">
        <v>433202</v>
      </c>
      <c r="AW283" s="13">
        <v>0</v>
      </c>
      <c r="AX283" s="14">
        <v>0</v>
      </c>
      <c r="AY283" s="13">
        <v>0</v>
      </c>
      <c r="AZ283" s="13">
        <v>433202</v>
      </c>
      <c r="BA283" s="13">
        <v>0</v>
      </c>
      <c r="BB283" s="13">
        <v>0</v>
      </c>
      <c r="BC283" s="13">
        <v>433202</v>
      </c>
      <c r="BD283" s="13">
        <f t="shared" si="22"/>
        <v>0</v>
      </c>
    </row>
    <row r="284" spans="1:56" ht="14.45" hidden="1" x14ac:dyDescent="0.3">
      <c r="A284" t="str">
        <f t="shared" si="20"/>
        <v>1.1-00-2210_22444027_2238210</v>
      </c>
      <c r="B284" s="12" t="s">
        <v>67</v>
      </c>
      <c r="C284" t="s">
        <v>68</v>
      </c>
      <c r="D284">
        <v>1</v>
      </c>
      <c r="E284" t="s">
        <v>496</v>
      </c>
      <c r="F284">
        <v>1.3</v>
      </c>
      <c r="G284" t="s">
        <v>499</v>
      </c>
      <c r="H284" t="s">
        <v>53</v>
      </c>
      <c r="I284" t="s">
        <v>54</v>
      </c>
      <c r="J284" t="s">
        <v>55</v>
      </c>
      <c r="K284" t="s">
        <v>56</v>
      </c>
      <c r="L284" t="s">
        <v>234</v>
      </c>
      <c r="M284" t="s">
        <v>235</v>
      </c>
      <c r="N284">
        <v>4</v>
      </c>
      <c r="O284" t="s">
        <v>164</v>
      </c>
      <c r="P284">
        <v>44</v>
      </c>
      <c r="Q284" t="s">
        <v>236</v>
      </c>
      <c r="R284" t="s">
        <v>237</v>
      </c>
      <c r="S284" t="s">
        <v>62</v>
      </c>
      <c r="T284" t="s">
        <v>238</v>
      </c>
      <c r="U284" t="s">
        <v>62</v>
      </c>
      <c r="V284">
        <v>3000</v>
      </c>
      <c r="W284" t="s">
        <v>266</v>
      </c>
      <c r="X284">
        <v>3821</v>
      </c>
      <c r="Y284" t="s">
        <v>337</v>
      </c>
      <c r="Z284">
        <v>0</v>
      </c>
      <c r="AA284" t="s">
        <v>66</v>
      </c>
      <c r="AB284" s="13">
        <v>0</v>
      </c>
      <c r="AC284" s="13">
        <v>0</v>
      </c>
      <c r="AD284" s="13">
        <v>150000</v>
      </c>
      <c r="AE284" s="13">
        <v>0</v>
      </c>
      <c r="AF284" s="13">
        <v>0</v>
      </c>
      <c r="AG284" s="42">
        <v>0</v>
      </c>
      <c r="AH284" s="14">
        <f t="shared" si="23"/>
        <v>0</v>
      </c>
      <c r="AI284" s="14">
        <f t="shared" si="24"/>
        <v>0</v>
      </c>
      <c r="AJ284" s="14">
        <v>0</v>
      </c>
      <c r="AM284" s="13">
        <f t="shared" si="21"/>
        <v>0</v>
      </c>
      <c r="AN284" s="13">
        <v>0</v>
      </c>
      <c r="AO284" s="13">
        <v>4839202.05</v>
      </c>
      <c r="AP284" s="13">
        <v>0</v>
      </c>
      <c r="AQ284" s="13">
        <v>4839202.05</v>
      </c>
      <c r="AR284" s="13">
        <v>-4839202.05</v>
      </c>
      <c r="AS284" s="13">
        <v>0</v>
      </c>
      <c r="AT284" s="13">
        <v>4839202.05</v>
      </c>
      <c r="AU284" s="13">
        <v>0</v>
      </c>
      <c r="AV284" s="13">
        <v>0</v>
      </c>
      <c r="AW284" s="13">
        <v>0</v>
      </c>
      <c r="AX284" s="14">
        <v>0</v>
      </c>
      <c r="AY284" s="13">
        <v>0</v>
      </c>
      <c r="AZ284" s="13">
        <v>0</v>
      </c>
      <c r="BA284" s="13">
        <v>0</v>
      </c>
      <c r="BB284" s="13">
        <v>150000</v>
      </c>
      <c r="BC284" s="13">
        <v>-150000</v>
      </c>
      <c r="BD284" s="13">
        <f t="shared" si="22"/>
        <v>0</v>
      </c>
    </row>
    <row r="285" spans="1:56" ht="14.45" hidden="1" x14ac:dyDescent="0.3">
      <c r="A285" t="str">
        <f t="shared" si="20"/>
        <v>1.1-00-2206_22525014_2238210</v>
      </c>
      <c r="B285" s="12" t="s">
        <v>67</v>
      </c>
      <c r="C285" t="s">
        <v>68</v>
      </c>
      <c r="D285">
        <v>2</v>
      </c>
      <c r="E285" t="s">
        <v>497</v>
      </c>
      <c r="F285">
        <v>2.7</v>
      </c>
      <c r="G285" t="s">
        <v>279</v>
      </c>
      <c r="H285" t="s">
        <v>278</v>
      </c>
      <c r="I285" t="s">
        <v>279</v>
      </c>
      <c r="J285" t="s">
        <v>210</v>
      </c>
      <c r="K285" t="s">
        <v>211</v>
      </c>
      <c r="L285" t="s">
        <v>149</v>
      </c>
      <c r="M285" t="s">
        <v>150</v>
      </c>
      <c r="N285">
        <v>5</v>
      </c>
      <c r="O285" t="s">
        <v>151</v>
      </c>
      <c r="P285">
        <v>25</v>
      </c>
      <c r="Q285" t="s">
        <v>348</v>
      </c>
      <c r="R285" t="s">
        <v>213</v>
      </c>
      <c r="S285" t="s">
        <v>62</v>
      </c>
      <c r="T285" t="s">
        <v>214</v>
      </c>
      <c r="U285" t="s">
        <v>62</v>
      </c>
      <c r="V285">
        <v>3000</v>
      </c>
      <c r="W285" t="s">
        <v>266</v>
      </c>
      <c r="X285">
        <v>3821</v>
      </c>
      <c r="Y285" t="s">
        <v>337</v>
      </c>
      <c r="Z285">
        <v>0</v>
      </c>
      <c r="AA285" t="s">
        <v>66</v>
      </c>
      <c r="AB285" s="13">
        <v>0</v>
      </c>
      <c r="AC285" s="13">
        <v>0</v>
      </c>
      <c r="AD285" s="13">
        <v>0</v>
      </c>
      <c r="AE285" s="13">
        <v>2714400</v>
      </c>
      <c r="AF285" s="13">
        <v>2714400</v>
      </c>
      <c r="AG285" s="43">
        <v>4000000</v>
      </c>
      <c r="AH285" s="14">
        <f t="shared" si="23"/>
        <v>4000000</v>
      </c>
      <c r="AI285" s="14">
        <f t="shared" si="24"/>
        <v>1285600</v>
      </c>
      <c r="AJ285" s="14">
        <v>1285600</v>
      </c>
      <c r="AM285" s="13">
        <f t="shared" si="21"/>
        <v>4000000</v>
      </c>
      <c r="AN285" s="13">
        <v>2714400</v>
      </c>
      <c r="AO285" s="13">
        <v>4839203.05</v>
      </c>
      <c r="AP285" s="13">
        <v>2714400</v>
      </c>
      <c r="AQ285" s="13">
        <v>4839203.05</v>
      </c>
      <c r="AR285" s="13">
        <v>-2124803.0499999998</v>
      </c>
      <c r="AS285" s="13">
        <v>2714400</v>
      </c>
      <c r="AT285" s="13">
        <v>4839203.05</v>
      </c>
      <c r="AU285" s="13">
        <v>2714400</v>
      </c>
      <c r="AV285" s="13">
        <v>2714400</v>
      </c>
      <c r="AW285" s="13">
        <v>-2714400</v>
      </c>
      <c r="AX285" s="14">
        <v>-2714400</v>
      </c>
      <c r="AY285" s="13">
        <v>0</v>
      </c>
      <c r="AZ285" s="13">
        <v>0</v>
      </c>
      <c r="BA285" s="13">
        <v>0</v>
      </c>
      <c r="BB285" s="13">
        <v>0</v>
      </c>
      <c r="BC285" s="13">
        <v>0</v>
      </c>
      <c r="BD285" s="13">
        <f t="shared" si="22"/>
        <v>-2714400</v>
      </c>
    </row>
    <row r="286" spans="1:56" ht="14.45" hidden="1" x14ac:dyDescent="0.3">
      <c r="A286" t="str">
        <f t="shared" si="20"/>
        <v>1.1-00-2205_22619013_2239110</v>
      </c>
      <c r="B286" s="12" t="s">
        <v>67</v>
      </c>
      <c r="C286" t="s">
        <v>68</v>
      </c>
      <c r="D286">
        <v>1</v>
      </c>
      <c r="E286" t="s">
        <v>496</v>
      </c>
      <c r="F286">
        <v>1.3</v>
      </c>
      <c r="G286" t="s">
        <v>499</v>
      </c>
      <c r="H286" t="s">
        <v>53</v>
      </c>
      <c r="I286" t="s">
        <v>54</v>
      </c>
      <c r="J286" t="s">
        <v>55</v>
      </c>
      <c r="K286" t="s">
        <v>56</v>
      </c>
      <c r="L286" t="s">
        <v>57</v>
      </c>
      <c r="M286" t="s">
        <v>58</v>
      </c>
      <c r="N286">
        <v>6</v>
      </c>
      <c r="O286" t="s">
        <v>59</v>
      </c>
      <c r="P286">
        <v>19</v>
      </c>
      <c r="Q286" t="s">
        <v>93</v>
      </c>
      <c r="R286" t="s">
        <v>61</v>
      </c>
      <c r="S286" t="s">
        <v>62</v>
      </c>
      <c r="T286" t="s">
        <v>63</v>
      </c>
      <c r="U286" t="s">
        <v>62</v>
      </c>
      <c r="V286">
        <v>3000</v>
      </c>
      <c r="W286" t="s">
        <v>266</v>
      </c>
      <c r="X286">
        <v>3911</v>
      </c>
      <c r="Y286" t="s">
        <v>349</v>
      </c>
      <c r="Z286">
        <v>0</v>
      </c>
      <c r="AA286" t="s">
        <v>66</v>
      </c>
      <c r="AB286" s="13">
        <v>668986.92000000004</v>
      </c>
      <c r="AC286" s="13">
        <v>668986.92000000004</v>
      </c>
      <c r="AD286" s="13">
        <v>750000</v>
      </c>
      <c r="AE286" s="13">
        <v>721325.52</v>
      </c>
      <c r="AF286" s="13">
        <v>721325.52</v>
      </c>
      <c r="AG286" s="42">
        <v>721325.52</v>
      </c>
      <c r="AH286" s="14">
        <f t="shared" si="23"/>
        <v>52338.599999999977</v>
      </c>
      <c r="AI286" s="14">
        <f t="shared" si="24"/>
        <v>0</v>
      </c>
      <c r="AJ286" s="14">
        <v>0</v>
      </c>
      <c r="AM286" s="13">
        <f t="shared" si="21"/>
        <v>721325.52</v>
      </c>
      <c r="AN286" s="13">
        <v>721325.52</v>
      </c>
      <c r="AO286" s="13">
        <v>4839204.05</v>
      </c>
      <c r="AP286" s="13">
        <v>721325.52</v>
      </c>
      <c r="AQ286" s="13">
        <v>4839204.05</v>
      </c>
      <c r="AR286" s="13">
        <v>-4117878.53</v>
      </c>
      <c r="AS286" s="13">
        <v>721325.52</v>
      </c>
      <c r="AT286" s="13">
        <v>4839204.05</v>
      </c>
      <c r="AU286" s="13">
        <v>721325.52</v>
      </c>
      <c r="AV286" s="13">
        <v>721325.52</v>
      </c>
      <c r="AW286" s="13">
        <v>-52338.6</v>
      </c>
      <c r="AX286" s="14">
        <v>-52338.599999999977</v>
      </c>
      <c r="AY286" s="13">
        <v>0</v>
      </c>
      <c r="AZ286" s="13">
        <v>0</v>
      </c>
      <c r="BA286" s="13">
        <v>0</v>
      </c>
      <c r="BB286" s="13">
        <v>81013.08</v>
      </c>
      <c r="BC286" s="13">
        <v>-81013.08</v>
      </c>
      <c r="BD286" s="13">
        <f t="shared" si="22"/>
        <v>-52338.599999999977</v>
      </c>
    </row>
    <row r="287" spans="1:56" ht="14.45" hidden="1" x14ac:dyDescent="0.3">
      <c r="A287" t="str">
        <f t="shared" si="20"/>
        <v>504.8-1604_22617012_2239210</v>
      </c>
      <c r="B287" t="s">
        <v>350</v>
      </c>
      <c r="C287" t="s">
        <v>351</v>
      </c>
      <c r="D287">
        <v>1</v>
      </c>
      <c r="E287" t="s">
        <v>496</v>
      </c>
      <c r="F287">
        <v>1.3</v>
      </c>
      <c r="G287" t="s">
        <v>499</v>
      </c>
      <c r="H287" t="s">
        <v>53</v>
      </c>
      <c r="I287" t="s">
        <v>54</v>
      </c>
      <c r="J287" t="s">
        <v>106</v>
      </c>
      <c r="K287" t="s">
        <v>107</v>
      </c>
      <c r="L287" t="s">
        <v>108</v>
      </c>
      <c r="M287" t="s">
        <v>109</v>
      </c>
      <c r="N287">
        <v>6</v>
      </c>
      <c r="O287" t="s">
        <v>59</v>
      </c>
      <c r="P287">
        <v>17</v>
      </c>
      <c r="Q287" t="s">
        <v>352</v>
      </c>
      <c r="R287" t="s">
        <v>353</v>
      </c>
      <c r="S287" t="s">
        <v>62</v>
      </c>
      <c r="T287" t="s">
        <v>354</v>
      </c>
      <c r="U287" t="s">
        <v>62</v>
      </c>
      <c r="V287">
        <v>3000</v>
      </c>
      <c r="W287" t="s">
        <v>266</v>
      </c>
      <c r="X287">
        <v>3921</v>
      </c>
      <c r="Y287" t="s">
        <v>355</v>
      </c>
      <c r="Z287">
        <v>0</v>
      </c>
      <c r="AA287" t="s">
        <v>66</v>
      </c>
      <c r="AB287" s="13">
        <v>9718.16</v>
      </c>
      <c r="AC287" s="13">
        <v>9718.16</v>
      </c>
      <c r="AD287" s="13">
        <v>0</v>
      </c>
      <c r="AE287" s="13">
        <v>9718.16</v>
      </c>
      <c r="AF287" s="13">
        <v>9718.16</v>
      </c>
      <c r="AG287" s="42">
        <v>9718.16</v>
      </c>
      <c r="AH287" s="14">
        <f t="shared" si="23"/>
        <v>0</v>
      </c>
      <c r="AI287" s="14">
        <f t="shared" si="24"/>
        <v>0</v>
      </c>
      <c r="AJ287" s="14">
        <v>0</v>
      </c>
      <c r="AM287" s="13">
        <f t="shared" si="21"/>
        <v>9718.16</v>
      </c>
      <c r="AN287" s="13">
        <v>9718.16</v>
      </c>
      <c r="AO287" s="13">
        <v>4839205.05</v>
      </c>
      <c r="AP287" s="13">
        <v>9718.16</v>
      </c>
      <c r="AQ287" s="13">
        <v>4839205.05</v>
      </c>
      <c r="AR287" s="13">
        <v>-4829486.8899999997</v>
      </c>
      <c r="AS287" s="13">
        <v>9718.16</v>
      </c>
      <c r="AT287" s="13">
        <v>4839205.05</v>
      </c>
      <c r="AU287" s="13">
        <v>9718.16</v>
      </c>
      <c r="AV287" s="13">
        <v>9718.16</v>
      </c>
      <c r="AW287" s="13">
        <v>0</v>
      </c>
      <c r="AX287" s="14">
        <v>0</v>
      </c>
      <c r="AY287" s="13">
        <v>9718.16</v>
      </c>
      <c r="AZ287" s="13">
        <v>0</v>
      </c>
      <c r="BA287" s="13">
        <v>0</v>
      </c>
      <c r="BB287" s="13">
        <v>0</v>
      </c>
      <c r="BC287" s="13">
        <v>9718.16</v>
      </c>
      <c r="BD287" s="13">
        <f t="shared" si="22"/>
        <v>0</v>
      </c>
    </row>
    <row r="288" spans="1:56" ht="14.45" hidden="1" x14ac:dyDescent="0.3">
      <c r="A288" t="str">
        <f t="shared" si="20"/>
        <v>2.5-02-2104_22617012_2239210</v>
      </c>
      <c r="B288" t="s">
        <v>356</v>
      </c>
      <c r="C288" t="s">
        <v>357</v>
      </c>
      <c r="D288">
        <v>1</v>
      </c>
      <c r="E288" t="s">
        <v>496</v>
      </c>
      <c r="F288">
        <v>1.3</v>
      </c>
      <c r="G288" t="s">
        <v>499</v>
      </c>
      <c r="H288" t="s">
        <v>53</v>
      </c>
      <c r="I288" t="s">
        <v>54</v>
      </c>
      <c r="J288" t="s">
        <v>106</v>
      </c>
      <c r="K288" t="s">
        <v>107</v>
      </c>
      <c r="L288" t="s">
        <v>108</v>
      </c>
      <c r="M288" t="s">
        <v>109</v>
      </c>
      <c r="N288">
        <v>6</v>
      </c>
      <c r="O288" t="s">
        <v>59</v>
      </c>
      <c r="P288">
        <v>17</v>
      </c>
      <c r="Q288" t="s">
        <v>352</v>
      </c>
      <c r="R288" t="s">
        <v>353</v>
      </c>
      <c r="S288" t="s">
        <v>62</v>
      </c>
      <c r="T288" t="s">
        <v>354</v>
      </c>
      <c r="U288" t="s">
        <v>62</v>
      </c>
      <c r="V288">
        <v>3000</v>
      </c>
      <c r="W288" t="s">
        <v>266</v>
      </c>
      <c r="X288">
        <v>3921</v>
      </c>
      <c r="Y288" t="s">
        <v>355</v>
      </c>
      <c r="Z288">
        <v>0</v>
      </c>
      <c r="AA288" t="s">
        <v>66</v>
      </c>
      <c r="AB288" s="13">
        <v>557344.17000000004</v>
      </c>
      <c r="AC288" s="13">
        <v>557344.17000000004</v>
      </c>
      <c r="AD288" s="13">
        <v>0</v>
      </c>
      <c r="AE288" s="13">
        <v>557344.17000000004</v>
      </c>
      <c r="AF288" s="13">
        <v>557344.17000000004</v>
      </c>
      <c r="AG288" s="42">
        <v>557344.17000000004</v>
      </c>
      <c r="AH288" s="14">
        <f t="shared" si="23"/>
        <v>0</v>
      </c>
      <c r="AI288" s="14">
        <f t="shared" si="24"/>
        <v>0</v>
      </c>
      <c r="AJ288" s="14">
        <v>0</v>
      </c>
      <c r="AM288" s="13">
        <f t="shared" si="21"/>
        <v>557344.17000000004</v>
      </c>
      <c r="AN288" s="13">
        <v>557344.17000000004</v>
      </c>
      <c r="AO288" s="13">
        <v>4839206.05</v>
      </c>
      <c r="AP288" s="13">
        <v>557344.17000000004</v>
      </c>
      <c r="AQ288" s="13">
        <v>4839206.05</v>
      </c>
      <c r="AR288" s="13">
        <v>-4281861.88</v>
      </c>
      <c r="AS288" s="13">
        <v>557344.17000000004</v>
      </c>
      <c r="AT288" s="13">
        <v>4839206.05</v>
      </c>
      <c r="AU288" s="13">
        <v>557344.17000000004</v>
      </c>
      <c r="AV288" s="13">
        <v>557344.17000000004</v>
      </c>
      <c r="AW288" s="13">
        <v>0</v>
      </c>
      <c r="AX288" s="14">
        <v>0</v>
      </c>
      <c r="AY288" s="13">
        <v>557344.17000000004</v>
      </c>
      <c r="AZ288" s="13">
        <v>0</v>
      </c>
      <c r="BA288" s="13">
        <v>0</v>
      </c>
      <c r="BB288" s="13">
        <v>0</v>
      </c>
      <c r="BC288" s="13">
        <v>557344.17000000004</v>
      </c>
      <c r="BD288" s="13">
        <f t="shared" si="22"/>
        <v>0</v>
      </c>
    </row>
    <row r="289" spans="1:56" ht="14.45" hidden="1" x14ac:dyDescent="0.3">
      <c r="A289" t="str">
        <f t="shared" si="20"/>
        <v>2.5-03-2104_22617012_2239210</v>
      </c>
      <c r="B289" t="s">
        <v>358</v>
      </c>
      <c r="C289" t="s">
        <v>359</v>
      </c>
      <c r="D289">
        <v>1</v>
      </c>
      <c r="E289" t="s">
        <v>496</v>
      </c>
      <c r="F289">
        <v>1.3</v>
      </c>
      <c r="G289" t="s">
        <v>499</v>
      </c>
      <c r="H289" t="s">
        <v>53</v>
      </c>
      <c r="I289" t="s">
        <v>54</v>
      </c>
      <c r="J289" t="s">
        <v>106</v>
      </c>
      <c r="K289" t="s">
        <v>107</v>
      </c>
      <c r="L289" t="s">
        <v>108</v>
      </c>
      <c r="M289" t="s">
        <v>109</v>
      </c>
      <c r="N289">
        <v>6</v>
      </c>
      <c r="O289" t="s">
        <v>59</v>
      </c>
      <c r="P289">
        <v>17</v>
      </c>
      <c r="Q289" t="s">
        <v>352</v>
      </c>
      <c r="R289" t="s">
        <v>353</v>
      </c>
      <c r="S289" t="s">
        <v>62</v>
      </c>
      <c r="T289" t="s">
        <v>354</v>
      </c>
      <c r="U289" t="s">
        <v>62</v>
      </c>
      <c r="V289">
        <v>3000</v>
      </c>
      <c r="W289" t="s">
        <v>266</v>
      </c>
      <c r="X289">
        <v>3921</v>
      </c>
      <c r="Y289" t="s">
        <v>355</v>
      </c>
      <c r="Z289">
        <v>0</v>
      </c>
      <c r="AA289" t="s">
        <v>66</v>
      </c>
      <c r="AB289" s="13">
        <v>6595921</v>
      </c>
      <c r="AC289" s="13">
        <v>6595921</v>
      </c>
      <c r="AD289" s="13">
        <v>0</v>
      </c>
      <c r="AE289" s="13">
        <v>6595921</v>
      </c>
      <c r="AF289" s="13">
        <v>6595921</v>
      </c>
      <c r="AG289" s="42">
        <v>6595921</v>
      </c>
      <c r="AH289" s="14">
        <f t="shared" si="23"/>
        <v>0</v>
      </c>
      <c r="AI289" s="14">
        <f t="shared" si="24"/>
        <v>0</v>
      </c>
      <c r="AJ289" s="14">
        <v>0</v>
      </c>
      <c r="AM289" s="13">
        <f t="shared" si="21"/>
        <v>6595921</v>
      </c>
      <c r="AN289" s="13">
        <v>6595921</v>
      </c>
      <c r="AO289" s="13">
        <v>4839207.05</v>
      </c>
      <c r="AP289" s="13">
        <v>6595921</v>
      </c>
      <c r="AQ289" s="13">
        <v>4839207.05</v>
      </c>
      <c r="AR289" s="13">
        <v>1756713.9500000002</v>
      </c>
      <c r="AS289" s="13">
        <v>6595921</v>
      </c>
      <c r="AT289" s="13">
        <v>4839207.05</v>
      </c>
      <c r="AU289" s="13">
        <v>6595921</v>
      </c>
      <c r="AV289" s="13">
        <v>6595921</v>
      </c>
      <c r="AW289" s="13">
        <v>0</v>
      </c>
      <c r="AX289" s="14">
        <v>0</v>
      </c>
      <c r="AY289" s="13">
        <v>6595921</v>
      </c>
      <c r="AZ289" s="13">
        <v>0</v>
      </c>
      <c r="BA289" s="13">
        <v>0</v>
      </c>
      <c r="BB289" s="13">
        <v>0</v>
      </c>
      <c r="BC289" s="13">
        <v>6595921</v>
      </c>
      <c r="BD289" s="13">
        <f t="shared" si="22"/>
        <v>0</v>
      </c>
    </row>
    <row r="290" spans="1:56" ht="14.45" hidden="1" x14ac:dyDescent="0.3">
      <c r="A290" t="str">
        <f t="shared" si="20"/>
        <v>2.5-01-2104_22617012_2239210</v>
      </c>
      <c r="B290" t="s">
        <v>360</v>
      </c>
      <c r="C290" t="s">
        <v>361</v>
      </c>
      <c r="D290">
        <v>1</v>
      </c>
      <c r="E290" t="s">
        <v>496</v>
      </c>
      <c r="F290">
        <v>1.3</v>
      </c>
      <c r="G290" t="s">
        <v>499</v>
      </c>
      <c r="H290" t="s">
        <v>53</v>
      </c>
      <c r="I290" t="s">
        <v>54</v>
      </c>
      <c r="J290" t="s">
        <v>106</v>
      </c>
      <c r="K290" t="s">
        <v>107</v>
      </c>
      <c r="L290" t="s">
        <v>108</v>
      </c>
      <c r="M290" t="s">
        <v>109</v>
      </c>
      <c r="N290">
        <v>6</v>
      </c>
      <c r="O290" t="s">
        <v>59</v>
      </c>
      <c r="P290">
        <v>17</v>
      </c>
      <c r="Q290" t="s">
        <v>352</v>
      </c>
      <c r="R290" t="s">
        <v>353</v>
      </c>
      <c r="S290" t="s">
        <v>62</v>
      </c>
      <c r="T290" t="s">
        <v>354</v>
      </c>
      <c r="U290" t="s">
        <v>62</v>
      </c>
      <c r="V290">
        <v>3000</v>
      </c>
      <c r="W290" t="s">
        <v>266</v>
      </c>
      <c r="X290">
        <v>3921</v>
      </c>
      <c r="Y290" t="s">
        <v>355</v>
      </c>
      <c r="Z290">
        <v>0</v>
      </c>
      <c r="AA290" t="s">
        <v>66</v>
      </c>
      <c r="AB290" s="13">
        <v>41721.22</v>
      </c>
      <c r="AC290" s="13">
        <v>41721.22</v>
      </c>
      <c r="AD290" s="13">
        <v>0</v>
      </c>
      <c r="AE290" s="13">
        <v>41721.22</v>
      </c>
      <c r="AF290" s="13">
        <v>41721.22</v>
      </c>
      <c r="AG290" s="42">
        <v>41721.22</v>
      </c>
      <c r="AH290" s="14">
        <f t="shared" si="23"/>
        <v>0</v>
      </c>
      <c r="AI290" s="14">
        <f t="shared" si="24"/>
        <v>0</v>
      </c>
      <c r="AJ290" s="14">
        <v>0</v>
      </c>
      <c r="AM290" s="13">
        <f t="shared" si="21"/>
        <v>41721.22</v>
      </c>
      <c r="AN290" s="13">
        <v>41721.22</v>
      </c>
      <c r="AO290" s="13">
        <v>4839208.05</v>
      </c>
      <c r="AP290" s="13">
        <v>41721.22</v>
      </c>
      <c r="AQ290" s="13">
        <v>4839208.05</v>
      </c>
      <c r="AR290" s="13">
        <v>-4797486.83</v>
      </c>
      <c r="AS290" s="13">
        <v>41721.22</v>
      </c>
      <c r="AT290" s="13">
        <v>4839208.05</v>
      </c>
      <c r="AU290" s="13">
        <v>41721.22</v>
      </c>
      <c r="AV290" s="13">
        <v>41721.22</v>
      </c>
      <c r="AW290" s="13">
        <v>0</v>
      </c>
      <c r="AX290" s="14">
        <v>0</v>
      </c>
      <c r="AY290" s="13">
        <v>41721.22</v>
      </c>
      <c r="AZ290" s="13">
        <v>0</v>
      </c>
      <c r="BA290" s="13">
        <v>0</v>
      </c>
      <c r="BB290" s="13">
        <v>0</v>
      </c>
      <c r="BC290" s="13">
        <v>41721.22</v>
      </c>
      <c r="BD290" s="13">
        <f t="shared" si="22"/>
        <v>0</v>
      </c>
    </row>
    <row r="291" spans="1:56" ht="14.45" hidden="1" x14ac:dyDescent="0.3">
      <c r="A291" t="str">
        <f t="shared" si="20"/>
        <v>2.6-02-2104_22617012_2239210</v>
      </c>
      <c r="B291" t="s">
        <v>362</v>
      </c>
      <c r="C291" t="s">
        <v>363</v>
      </c>
      <c r="D291">
        <v>1</v>
      </c>
      <c r="E291" t="s">
        <v>496</v>
      </c>
      <c r="F291">
        <v>1.3</v>
      </c>
      <c r="G291" t="s">
        <v>499</v>
      </c>
      <c r="H291" t="s">
        <v>53</v>
      </c>
      <c r="I291" t="s">
        <v>54</v>
      </c>
      <c r="J291" t="s">
        <v>106</v>
      </c>
      <c r="K291" t="s">
        <v>107</v>
      </c>
      <c r="L291" t="s">
        <v>108</v>
      </c>
      <c r="M291" t="s">
        <v>109</v>
      </c>
      <c r="N291">
        <v>6</v>
      </c>
      <c r="O291" t="s">
        <v>59</v>
      </c>
      <c r="P291">
        <v>17</v>
      </c>
      <c r="Q291" t="s">
        <v>352</v>
      </c>
      <c r="R291" t="s">
        <v>353</v>
      </c>
      <c r="S291" t="s">
        <v>62</v>
      </c>
      <c r="T291" t="s">
        <v>354</v>
      </c>
      <c r="U291" t="s">
        <v>62</v>
      </c>
      <c r="V291">
        <v>3000</v>
      </c>
      <c r="W291" t="s">
        <v>266</v>
      </c>
      <c r="X291">
        <v>3921</v>
      </c>
      <c r="Y291" t="s">
        <v>355</v>
      </c>
      <c r="Z291">
        <v>0</v>
      </c>
      <c r="AA291" t="s">
        <v>66</v>
      </c>
      <c r="AB291" s="13">
        <v>3639.24</v>
      </c>
      <c r="AC291" s="13">
        <v>3639.24</v>
      </c>
      <c r="AD291" s="13">
        <v>0</v>
      </c>
      <c r="AE291" s="13">
        <v>3639.24</v>
      </c>
      <c r="AF291" s="13">
        <v>3639.24</v>
      </c>
      <c r="AG291" s="42">
        <v>3639.24</v>
      </c>
      <c r="AH291" s="14">
        <f t="shared" si="23"/>
        <v>0</v>
      </c>
      <c r="AI291" s="14">
        <f t="shared" si="24"/>
        <v>0</v>
      </c>
      <c r="AJ291" s="14">
        <v>0</v>
      </c>
      <c r="AM291" s="13">
        <f t="shared" si="21"/>
        <v>3639.24</v>
      </c>
      <c r="AN291" s="13">
        <v>3639.24</v>
      </c>
      <c r="AO291" s="13">
        <v>4839209.05</v>
      </c>
      <c r="AP291" s="13">
        <v>3639.24</v>
      </c>
      <c r="AQ291" s="13">
        <v>4839209.05</v>
      </c>
      <c r="AR291" s="13">
        <v>-4835569.8099999996</v>
      </c>
      <c r="AS291" s="13">
        <v>3639.24</v>
      </c>
      <c r="AT291" s="13">
        <v>4839209.05</v>
      </c>
      <c r="AU291" s="13">
        <v>3639.24</v>
      </c>
      <c r="AV291" s="13">
        <v>3639.24</v>
      </c>
      <c r="AW291" s="13">
        <v>0</v>
      </c>
      <c r="AX291" s="14">
        <v>0</v>
      </c>
      <c r="AY291" s="13">
        <v>3639.24</v>
      </c>
      <c r="AZ291" s="13">
        <v>0</v>
      </c>
      <c r="BA291" s="13">
        <v>0</v>
      </c>
      <c r="BB291" s="13">
        <v>0</v>
      </c>
      <c r="BC291" s="13">
        <v>3639.24</v>
      </c>
      <c r="BD291" s="13">
        <f t="shared" si="22"/>
        <v>0</v>
      </c>
    </row>
    <row r="292" spans="1:56" ht="14.45" hidden="1" x14ac:dyDescent="0.3">
      <c r="A292" t="str">
        <f t="shared" si="20"/>
        <v>2.6-01-2104_22617012_2239210</v>
      </c>
      <c r="B292" t="s">
        <v>364</v>
      </c>
      <c r="C292" t="s">
        <v>365</v>
      </c>
      <c r="D292">
        <v>1</v>
      </c>
      <c r="E292" t="s">
        <v>496</v>
      </c>
      <c r="F292">
        <v>1.3</v>
      </c>
      <c r="G292" t="s">
        <v>499</v>
      </c>
      <c r="H292" t="s">
        <v>53</v>
      </c>
      <c r="I292" t="s">
        <v>54</v>
      </c>
      <c r="J292" t="s">
        <v>106</v>
      </c>
      <c r="K292" t="s">
        <v>107</v>
      </c>
      <c r="L292" t="s">
        <v>108</v>
      </c>
      <c r="M292" t="s">
        <v>109</v>
      </c>
      <c r="N292">
        <v>6</v>
      </c>
      <c r="O292" t="s">
        <v>59</v>
      </c>
      <c r="P292">
        <v>17</v>
      </c>
      <c r="Q292" t="s">
        <v>352</v>
      </c>
      <c r="R292" t="s">
        <v>353</v>
      </c>
      <c r="S292" t="s">
        <v>62</v>
      </c>
      <c r="T292" t="s">
        <v>354</v>
      </c>
      <c r="U292" t="s">
        <v>62</v>
      </c>
      <c r="V292">
        <v>3000</v>
      </c>
      <c r="W292" t="s">
        <v>266</v>
      </c>
      <c r="X292">
        <v>3921</v>
      </c>
      <c r="Y292" t="s">
        <v>355</v>
      </c>
      <c r="Z292">
        <v>0</v>
      </c>
      <c r="AA292" t="s">
        <v>66</v>
      </c>
      <c r="AB292" s="13">
        <v>598937.29</v>
      </c>
      <c r="AC292" s="13">
        <v>598937.29</v>
      </c>
      <c r="AD292" s="13">
        <v>0</v>
      </c>
      <c r="AE292" s="13">
        <v>598937.29</v>
      </c>
      <c r="AF292" s="13">
        <v>598937.29</v>
      </c>
      <c r="AG292" s="42">
        <v>598937.29</v>
      </c>
      <c r="AH292" s="14">
        <f t="shared" si="23"/>
        <v>0</v>
      </c>
      <c r="AI292" s="14">
        <f t="shared" si="24"/>
        <v>0</v>
      </c>
      <c r="AJ292" s="14">
        <v>0</v>
      </c>
      <c r="AM292" s="13">
        <f t="shared" si="21"/>
        <v>598937.29</v>
      </c>
      <c r="AN292" s="13">
        <v>598937.29</v>
      </c>
      <c r="AO292" s="13">
        <v>4839210.05</v>
      </c>
      <c r="AP292" s="13">
        <v>598937.29</v>
      </c>
      <c r="AQ292" s="13">
        <v>4839210.05</v>
      </c>
      <c r="AR292" s="13">
        <v>-4240272.76</v>
      </c>
      <c r="AS292" s="13">
        <v>598937.29</v>
      </c>
      <c r="AT292" s="13">
        <v>4839210.05</v>
      </c>
      <c r="AU292" s="13">
        <v>598937.29</v>
      </c>
      <c r="AV292" s="13">
        <v>598937.29</v>
      </c>
      <c r="AW292" s="13">
        <v>0</v>
      </c>
      <c r="AX292" s="14">
        <v>0</v>
      </c>
      <c r="AY292" s="13">
        <v>598937.29</v>
      </c>
      <c r="AZ292" s="13">
        <v>0</v>
      </c>
      <c r="BA292" s="13">
        <v>0</v>
      </c>
      <c r="BB292" s="13">
        <v>0</v>
      </c>
      <c r="BC292" s="13">
        <v>598937.29</v>
      </c>
      <c r="BD292" s="13">
        <f t="shared" si="22"/>
        <v>0</v>
      </c>
    </row>
    <row r="293" spans="1:56" ht="14.45" hidden="1" x14ac:dyDescent="0.3">
      <c r="A293" t="str">
        <f t="shared" si="20"/>
        <v>1.1-00-2202_2217005_2239220</v>
      </c>
      <c r="B293" s="12" t="s">
        <v>67</v>
      </c>
      <c r="C293" t="s">
        <v>68</v>
      </c>
      <c r="D293">
        <v>1</v>
      </c>
      <c r="E293" t="s">
        <v>496</v>
      </c>
      <c r="F293">
        <v>1.3</v>
      </c>
      <c r="G293" t="s">
        <v>499</v>
      </c>
      <c r="H293" t="s">
        <v>53</v>
      </c>
      <c r="I293" t="s">
        <v>54</v>
      </c>
      <c r="J293" t="s">
        <v>129</v>
      </c>
      <c r="K293" t="s">
        <v>130</v>
      </c>
      <c r="L293" t="s">
        <v>141</v>
      </c>
      <c r="M293" t="s">
        <v>142</v>
      </c>
      <c r="N293">
        <v>1</v>
      </c>
      <c r="O293" t="s">
        <v>133</v>
      </c>
      <c r="P293">
        <v>7</v>
      </c>
      <c r="Q293" t="s">
        <v>301</v>
      </c>
      <c r="R293" t="s">
        <v>302</v>
      </c>
      <c r="S293" t="s">
        <v>62</v>
      </c>
      <c r="T293" t="s">
        <v>303</v>
      </c>
      <c r="U293" t="s">
        <v>62</v>
      </c>
      <c r="V293">
        <v>3000</v>
      </c>
      <c r="W293" t="s">
        <v>266</v>
      </c>
      <c r="X293">
        <v>3922</v>
      </c>
      <c r="Y293" t="s">
        <v>366</v>
      </c>
      <c r="Z293">
        <v>0</v>
      </c>
      <c r="AA293" t="s">
        <v>66</v>
      </c>
      <c r="AB293" s="13">
        <v>1527919.7</v>
      </c>
      <c r="AC293" s="13">
        <v>1527919.7</v>
      </c>
      <c r="AD293" s="13">
        <v>500000</v>
      </c>
      <c r="AE293" s="13">
        <v>837319.7</v>
      </c>
      <c r="AF293" s="13">
        <v>837319.7</v>
      </c>
      <c r="AG293" s="42">
        <v>1527919.7</v>
      </c>
      <c r="AH293" s="14">
        <f t="shared" si="23"/>
        <v>0</v>
      </c>
      <c r="AI293" s="14">
        <f t="shared" si="24"/>
        <v>690600</v>
      </c>
      <c r="AJ293" s="14">
        <v>0</v>
      </c>
      <c r="AM293" s="13">
        <f t="shared" si="21"/>
        <v>1527919.7</v>
      </c>
      <c r="AN293" s="13">
        <v>837319.7</v>
      </c>
      <c r="AO293" s="13">
        <v>4839211.05</v>
      </c>
      <c r="AP293" s="13">
        <v>773519.7</v>
      </c>
      <c r="AQ293" s="13">
        <v>4839211.05</v>
      </c>
      <c r="AR293" s="13">
        <v>-4001891.3499999996</v>
      </c>
      <c r="AS293" s="13">
        <v>773519.7</v>
      </c>
      <c r="AT293" s="13">
        <v>4839211.05</v>
      </c>
      <c r="AU293" s="13">
        <v>773519.7</v>
      </c>
      <c r="AV293" s="13">
        <v>773519.7</v>
      </c>
      <c r="AW293" s="13">
        <v>690600</v>
      </c>
      <c r="AX293" s="14">
        <v>690600</v>
      </c>
      <c r="AY293" s="13">
        <v>0</v>
      </c>
      <c r="AZ293" s="13">
        <v>1097400</v>
      </c>
      <c r="BA293" s="13">
        <v>0</v>
      </c>
      <c r="BB293" s="13">
        <v>69480.3</v>
      </c>
      <c r="BC293" s="13">
        <v>1027919.7</v>
      </c>
      <c r="BD293" s="13">
        <f t="shared" si="22"/>
        <v>690600</v>
      </c>
    </row>
    <row r="294" spans="1:56" ht="14.45" hidden="1" x14ac:dyDescent="0.3">
      <c r="A294" t="str">
        <f t="shared" si="20"/>
        <v>1.1-00-2204_22617012_2239220</v>
      </c>
      <c r="B294" s="12" t="s">
        <v>67</v>
      </c>
      <c r="C294" t="s">
        <v>68</v>
      </c>
      <c r="D294">
        <v>1</v>
      </c>
      <c r="E294" t="s">
        <v>496</v>
      </c>
      <c r="F294">
        <v>1.3</v>
      </c>
      <c r="G294" t="s">
        <v>499</v>
      </c>
      <c r="H294" t="s">
        <v>53</v>
      </c>
      <c r="I294" t="s">
        <v>54</v>
      </c>
      <c r="J294" t="s">
        <v>106</v>
      </c>
      <c r="K294" t="s">
        <v>107</v>
      </c>
      <c r="L294" t="s">
        <v>108</v>
      </c>
      <c r="M294" t="s">
        <v>109</v>
      </c>
      <c r="N294">
        <v>6</v>
      </c>
      <c r="O294" t="s">
        <v>59</v>
      </c>
      <c r="P294">
        <v>17</v>
      </c>
      <c r="Q294" t="s">
        <v>352</v>
      </c>
      <c r="R294" t="s">
        <v>353</v>
      </c>
      <c r="S294" t="s">
        <v>62</v>
      </c>
      <c r="T294" t="s">
        <v>354</v>
      </c>
      <c r="U294" t="s">
        <v>62</v>
      </c>
      <c r="V294">
        <v>3000</v>
      </c>
      <c r="W294" t="s">
        <v>266</v>
      </c>
      <c r="X294">
        <v>3922</v>
      </c>
      <c r="Y294" t="s">
        <v>366</v>
      </c>
      <c r="Z294">
        <v>0</v>
      </c>
      <c r="AA294" t="s">
        <v>66</v>
      </c>
      <c r="AB294" s="13">
        <v>17679</v>
      </c>
      <c r="AC294" s="13">
        <v>17679</v>
      </c>
      <c r="AD294" s="13">
        <v>0</v>
      </c>
      <c r="AE294" s="13">
        <v>17679</v>
      </c>
      <c r="AF294" s="13">
        <v>17679</v>
      </c>
      <c r="AG294" s="42">
        <v>17679</v>
      </c>
      <c r="AH294" s="14">
        <f t="shared" si="23"/>
        <v>0</v>
      </c>
      <c r="AI294" s="14">
        <f t="shared" si="24"/>
        <v>0</v>
      </c>
      <c r="AJ294" s="14">
        <v>0</v>
      </c>
      <c r="AM294" s="13">
        <f t="shared" si="21"/>
        <v>17679</v>
      </c>
      <c r="AN294" s="13">
        <v>17679</v>
      </c>
      <c r="AO294" s="13">
        <v>4839212.05</v>
      </c>
      <c r="AP294" s="13">
        <v>17679</v>
      </c>
      <c r="AQ294" s="13">
        <v>4839212.05</v>
      </c>
      <c r="AR294" s="13">
        <v>-4821533.05</v>
      </c>
      <c r="AS294" s="13">
        <v>17679</v>
      </c>
      <c r="AT294" s="13">
        <v>4839212.05</v>
      </c>
      <c r="AU294" s="13">
        <v>17679</v>
      </c>
      <c r="AV294" s="13">
        <v>17679</v>
      </c>
      <c r="AW294" s="13">
        <v>0</v>
      </c>
      <c r="AX294" s="14">
        <v>0</v>
      </c>
      <c r="AY294" s="13">
        <v>0</v>
      </c>
      <c r="AZ294" s="13">
        <v>17679</v>
      </c>
      <c r="BA294" s="13">
        <v>0</v>
      </c>
      <c r="BB294" s="13">
        <v>0</v>
      </c>
      <c r="BC294" s="13">
        <v>17679</v>
      </c>
      <c r="BD294" s="13">
        <f t="shared" si="22"/>
        <v>0</v>
      </c>
    </row>
    <row r="295" spans="1:56" ht="14.45" hidden="1" x14ac:dyDescent="0.3">
      <c r="A295" t="str">
        <f t="shared" si="20"/>
        <v>1.1-00-2207_22333020_2239220</v>
      </c>
      <c r="B295" s="12" t="s">
        <v>67</v>
      </c>
      <c r="C295" t="s">
        <v>68</v>
      </c>
      <c r="D295">
        <v>1</v>
      </c>
      <c r="E295" t="s">
        <v>496</v>
      </c>
      <c r="F295">
        <v>1.3</v>
      </c>
      <c r="G295" t="s">
        <v>499</v>
      </c>
      <c r="H295" t="s">
        <v>53</v>
      </c>
      <c r="I295" t="s">
        <v>54</v>
      </c>
      <c r="J295" t="s">
        <v>182</v>
      </c>
      <c r="K295" t="s">
        <v>183</v>
      </c>
      <c r="L295" t="s">
        <v>184</v>
      </c>
      <c r="M295" t="s">
        <v>185</v>
      </c>
      <c r="N295">
        <v>3</v>
      </c>
      <c r="O295" t="s">
        <v>143</v>
      </c>
      <c r="P295">
        <v>33</v>
      </c>
      <c r="Q295" t="s">
        <v>186</v>
      </c>
      <c r="R295" t="s">
        <v>187</v>
      </c>
      <c r="S295" t="s">
        <v>62</v>
      </c>
      <c r="T295" t="s">
        <v>188</v>
      </c>
      <c r="U295" t="s">
        <v>62</v>
      </c>
      <c r="V295">
        <v>3000</v>
      </c>
      <c r="W295" t="s">
        <v>266</v>
      </c>
      <c r="X295">
        <v>3922</v>
      </c>
      <c r="Y295" t="s">
        <v>366</v>
      </c>
      <c r="Z295">
        <v>0</v>
      </c>
      <c r="AA295" t="s">
        <v>66</v>
      </c>
      <c r="AB295" s="13">
        <v>1242743.82</v>
      </c>
      <c r="AC295" s="13">
        <v>1242743.82</v>
      </c>
      <c r="AD295" s="13">
        <v>0</v>
      </c>
      <c r="AE295" s="13">
        <v>1242743.82</v>
      </c>
      <c r="AF295" s="13">
        <v>1242743.82</v>
      </c>
      <c r="AG295" s="42">
        <v>1242743.82</v>
      </c>
      <c r="AH295" s="14">
        <f t="shared" si="23"/>
        <v>0</v>
      </c>
      <c r="AI295" s="14">
        <f t="shared" si="24"/>
        <v>0</v>
      </c>
      <c r="AJ295" s="14">
        <v>0</v>
      </c>
      <c r="AM295" s="13">
        <f t="shared" si="21"/>
        <v>1242743.82</v>
      </c>
      <c r="AN295" s="13">
        <v>1242743.82</v>
      </c>
      <c r="AO295" s="13">
        <v>4839213.05</v>
      </c>
      <c r="AP295" s="13">
        <v>1242743.82</v>
      </c>
      <c r="AQ295" s="13">
        <v>4839213.05</v>
      </c>
      <c r="AR295" s="13">
        <v>-3596469.2299999995</v>
      </c>
      <c r="AS295" s="13">
        <v>1242743.82</v>
      </c>
      <c r="AT295" s="13">
        <v>4839213.05</v>
      </c>
      <c r="AU295" s="13">
        <v>1242743.82</v>
      </c>
      <c r="AV295" s="13">
        <v>1242743.82</v>
      </c>
      <c r="AW295" s="13">
        <v>0</v>
      </c>
      <c r="AX295" s="14">
        <v>0</v>
      </c>
      <c r="AY295" s="13">
        <v>0</v>
      </c>
      <c r="AZ295" s="13">
        <v>1300000</v>
      </c>
      <c r="BA295" s="13">
        <v>0</v>
      </c>
      <c r="BB295" s="13">
        <v>57256.18</v>
      </c>
      <c r="BC295" s="13">
        <v>1242743.82</v>
      </c>
      <c r="BD295" s="13">
        <f t="shared" si="22"/>
        <v>0</v>
      </c>
    </row>
    <row r="296" spans="1:56" ht="14.45" hidden="1" x14ac:dyDescent="0.3">
      <c r="A296" t="str">
        <f t="shared" si="20"/>
        <v>1.1-00-2205_22619013_2239220</v>
      </c>
      <c r="B296" s="12" t="s">
        <v>67</v>
      </c>
      <c r="C296" t="s">
        <v>68</v>
      </c>
      <c r="D296">
        <v>1</v>
      </c>
      <c r="E296" t="s">
        <v>496</v>
      </c>
      <c r="F296">
        <v>1.3</v>
      </c>
      <c r="G296" t="s">
        <v>499</v>
      </c>
      <c r="H296" t="s">
        <v>53</v>
      </c>
      <c r="I296" t="s">
        <v>54</v>
      </c>
      <c r="J296" t="s">
        <v>55</v>
      </c>
      <c r="K296" t="s">
        <v>56</v>
      </c>
      <c r="L296" t="s">
        <v>57</v>
      </c>
      <c r="M296" t="s">
        <v>58</v>
      </c>
      <c r="N296">
        <v>6</v>
      </c>
      <c r="O296" t="s">
        <v>59</v>
      </c>
      <c r="P296">
        <v>19</v>
      </c>
      <c r="Q296" t="s">
        <v>93</v>
      </c>
      <c r="R296" t="s">
        <v>61</v>
      </c>
      <c r="S296" t="s">
        <v>62</v>
      </c>
      <c r="T296" t="s">
        <v>63</v>
      </c>
      <c r="U296" t="s">
        <v>62</v>
      </c>
      <c r="V296">
        <v>3000</v>
      </c>
      <c r="W296" t="s">
        <v>266</v>
      </c>
      <c r="X296">
        <v>3922</v>
      </c>
      <c r="Y296" t="s">
        <v>366</v>
      </c>
      <c r="Z296">
        <v>0</v>
      </c>
      <c r="AA296" t="s">
        <v>66</v>
      </c>
      <c r="AB296" s="13">
        <v>1041364.15</v>
      </c>
      <c r="AC296" s="13">
        <v>1041364.15</v>
      </c>
      <c r="AD296" s="13">
        <v>1000000</v>
      </c>
      <c r="AE296" s="13">
        <v>739305.83</v>
      </c>
      <c r="AF296" s="13">
        <v>739305.83</v>
      </c>
      <c r="AG296" s="42">
        <v>739305.83</v>
      </c>
      <c r="AH296" s="14">
        <f t="shared" si="23"/>
        <v>-302058.32000000007</v>
      </c>
      <c r="AI296" s="14">
        <f t="shared" si="24"/>
        <v>0</v>
      </c>
      <c r="AJ296" s="14">
        <v>0</v>
      </c>
      <c r="AM296" s="13">
        <f t="shared" si="21"/>
        <v>739305.83</v>
      </c>
      <c r="AN296" s="13">
        <v>739305.83</v>
      </c>
      <c r="AO296" s="13">
        <v>4839214.05</v>
      </c>
      <c r="AP296" s="13">
        <v>739305.83</v>
      </c>
      <c r="AQ296" s="13">
        <v>4839214.05</v>
      </c>
      <c r="AR296" s="13">
        <v>-4099908.2199999997</v>
      </c>
      <c r="AS296" s="13">
        <v>739305.83</v>
      </c>
      <c r="AT296" s="13">
        <v>4839214.05</v>
      </c>
      <c r="AU296" s="13">
        <v>739305.83</v>
      </c>
      <c r="AV296" s="13">
        <v>739305.83</v>
      </c>
      <c r="AW296" s="13">
        <v>302058.32</v>
      </c>
      <c r="AX296" s="14">
        <v>302058.32000000007</v>
      </c>
      <c r="AY296" s="13">
        <v>0</v>
      </c>
      <c r="AZ296" s="13">
        <v>205000</v>
      </c>
      <c r="BA296" s="13">
        <v>0</v>
      </c>
      <c r="BB296" s="13">
        <v>163635.85</v>
      </c>
      <c r="BC296" s="13">
        <v>41364.15</v>
      </c>
      <c r="BD296" s="13">
        <f t="shared" si="22"/>
        <v>302058.32000000007</v>
      </c>
    </row>
    <row r="297" spans="1:56" ht="14.45" hidden="1" x14ac:dyDescent="0.3">
      <c r="A297" t="str">
        <f t="shared" si="20"/>
        <v>1.1-00-2207_22230017_2239220</v>
      </c>
      <c r="B297" s="12" t="s">
        <v>67</v>
      </c>
      <c r="C297" t="s">
        <v>68</v>
      </c>
      <c r="D297">
        <v>2</v>
      </c>
      <c r="E297" t="s">
        <v>497</v>
      </c>
      <c r="F297">
        <v>2.2000000000000002</v>
      </c>
      <c r="G297" t="s">
        <v>502</v>
      </c>
      <c r="H297" t="s">
        <v>192</v>
      </c>
      <c r="I297" t="s">
        <v>193</v>
      </c>
      <c r="J297" t="s">
        <v>55</v>
      </c>
      <c r="K297" t="s">
        <v>56</v>
      </c>
      <c r="L297" t="s">
        <v>184</v>
      </c>
      <c r="M297" t="s">
        <v>185</v>
      </c>
      <c r="N297">
        <v>2</v>
      </c>
      <c r="O297" t="s">
        <v>194</v>
      </c>
      <c r="P297">
        <v>30</v>
      </c>
      <c r="Q297" t="s">
        <v>195</v>
      </c>
      <c r="R297" t="s">
        <v>196</v>
      </c>
      <c r="S297" t="s">
        <v>62</v>
      </c>
      <c r="T297" t="s">
        <v>197</v>
      </c>
      <c r="U297" t="s">
        <v>62</v>
      </c>
      <c r="V297">
        <v>3000</v>
      </c>
      <c r="W297" t="s">
        <v>266</v>
      </c>
      <c r="X297">
        <v>3922</v>
      </c>
      <c r="Y297" t="s">
        <v>366</v>
      </c>
      <c r="Z297">
        <v>0</v>
      </c>
      <c r="AA297" t="s">
        <v>66</v>
      </c>
      <c r="AB297" s="13">
        <v>8500000</v>
      </c>
      <c r="AC297" s="13">
        <v>8500000</v>
      </c>
      <c r="AD297" s="13">
        <v>6500000</v>
      </c>
      <c r="AE297" s="13">
        <v>8198884</v>
      </c>
      <c r="AF297" s="13">
        <v>8198884</v>
      </c>
      <c r="AG297" s="42">
        <v>8198884</v>
      </c>
      <c r="AH297" s="14">
        <f t="shared" si="23"/>
        <v>-301116</v>
      </c>
      <c r="AI297" s="14">
        <f t="shared" si="24"/>
        <v>0</v>
      </c>
      <c r="AJ297" s="14">
        <v>0</v>
      </c>
      <c r="AM297" s="13">
        <f t="shared" si="21"/>
        <v>8198884</v>
      </c>
      <c r="AN297" s="13">
        <v>8198884</v>
      </c>
      <c r="AO297" s="13">
        <v>4839215.05</v>
      </c>
      <c r="AP297" s="13">
        <v>8198884</v>
      </c>
      <c r="AQ297" s="13">
        <v>4839215.05</v>
      </c>
      <c r="AR297" s="13">
        <v>3359668.95</v>
      </c>
      <c r="AS297" s="13">
        <v>8176337</v>
      </c>
      <c r="AT297" s="13">
        <v>4839215.05</v>
      </c>
      <c r="AU297" s="13">
        <v>8176337</v>
      </c>
      <c r="AV297" s="13">
        <v>8176337</v>
      </c>
      <c r="AW297" s="13">
        <v>301116</v>
      </c>
      <c r="AX297" s="14">
        <v>301116</v>
      </c>
      <c r="AY297" s="13">
        <v>0</v>
      </c>
      <c r="AZ297" s="13">
        <v>2000000</v>
      </c>
      <c r="BA297" s="13">
        <v>0</v>
      </c>
      <c r="BB297" s="13">
        <v>0</v>
      </c>
      <c r="BC297" s="13">
        <v>2000000</v>
      </c>
      <c r="BD297" s="13">
        <f t="shared" si="22"/>
        <v>301116</v>
      </c>
    </row>
    <row r="298" spans="1:56" ht="14.45" hidden="1" x14ac:dyDescent="0.3">
      <c r="A298" t="str">
        <f t="shared" si="20"/>
        <v>1.1-00-2208_22738023_2239410</v>
      </c>
      <c r="B298" s="12" t="s">
        <v>67</v>
      </c>
      <c r="C298" t="s">
        <v>68</v>
      </c>
      <c r="D298">
        <v>1</v>
      </c>
      <c r="E298" t="s">
        <v>496</v>
      </c>
      <c r="F298">
        <v>1.7</v>
      </c>
      <c r="G298" t="s">
        <v>500</v>
      </c>
      <c r="H298" t="s">
        <v>96</v>
      </c>
      <c r="I298" t="s">
        <v>97</v>
      </c>
      <c r="J298" t="s">
        <v>98</v>
      </c>
      <c r="K298" t="s">
        <v>99</v>
      </c>
      <c r="L298" t="s">
        <v>100</v>
      </c>
      <c r="M298" t="s">
        <v>101</v>
      </c>
      <c r="N298">
        <v>7</v>
      </c>
      <c r="O298" t="s">
        <v>102</v>
      </c>
      <c r="P298">
        <v>38</v>
      </c>
      <c r="Q298" t="s">
        <v>257</v>
      </c>
      <c r="R298" t="s">
        <v>104</v>
      </c>
      <c r="S298" t="s">
        <v>62</v>
      </c>
      <c r="T298" t="s">
        <v>105</v>
      </c>
      <c r="U298" t="s">
        <v>62</v>
      </c>
      <c r="V298">
        <v>3000</v>
      </c>
      <c r="W298" t="s">
        <v>266</v>
      </c>
      <c r="X298">
        <v>3941</v>
      </c>
      <c r="Y298" t="s">
        <v>367</v>
      </c>
      <c r="Z298">
        <v>0</v>
      </c>
      <c r="AA298" t="s">
        <v>66</v>
      </c>
      <c r="AB298" s="13">
        <v>31542</v>
      </c>
      <c r="AC298" s="13">
        <v>31542</v>
      </c>
      <c r="AD298" s="13">
        <v>0</v>
      </c>
      <c r="AE298" s="13">
        <v>31542</v>
      </c>
      <c r="AF298" s="13">
        <v>31542</v>
      </c>
      <c r="AG298" s="42">
        <v>31542</v>
      </c>
      <c r="AH298" s="14">
        <f t="shared" si="23"/>
        <v>0</v>
      </c>
      <c r="AI298" s="14">
        <f t="shared" si="24"/>
        <v>0</v>
      </c>
      <c r="AJ298" s="14">
        <v>0</v>
      </c>
      <c r="AM298" s="13">
        <f t="shared" si="21"/>
        <v>31542</v>
      </c>
      <c r="AN298" s="13">
        <v>31542</v>
      </c>
      <c r="AO298" s="13">
        <v>4839216.05</v>
      </c>
      <c r="AP298" s="13">
        <v>31542</v>
      </c>
      <c r="AQ298" s="13">
        <v>4839216.05</v>
      </c>
      <c r="AR298" s="13">
        <v>-4807674.05</v>
      </c>
      <c r="AS298" s="13">
        <v>31542</v>
      </c>
      <c r="AT298" s="13">
        <v>4839216.05</v>
      </c>
      <c r="AU298" s="13">
        <v>31542</v>
      </c>
      <c r="AV298" s="13">
        <v>31542</v>
      </c>
      <c r="AW298" s="13">
        <v>0</v>
      </c>
      <c r="AX298" s="14">
        <v>0</v>
      </c>
      <c r="AY298" s="13">
        <v>0</v>
      </c>
      <c r="AZ298" s="13">
        <v>31542</v>
      </c>
      <c r="BA298" s="13">
        <v>0</v>
      </c>
      <c r="BB298" s="13">
        <v>0</v>
      </c>
      <c r="BC298" s="13">
        <v>31542</v>
      </c>
      <c r="BD298" s="13">
        <f t="shared" si="22"/>
        <v>0</v>
      </c>
    </row>
    <row r="299" spans="1:56" ht="14.45" hidden="1" x14ac:dyDescent="0.3">
      <c r="A299" t="str">
        <f t="shared" si="20"/>
        <v>1.1-00-2204_22617012_2239410</v>
      </c>
      <c r="B299" s="12" t="s">
        <v>67</v>
      </c>
      <c r="C299" t="s">
        <v>68</v>
      </c>
      <c r="D299">
        <v>1</v>
      </c>
      <c r="E299" t="s">
        <v>496</v>
      </c>
      <c r="F299">
        <v>1.3</v>
      </c>
      <c r="G299" t="s">
        <v>499</v>
      </c>
      <c r="H299" t="s">
        <v>53</v>
      </c>
      <c r="I299" t="s">
        <v>54</v>
      </c>
      <c r="J299" t="s">
        <v>106</v>
      </c>
      <c r="K299" t="s">
        <v>107</v>
      </c>
      <c r="L299" t="s">
        <v>108</v>
      </c>
      <c r="M299" t="s">
        <v>109</v>
      </c>
      <c r="N299">
        <v>6</v>
      </c>
      <c r="O299" t="s">
        <v>59</v>
      </c>
      <c r="P299">
        <v>17</v>
      </c>
      <c r="Q299" t="s">
        <v>352</v>
      </c>
      <c r="R299" t="s">
        <v>353</v>
      </c>
      <c r="S299" t="s">
        <v>62</v>
      </c>
      <c r="T299" t="s">
        <v>354</v>
      </c>
      <c r="U299" t="s">
        <v>62</v>
      </c>
      <c r="V299">
        <v>3000</v>
      </c>
      <c r="W299" t="s">
        <v>266</v>
      </c>
      <c r="X299">
        <v>3941</v>
      </c>
      <c r="Y299" t="s">
        <v>367</v>
      </c>
      <c r="Z299">
        <v>0</v>
      </c>
      <c r="AA299" t="s">
        <v>66</v>
      </c>
      <c r="AB299" s="13">
        <v>105622</v>
      </c>
      <c r="AC299" s="13">
        <v>105622</v>
      </c>
      <c r="AD299" s="13">
        <v>0</v>
      </c>
      <c r="AE299" s="13">
        <v>105622</v>
      </c>
      <c r="AF299" s="13">
        <v>105622</v>
      </c>
      <c r="AG299" s="42">
        <v>105622</v>
      </c>
      <c r="AH299" s="14">
        <f t="shared" si="23"/>
        <v>0</v>
      </c>
      <c r="AI299" s="14">
        <f t="shared" si="24"/>
        <v>0</v>
      </c>
      <c r="AJ299" s="14">
        <v>0</v>
      </c>
      <c r="AM299" s="13">
        <f t="shared" si="21"/>
        <v>105622</v>
      </c>
      <c r="AN299" s="13">
        <v>105622</v>
      </c>
      <c r="AO299" s="13">
        <v>4839217.05</v>
      </c>
      <c r="AP299" s="13">
        <v>105622</v>
      </c>
      <c r="AQ299" s="13">
        <v>4839217.05</v>
      </c>
      <c r="AR299" s="13">
        <v>-4733595.05</v>
      </c>
      <c r="AS299" s="13">
        <v>105622</v>
      </c>
      <c r="AT299" s="13">
        <v>4839217.05</v>
      </c>
      <c r="AU299" s="13">
        <v>105622</v>
      </c>
      <c r="AV299" s="13">
        <v>105622</v>
      </c>
      <c r="AW299" s="13">
        <v>0</v>
      </c>
      <c r="AX299" s="14">
        <v>0</v>
      </c>
      <c r="AY299" s="13">
        <v>0</v>
      </c>
      <c r="AZ299" s="13">
        <v>105622</v>
      </c>
      <c r="BA299" s="13">
        <v>0</v>
      </c>
      <c r="BB299" s="13">
        <v>0</v>
      </c>
      <c r="BC299" s="13">
        <v>105622</v>
      </c>
      <c r="BD299" s="13">
        <f t="shared" si="22"/>
        <v>0</v>
      </c>
    </row>
    <row r="300" spans="1:56" ht="14.45" hidden="1" x14ac:dyDescent="0.3">
      <c r="A300" t="str">
        <f t="shared" si="20"/>
        <v>1.1-00-2207_22333020_2239410</v>
      </c>
      <c r="B300" s="12" t="s">
        <v>67</v>
      </c>
      <c r="C300" t="s">
        <v>68</v>
      </c>
      <c r="D300">
        <v>1</v>
      </c>
      <c r="E300" t="s">
        <v>496</v>
      </c>
      <c r="F300">
        <v>1.3</v>
      </c>
      <c r="G300" t="s">
        <v>499</v>
      </c>
      <c r="H300" t="s">
        <v>53</v>
      </c>
      <c r="I300" t="s">
        <v>54</v>
      </c>
      <c r="J300" t="s">
        <v>182</v>
      </c>
      <c r="K300" t="s">
        <v>183</v>
      </c>
      <c r="L300" t="s">
        <v>184</v>
      </c>
      <c r="M300" t="s">
        <v>185</v>
      </c>
      <c r="N300">
        <v>3</v>
      </c>
      <c r="O300" t="s">
        <v>143</v>
      </c>
      <c r="P300">
        <v>33</v>
      </c>
      <c r="Q300" t="s">
        <v>186</v>
      </c>
      <c r="R300" t="s">
        <v>187</v>
      </c>
      <c r="S300" t="s">
        <v>62</v>
      </c>
      <c r="T300" t="s">
        <v>188</v>
      </c>
      <c r="U300" t="s">
        <v>62</v>
      </c>
      <c r="V300">
        <v>3000</v>
      </c>
      <c r="W300" t="s">
        <v>266</v>
      </c>
      <c r="X300">
        <v>3941</v>
      </c>
      <c r="Y300" t="s">
        <v>367</v>
      </c>
      <c r="Z300">
        <v>0</v>
      </c>
      <c r="AA300" t="s">
        <v>66</v>
      </c>
      <c r="AB300" s="13">
        <v>20505</v>
      </c>
      <c r="AC300" s="13">
        <v>20505</v>
      </c>
      <c r="AD300" s="13">
        <v>0</v>
      </c>
      <c r="AE300" s="13">
        <v>20505</v>
      </c>
      <c r="AF300" s="13">
        <v>20505</v>
      </c>
      <c r="AG300" s="42">
        <v>20505</v>
      </c>
      <c r="AH300" s="14">
        <f t="shared" si="23"/>
        <v>0</v>
      </c>
      <c r="AI300" s="14">
        <f t="shared" si="24"/>
        <v>0</v>
      </c>
      <c r="AJ300" s="14">
        <v>0</v>
      </c>
      <c r="AM300" s="13">
        <f t="shared" si="21"/>
        <v>20505</v>
      </c>
      <c r="AN300" s="13">
        <v>20505</v>
      </c>
      <c r="AO300" s="13">
        <v>4839218.05</v>
      </c>
      <c r="AP300" s="13">
        <v>20505</v>
      </c>
      <c r="AQ300" s="13">
        <v>4839218.05</v>
      </c>
      <c r="AR300" s="13">
        <v>-4818713.05</v>
      </c>
      <c r="AS300" s="13">
        <v>20505</v>
      </c>
      <c r="AT300" s="13">
        <v>4839218.05</v>
      </c>
      <c r="AU300" s="13">
        <v>20505</v>
      </c>
      <c r="AV300" s="13">
        <v>20505</v>
      </c>
      <c r="AW300" s="13">
        <v>0</v>
      </c>
      <c r="AX300" s="14">
        <v>0</v>
      </c>
      <c r="AY300" s="13">
        <v>0</v>
      </c>
      <c r="AZ300" s="13">
        <v>20505</v>
      </c>
      <c r="BA300" s="13">
        <v>0</v>
      </c>
      <c r="BB300" s="13">
        <v>0</v>
      </c>
      <c r="BC300" s="13">
        <v>20505</v>
      </c>
      <c r="BD300" s="13">
        <f t="shared" si="22"/>
        <v>0</v>
      </c>
    </row>
    <row r="301" spans="1:56" ht="14.45" hidden="1" x14ac:dyDescent="0.3">
      <c r="A301" t="str">
        <f t="shared" si="20"/>
        <v>1.1-00-2205_22619013_2239410</v>
      </c>
      <c r="B301" s="12" t="s">
        <v>67</v>
      </c>
      <c r="C301" t="s">
        <v>68</v>
      </c>
      <c r="D301">
        <v>1</v>
      </c>
      <c r="E301" t="s">
        <v>496</v>
      </c>
      <c r="F301">
        <v>1.3</v>
      </c>
      <c r="G301" t="s">
        <v>499</v>
      </c>
      <c r="H301" t="s">
        <v>53</v>
      </c>
      <c r="I301" t="s">
        <v>54</v>
      </c>
      <c r="J301" t="s">
        <v>55</v>
      </c>
      <c r="K301" t="s">
        <v>56</v>
      </c>
      <c r="L301" t="s">
        <v>57</v>
      </c>
      <c r="M301" t="s">
        <v>58</v>
      </c>
      <c r="N301">
        <v>6</v>
      </c>
      <c r="O301" t="s">
        <v>59</v>
      </c>
      <c r="P301">
        <v>19</v>
      </c>
      <c r="Q301" t="s">
        <v>93</v>
      </c>
      <c r="R301" t="s">
        <v>61</v>
      </c>
      <c r="S301" t="s">
        <v>62</v>
      </c>
      <c r="T301" t="s">
        <v>63</v>
      </c>
      <c r="U301" t="s">
        <v>62</v>
      </c>
      <c r="V301">
        <v>3000</v>
      </c>
      <c r="W301" t="s">
        <v>266</v>
      </c>
      <c r="X301">
        <v>3941</v>
      </c>
      <c r="Y301" t="s">
        <v>367</v>
      </c>
      <c r="Z301">
        <v>0</v>
      </c>
      <c r="AA301" t="s">
        <v>66</v>
      </c>
      <c r="AB301" s="13">
        <v>10000000</v>
      </c>
      <c r="AC301" s="13">
        <v>10000000</v>
      </c>
      <c r="AD301" s="13">
        <v>10000000</v>
      </c>
      <c r="AE301" s="13">
        <v>12508517.84</v>
      </c>
      <c r="AF301" s="13">
        <v>12508517.84</v>
      </c>
      <c r="AG301" s="42">
        <v>12508517.84</v>
      </c>
      <c r="AH301" s="14">
        <f t="shared" si="23"/>
        <v>2508517.84</v>
      </c>
      <c r="AI301" s="14">
        <f t="shared" si="24"/>
        <v>0</v>
      </c>
      <c r="AJ301" s="14">
        <v>0</v>
      </c>
      <c r="AM301" s="13">
        <f t="shared" si="21"/>
        <v>12508517.84</v>
      </c>
      <c r="AN301" s="13">
        <v>12508517.84</v>
      </c>
      <c r="AO301" s="13">
        <v>4839219.05</v>
      </c>
      <c r="AP301" s="13">
        <v>12508517.84</v>
      </c>
      <c r="AQ301" s="13">
        <v>4839219.05</v>
      </c>
      <c r="AR301" s="13">
        <v>7669298.79</v>
      </c>
      <c r="AS301" s="13">
        <v>11615007.41</v>
      </c>
      <c r="AT301" s="13">
        <v>4839219.05</v>
      </c>
      <c r="AU301" s="13">
        <v>11555220.130000001</v>
      </c>
      <c r="AV301" s="13">
        <v>11555220.130000001</v>
      </c>
      <c r="AW301" s="13">
        <v>-2508517.84</v>
      </c>
      <c r="AX301" s="14">
        <v>-2508517.84</v>
      </c>
      <c r="AY301" s="13">
        <v>0</v>
      </c>
      <c r="AZ301" s="13">
        <v>0</v>
      </c>
      <c r="BA301" s="13">
        <v>0</v>
      </c>
      <c r="BB301" s="13">
        <v>0</v>
      </c>
      <c r="BC301" s="13">
        <v>0</v>
      </c>
      <c r="BD301" s="13">
        <f t="shared" si="22"/>
        <v>-2508517.84</v>
      </c>
    </row>
    <row r="302" spans="1:56" ht="14.45" hidden="1" x14ac:dyDescent="0.3">
      <c r="A302" t="str">
        <f t="shared" si="20"/>
        <v>1.1-00-2204_22615010_2239420</v>
      </c>
      <c r="B302" s="12" t="s">
        <v>67</v>
      </c>
      <c r="C302" t="s">
        <v>68</v>
      </c>
      <c r="D302">
        <v>1</v>
      </c>
      <c r="E302" t="s">
        <v>496</v>
      </c>
      <c r="F302">
        <v>1.3</v>
      </c>
      <c r="G302" t="s">
        <v>499</v>
      </c>
      <c r="H302" t="s">
        <v>53</v>
      </c>
      <c r="I302" t="s">
        <v>54</v>
      </c>
      <c r="J302" t="s">
        <v>106</v>
      </c>
      <c r="K302" t="s">
        <v>107</v>
      </c>
      <c r="L302" t="s">
        <v>108</v>
      </c>
      <c r="M302" t="s">
        <v>109</v>
      </c>
      <c r="N302">
        <v>6</v>
      </c>
      <c r="O302" t="s">
        <v>59</v>
      </c>
      <c r="P302">
        <v>15</v>
      </c>
      <c r="Q302" t="s">
        <v>110</v>
      </c>
      <c r="R302" t="s">
        <v>111</v>
      </c>
      <c r="S302" t="s">
        <v>62</v>
      </c>
      <c r="T302" t="s">
        <v>112</v>
      </c>
      <c r="U302" t="s">
        <v>62</v>
      </c>
      <c r="V302">
        <v>3000</v>
      </c>
      <c r="W302" t="s">
        <v>266</v>
      </c>
      <c r="X302">
        <v>3942</v>
      </c>
      <c r="Y302" t="s">
        <v>368</v>
      </c>
      <c r="Z302">
        <v>0</v>
      </c>
      <c r="AA302" t="s">
        <v>66</v>
      </c>
      <c r="AB302" s="13">
        <v>384048.33</v>
      </c>
      <c r="AC302" s="13">
        <v>384048.33</v>
      </c>
      <c r="AD302" s="13">
        <v>300000</v>
      </c>
      <c r="AE302" s="13">
        <v>308833.46000000002</v>
      </c>
      <c r="AF302" s="13">
        <v>308833.46000000002</v>
      </c>
      <c r="AG302" s="42">
        <v>308833.46000000002</v>
      </c>
      <c r="AH302" s="14">
        <f t="shared" si="23"/>
        <v>-75214.87</v>
      </c>
      <c r="AI302" s="14">
        <f t="shared" si="24"/>
        <v>0</v>
      </c>
      <c r="AJ302" s="14">
        <v>0</v>
      </c>
      <c r="AM302" s="13">
        <f t="shared" si="21"/>
        <v>308833.46000000002</v>
      </c>
      <c r="AN302" s="13">
        <v>308833.46000000002</v>
      </c>
      <c r="AO302" s="13">
        <v>4839220.05</v>
      </c>
      <c r="AP302" s="13">
        <v>308833.46000000002</v>
      </c>
      <c r="AQ302" s="13">
        <v>4839220.05</v>
      </c>
      <c r="AR302" s="13">
        <v>-4530386.59</v>
      </c>
      <c r="AS302" s="13">
        <v>257256.19</v>
      </c>
      <c r="AT302" s="13">
        <v>4839220.05</v>
      </c>
      <c r="AU302" s="13">
        <v>256973.25</v>
      </c>
      <c r="AV302" s="13">
        <v>256973.25</v>
      </c>
      <c r="AW302" s="13">
        <v>75214.87</v>
      </c>
      <c r="AX302" s="14">
        <v>75214.87</v>
      </c>
      <c r="AY302" s="13">
        <v>0</v>
      </c>
      <c r="AZ302" s="13">
        <v>180954.31</v>
      </c>
      <c r="BA302" s="13">
        <v>0</v>
      </c>
      <c r="BB302" s="13">
        <v>96905.98</v>
      </c>
      <c r="BC302" s="13">
        <v>84048.33</v>
      </c>
      <c r="BD302" s="13">
        <f t="shared" si="22"/>
        <v>75214.87</v>
      </c>
    </row>
    <row r="303" spans="1:56" ht="14.45" hidden="1" x14ac:dyDescent="0.3">
      <c r="A303" t="str">
        <f t="shared" si="20"/>
        <v>1.1-00-2204_22615010_2239510</v>
      </c>
      <c r="B303" s="12" t="s">
        <v>67</v>
      </c>
      <c r="C303" t="s">
        <v>68</v>
      </c>
      <c r="D303">
        <v>1</v>
      </c>
      <c r="E303" t="s">
        <v>496</v>
      </c>
      <c r="F303">
        <v>1.3</v>
      </c>
      <c r="G303" t="s">
        <v>499</v>
      </c>
      <c r="H303" t="s">
        <v>53</v>
      </c>
      <c r="I303" t="s">
        <v>54</v>
      </c>
      <c r="J303" t="s">
        <v>106</v>
      </c>
      <c r="K303" t="s">
        <v>107</v>
      </c>
      <c r="L303" t="s">
        <v>108</v>
      </c>
      <c r="M303" t="s">
        <v>109</v>
      </c>
      <c r="N303">
        <v>6</v>
      </c>
      <c r="O303" t="s">
        <v>59</v>
      </c>
      <c r="P303">
        <v>15</v>
      </c>
      <c r="Q303" t="s">
        <v>110</v>
      </c>
      <c r="R303" t="s">
        <v>111</v>
      </c>
      <c r="S303" t="s">
        <v>62</v>
      </c>
      <c r="T303" t="s">
        <v>112</v>
      </c>
      <c r="U303" t="s">
        <v>62</v>
      </c>
      <c r="V303">
        <v>3000</v>
      </c>
      <c r="W303" t="s">
        <v>266</v>
      </c>
      <c r="X303">
        <v>3951</v>
      </c>
      <c r="Y303" t="s">
        <v>369</v>
      </c>
      <c r="Z303">
        <v>0</v>
      </c>
      <c r="AA303" t="s">
        <v>66</v>
      </c>
      <c r="AB303" s="13">
        <v>12036.23</v>
      </c>
      <c r="AC303" s="13">
        <v>12036.23</v>
      </c>
      <c r="AD303" s="13">
        <v>300000</v>
      </c>
      <c r="AE303" s="13">
        <v>0</v>
      </c>
      <c r="AF303" s="13">
        <v>0</v>
      </c>
      <c r="AG303" s="42">
        <v>0</v>
      </c>
      <c r="AH303" s="14">
        <f t="shared" si="23"/>
        <v>-12036.23</v>
      </c>
      <c r="AI303" s="14">
        <f t="shared" si="24"/>
        <v>0</v>
      </c>
      <c r="AJ303" s="14">
        <v>0</v>
      </c>
      <c r="AM303" s="13">
        <f t="shared" si="21"/>
        <v>0</v>
      </c>
      <c r="AN303" s="13">
        <v>0</v>
      </c>
      <c r="AO303" s="13">
        <v>4839221.05</v>
      </c>
      <c r="AP303" s="13">
        <v>0</v>
      </c>
      <c r="AQ303" s="13">
        <v>4839221.05</v>
      </c>
      <c r="AR303" s="13">
        <v>-4839221.05</v>
      </c>
      <c r="AS303" s="13">
        <v>0</v>
      </c>
      <c r="AT303" s="13">
        <v>4839221.05</v>
      </c>
      <c r="AU303" s="13">
        <v>0</v>
      </c>
      <c r="AV303" s="13">
        <v>0</v>
      </c>
      <c r="AW303" s="13">
        <v>12036.23</v>
      </c>
      <c r="AX303" s="14">
        <v>12036.23</v>
      </c>
      <c r="AY303" s="13">
        <v>0</v>
      </c>
      <c r="AZ303" s="13">
        <v>0</v>
      </c>
      <c r="BA303" s="13">
        <v>0</v>
      </c>
      <c r="BB303" s="13">
        <v>287963.77</v>
      </c>
      <c r="BC303" s="13">
        <v>-287963.77</v>
      </c>
      <c r="BD303" s="13">
        <f t="shared" si="22"/>
        <v>12036.23</v>
      </c>
    </row>
    <row r="304" spans="1:56" ht="14.45" hidden="1" x14ac:dyDescent="0.3">
      <c r="A304" t="str">
        <f t="shared" si="20"/>
        <v>1.1-00-2208_22737023_2239620</v>
      </c>
      <c r="B304" s="12" t="s">
        <v>67</v>
      </c>
      <c r="C304" t="s">
        <v>68</v>
      </c>
      <c r="D304">
        <v>1</v>
      </c>
      <c r="E304" t="s">
        <v>496</v>
      </c>
      <c r="F304">
        <v>1.7</v>
      </c>
      <c r="G304" t="s">
        <v>500</v>
      </c>
      <c r="H304" t="s">
        <v>96</v>
      </c>
      <c r="I304" t="s">
        <v>97</v>
      </c>
      <c r="J304" t="s">
        <v>98</v>
      </c>
      <c r="K304" t="s">
        <v>99</v>
      </c>
      <c r="L304" t="s">
        <v>100</v>
      </c>
      <c r="M304" t="s">
        <v>101</v>
      </c>
      <c r="N304">
        <v>7</v>
      </c>
      <c r="O304" t="s">
        <v>102</v>
      </c>
      <c r="P304">
        <v>37</v>
      </c>
      <c r="Q304" t="s">
        <v>103</v>
      </c>
      <c r="R304" t="s">
        <v>104</v>
      </c>
      <c r="S304" t="s">
        <v>62</v>
      </c>
      <c r="T304" t="s">
        <v>105</v>
      </c>
      <c r="U304" t="s">
        <v>62</v>
      </c>
      <c r="V304">
        <v>3000</v>
      </c>
      <c r="W304" t="s">
        <v>266</v>
      </c>
      <c r="X304">
        <v>3962</v>
      </c>
      <c r="Y304" t="s">
        <v>370</v>
      </c>
      <c r="Z304">
        <v>0</v>
      </c>
      <c r="AA304" t="s">
        <v>66</v>
      </c>
      <c r="AB304" s="13">
        <v>81965.91</v>
      </c>
      <c r="AC304" s="13">
        <v>81965.91</v>
      </c>
      <c r="AD304" s="13">
        <v>120000</v>
      </c>
      <c r="AE304" s="13">
        <v>30666</v>
      </c>
      <c r="AF304" s="13">
        <v>30666</v>
      </c>
      <c r="AG304" s="42">
        <v>30666</v>
      </c>
      <c r="AH304" s="14">
        <f t="shared" si="23"/>
        <v>-51299.91</v>
      </c>
      <c r="AI304" s="14">
        <f t="shared" si="24"/>
        <v>0</v>
      </c>
      <c r="AJ304" s="14">
        <v>0</v>
      </c>
      <c r="AM304" s="13">
        <f t="shared" si="21"/>
        <v>30666</v>
      </c>
      <c r="AN304" s="13">
        <v>30666</v>
      </c>
      <c r="AO304" s="13">
        <v>4839222.05</v>
      </c>
      <c r="AP304" s="13">
        <v>30666</v>
      </c>
      <c r="AQ304" s="13">
        <v>4839222.05</v>
      </c>
      <c r="AR304" s="13">
        <v>-4808556.05</v>
      </c>
      <c r="AS304" s="13">
        <v>30666</v>
      </c>
      <c r="AT304" s="13">
        <v>4839222.05</v>
      </c>
      <c r="AU304" s="13">
        <v>30666</v>
      </c>
      <c r="AV304" s="13">
        <v>30666</v>
      </c>
      <c r="AW304" s="13">
        <v>51299.91</v>
      </c>
      <c r="AX304" s="14">
        <v>51299.91</v>
      </c>
      <c r="AY304" s="13">
        <v>0</v>
      </c>
      <c r="AZ304" s="13">
        <v>15000</v>
      </c>
      <c r="BA304" s="13">
        <v>0</v>
      </c>
      <c r="BB304" s="13">
        <v>53034.09</v>
      </c>
      <c r="BC304" s="13">
        <v>-38034.089999999997</v>
      </c>
      <c r="BD304" s="13">
        <f t="shared" si="22"/>
        <v>51299.91</v>
      </c>
    </row>
    <row r="305" spans="1:56" ht="14.45" hidden="1" x14ac:dyDescent="0.3">
      <c r="A305" t="str">
        <f t="shared" si="20"/>
        <v>1.1-00-2203_22114009_2239620</v>
      </c>
      <c r="B305" s="12" t="s">
        <v>67</v>
      </c>
      <c r="C305" t="s">
        <v>68</v>
      </c>
      <c r="D305">
        <v>1</v>
      </c>
      <c r="E305" t="s">
        <v>496</v>
      </c>
      <c r="F305">
        <v>1.3</v>
      </c>
      <c r="G305" t="s">
        <v>499</v>
      </c>
      <c r="H305" t="s">
        <v>127</v>
      </c>
      <c r="I305" t="s">
        <v>128</v>
      </c>
      <c r="J305" t="s">
        <v>129</v>
      </c>
      <c r="K305" t="s">
        <v>130</v>
      </c>
      <c r="L305" t="s">
        <v>131</v>
      </c>
      <c r="M305" t="s">
        <v>132</v>
      </c>
      <c r="N305">
        <v>1</v>
      </c>
      <c r="O305" t="s">
        <v>133</v>
      </c>
      <c r="P305">
        <v>14</v>
      </c>
      <c r="Q305" t="s">
        <v>134</v>
      </c>
      <c r="R305" t="s">
        <v>135</v>
      </c>
      <c r="S305" t="s">
        <v>62</v>
      </c>
      <c r="T305" t="s">
        <v>136</v>
      </c>
      <c r="U305" t="s">
        <v>62</v>
      </c>
      <c r="V305">
        <v>3000</v>
      </c>
      <c r="W305" t="s">
        <v>266</v>
      </c>
      <c r="X305">
        <v>3962</v>
      </c>
      <c r="Y305" t="s">
        <v>370</v>
      </c>
      <c r="Z305">
        <v>0</v>
      </c>
      <c r="AA305" t="s">
        <v>66</v>
      </c>
      <c r="AB305" s="13">
        <v>6500</v>
      </c>
      <c r="AC305" s="13">
        <v>6500</v>
      </c>
      <c r="AD305" s="13">
        <v>0</v>
      </c>
      <c r="AE305" s="13">
        <v>6500</v>
      </c>
      <c r="AF305" s="13">
        <v>6500</v>
      </c>
      <c r="AG305" s="42">
        <v>6500</v>
      </c>
      <c r="AH305" s="14">
        <f t="shared" si="23"/>
        <v>0</v>
      </c>
      <c r="AI305" s="14">
        <f t="shared" si="24"/>
        <v>0</v>
      </c>
      <c r="AJ305" s="14">
        <v>0</v>
      </c>
      <c r="AM305" s="13">
        <f t="shared" si="21"/>
        <v>6500</v>
      </c>
      <c r="AN305" s="13">
        <v>6500</v>
      </c>
      <c r="AO305" s="13">
        <v>4839223.05</v>
      </c>
      <c r="AP305" s="13">
        <v>6500</v>
      </c>
      <c r="AQ305" s="13">
        <v>4839223.05</v>
      </c>
      <c r="AR305" s="13">
        <v>-4832723.05</v>
      </c>
      <c r="AS305" s="13">
        <v>6500</v>
      </c>
      <c r="AT305" s="13">
        <v>4839223.05</v>
      </c>
      <c r="AU305" s="13">
        <v>6500</v>
      </c>
      <c r="AV305" s="13">
        <v>6500</v>
      </c>
      <c r="AW305" s="13">
        <v>0</v>
      </c>
      <c r="AX305" s="14">
        <v>0</v>
      </c>
      <c r="AY305" s="13">
        <v>0</v>
      </c>
      <c r="AZ305" s="13">
        <v>6500</v>
      </c>
      <c r="BA305" s="13">
        <v>0</v>
      </c>
      <c r="BB305" s="13">
        <v>0</v>
      </c>
      <c r="BC305" s="13">
        <v>6500</v>
      </c>
      <c r="BD305" s="13">
        <f t="shared" si="22"/>
        <v>0</v>
      </c>
    </row>
    <row r="306" spans="1:56" ht="14.45" hidden="1" x14ac:dyDescent="0.3">
      <c r="A306" t="str">
        <f t="shared" si="20"/>
        <v>1.1-00-2205_22619013_2239620</v>
      </c>
      <c r="B306" s="12" t="s">
        <v>67</v>
      </c>
      <c r="C306" t="s">
        <v>68</v>
      </c>
      <c r="D306">
        <v>1</v>
      </c>
      <c r="E306" t="s">
        <v>496</v>
      </c>
      <c r="F306">
        <v>1.3</v>
      </c>
      <c r="G306" t="s">
        <v>499</v>
      </c>
      <c r="H306" t="s">
        <v>53</v>
      </c>
      <c r="I306" t="s">
        <v>54</v>
      </c>
      <c r="J306" t="s">
        <v>55</v>
      </c>
      <c r="K306" t="s">
        <v>56</v>
      </c>
      <c r="L306" t="s">
        <v>57</v>
      </c>
      <c r="M306" t="s">
        <v>58</v>
      </c>
      <c r="N306">
        <v>6</v>
      </c>
      <c r="O306" t="s">
        <v>59</v>
      </c>
      <c r="P306">
        <v>19</v>
      </c>
      <c r="Q306" t="s">
        <v>93</v>
      </c>
      <c r="R306" t="s">
        <v>61</v>
      </c>
      <c r="S306" t="s">
        <v>62</v>
      </c>
      <c r="T306" t="s">
        <v>63</v>
      </c>
      <c r="U306" t="s">
        <v>62</v>
      </c>
      <c r="V306">
        <v>3000</v>
      </c>
      <c r="W306" t="s">
        <v>266</v>
      </c>
      <c r="X306">
        <v>3962</v>
      </c>
      <c r="Y306" t="s">
        <v>370</v>
      </c>
      <c r="Z306">
        <v>0</v>
      </c>
      <c r="AA306" t="s">
        <v>66</v>
      </c>
      <c r="AB306" s="13">
        <v>507424</v>
      </c>
      <c r="AC306" s="13">
        <v>507424</v>
      </c>
      <c r="AD306" s="13">
        <v>20000</v>
      </c>
      <c r="AE306" s="13">
        <v>500224</v>
      </c>
      <c r="AF306" s="13">
        <v>500224</v>
      </c>
      <c r="AG306" s="42">
        <v>500224</v>
      </c>
      <c r="AH306" s="14">
        <f t="shared" si="23"/>
        <v>-7200</v>
      </c>
      <c r="AI306" s="14">
        <f t="shared" si="24"/>
        <v>0</v>
      </c>
      <c r="AJ306" s="14">
        <v>0</v>
      </c>
      <c r="AM306" s="13">
        <f t="shared" si="21"/>
        <v>500224</v>
      </c>
      <c r="AN306" s="13">
        <v>500224</v>
      </c>
      <c r="AO306" s="13">
        <v>4839224.05</v>
      </c>
      <c r="AP306" s="13">
        <v>500224</v>
      </c>
      <c r="AQ306" s="13">
        <v>4839224.05</v>
      </c>
      <c r="AR306" s="13">
        <v>-4339000.05</v>
      </c>
      <c r="AS306" s="13">
        <v>500224</v>
      </c>
      <c r="AT306" s="13">
        <v>4839224.05</v>
      </c>
      <c r="AU306" s="13">
        <v>500224</v>
      </c>
      <c r="AV306" s="13">
        <v>500224</v>
      </c>
      <c r="AW306" s="13">
        <v>7200</v>
      </c>
      <c r="AX306" s="14">
        <v>7200</v>
      </c>
      <c r="AY306" s="13">
        <v>0</v>
      </c>
      <c r="AZ306" s="13">
        <v>487627</v>
      </c>
      <c r="BA306" s="13">
        <v>0</v>
      </c>
      <c r="BB306" s="13">
        <v>203</v>
      </c>
      <c r="BC306" s="13">
        <v>487424</v>
      </c>
      <c r="BD306" s="13">
        <f t="shared" si="22"/>
        <v>7200</v>
      </c>
    </row>
    <row r="307" spans="1:56" ht="14.45" hidden="1" x14ac:dyDescent="0.3">
      <c r="A307" t="str">
        <f t="shared" si="20"/>
        <v>1.1-00-2210_22445028_2242110</v>
      </c>
      <c r="B307" s="12" t="s">
        <v>67</v>
      </c>
      <c r="C307" t="s">
        <v>68</v>
      </c>
      <c r="D307">
        <v>2</v>
      </c>
      <c r="E307" t="s">
        <v>497</v>
      </c>
      <c r="F307">
        <v>2.1</v>
      </c>
      <c r="G307" t="s">
        <v>501</v>
      </c>
      <c r="H307" t="s">
        <v>160</v>
      </c>
      <c r="I307" t="s">
        <v>161</v>
      </c>
      <c r="J307" t="s">
        <v>98</v>
      </c>
      <c r="K307" t="s">
        <v>99</v>
      </c>
      <c r="L307" t="s">
        <v>234</v>
      </c>
      <c r="M307" t="s">
        <v>235</v>
      </c>
      <c r="N307">
        <v>4</v>
      </c>
      <c r="O307" t="s">
        <v>164</v>
      </c>
      <c r="P307">
        <v>45</v>
      </c>
      <c r="Q307" t="s">
        <v>338</v>
      </c>
      <c r="R307" t="s">
        <v>339</v>
      </c>
      <c r="S307" t="s">
        <v>62</v>
      </c>
      <c r="T307" t="s">
        <v>340</v>
      </c>
      <c r="U307" t="s">
        <v>62</v>
      </c>
      <c r="V307">
        <v>4000</v>
      </c>
      <c r="W307" t="s">
        <v>371</v>
      </c>
      <c r="X307">
        <v>4211</v>
      </c>
      <c r="Y307" t="s">
        <v>372</v>
      </c>
      <c r="Z307">
        <v>0</v>
      </c>
      <c r="AA307" t="s">
        <v>66</v>
      </c>
      <c r="AB307" s="13">
        <v>750000</v>
      </c>
      <c r="AC307" s="13">
        <v>750000</v>
      </c>
      <c r="AD307" s="13">
        <v>1200000</v>
      </c>
      <c r="AE307" s="13">
        <v>0</v>
      </c>
      <c r="AF307" s="13">
        <v>0</v>
      </c>
      <c r="AG307" s="42">
        <v>0</v>
      </c>
      <c r="AH307" s="14">
        <f t="shared" si="23"/>
        <v>-750000</v>
      </c>
      <c r="AI307" s="14">
        <f t="shared" si="24"/>
        <v>0</v>
      </c>
      <c r="AJ307" s="14">
        <v>0</v>
      </c>
      <c r="AM307" s="13">
        <f t="shared" si="21"/>
        <v>0</v>
      </c>
      <c r="AN307" s="13">
        <v>0</v>
      </c>
      <c r="AO307" s="13">
        <v>4839225.05</v>
      </c>
      <c r="AP307" s="13">
        <v>0</v>
      </c>
      <c r="AQ307" s="13">
        <v>4839225.05</v>
      </c>
      <c r="AR307" s="13">
        <v>-4839225.05</v>
      </c>
      <c r="AS307" s="13">
        <v>0</v>
      </c>
      <c r="AT307" s="13">
        <v>4839225.05</v>
      </c>
      <c r="AU307" s="13">
        <v>0</v>
      </c>
      <c r="AV307" s="13">
        <v>0</v>
      </c>
      <c r="AW307" s="13">
        <v>750000</v>
      </c>
      <c r="AX307" s="14">
        <v>750000</v>
      </c>
      <c r="AY307" s="13">
        <v>0</v>
      </c>
      <c r="AZ307" s="13">
        <v>0</v>
      </c>
      <c r="BA307" s="13">
        <v>0</v>
      </c>
      <c r="BB307" s="13">
        <v>450000</v>
      </c>
      <c r="BC307" s="13">
        <v>-450000</v>
      </c>
      <c r="BD307" s="13">
        <f t="shared" si="22"/>
        <v>750000</v>
      </c>
    </row>
    <row r="308" spans="1:56" ht="14.45" hidden="1" x14ac:dyDescent="0.3">
      <c r="A308" t="str">
        <f t="shared" si="20"/>
        <v>1.1-00-2204_22617012_2242110</v>
      </c>
      <c r="B308" s="12" t="s">
        <v>67</v>
      </c>
      <c r="C308" t="s">
        <v>68</v>
      </c>
      <c r="D308">
        <v>1</v>
      </c>
      <c r="E308" t="s">
        <v>496</v>
      </c>
      <c r="F308">
        <v>1.3</v>
      </c>
      <c r="G308" t="s">
        <v>499</v>
      </c>
      <c r="H308" t="s">
        <v>53</v>
      </c>
      <c r="I308" t="s">
        <v>54</v>
      </c>
      <c r="J308" t="s">
        <v>106</v>
      </c>
      <c r="K308" t="s">
        <v>107</v>
      </c>
      <c r="L308" t="s">
        <v>108</v>
      </c>
      <c r="M308" t="s">
        <v>109</v>
      </c>
      <c r="N308">
        <v>6</v>
      </c>
      <c r="O308" t="s">
        <v>59</v>
      </c>
      <c r="P308">
        <v>17</v>
      </c>
      <c r="Q308" t="s">
        <v>352</v>
      </c>
      <c r="R308" t="s">
        <v>353</v>
      </c>
      <c r="S308" t="s">
        <v>62</v>
      </c>
      <c r="T308" t="s">
        <v>354</v>
      </c>
      <c r="U308" t="s">
        <v>62</v>
      </c>
      <c r="V308">
        <v>4000</v>
      </c>
      <c r="W308" t="s">
        <v>371</v>
      </c>
      <c r="X308">
        <v>4211</v>
      </c>
      <c r="Y308" t="s">
        <v>372</v>
      </c>
      <c r="Z308">
        <v>0</v>
      </c>
      <c r="AA308" t="s">
        <v>66</v>
      </c>
      <c r="AB308" s="13">
        <v>2200000</v>
      </c>
      <c r="AC308" s="13">
        <v>2200000</v>
      </c>
      <c r="AD308" s="13">
        <v>2200000</v>
      </c>
      <c r="AE308" s="13">
        <v>2105566.7599999998</v>
      </c>
      <c r="AF308" s="13">
        <v>2105566.7599999998</v>
      </c>
      <c r="AG308" s="42">
        <v>2105566.7599999998</v>
      </c>
      <c r="AH308" s="14">
        <f t="shared" si="23"/>
        <v>-94433.240000000224</v>
      </c>
      <c r="AI308" s="14">
        <f t="shared" si="24"/>
        <v>0</v>
      </c>
      <c r="AJ308" s="14">
        <v>0</v>
      </c>
      <c r="AM308" s="13">
        <f t="shared" si="21"/>
        <v>2105566.7599999998</v>
      </c>
      <c r="AN308" s="13">
        <v>2105566.7599999998</v>
      </c>
      <c r="AO308" s="13">
        <v>4839226.05</v>
      </c>
      <c r="AP308" s="13">
        <v>2105566.7599999998</v>
      </c>
      <c r="AQ308" s="13">
        <v>4839226.05</v>
      </c>
      <c r="AR308" s="13">
        <v>-2733659.29</v>
      </c>
      <c r="AS308" s="13">
        <v>2105566.7599999998</v>
      </c>
      <c r="AT308" s="13">
        <v>4839226.05</v>
      </c>
      <c r="AU308" s="13">
        <v>2105566.7599999998</v>
      </c>
      <c r="AV308" s="13">
        <v>2105566.7599999998</v>
      </c>
      <c r="AW308" s="13">
        <v>94433.24</v>
      </c>
      <c r="AX308" s="14">
        <v>94433.240000000224</v>
      </c>
      <c r="AY308" s="13">
        <v>0</v>
      </c>
      <c r="AZ308" s="13">
        <v>0</v>
      </c>
      <c r="BA308" s="13">
        <v>0</v>
      </c>
      <c r="BB308" s="13">
        <v>0</v>
      </c>
      <c r="BC308" s="13">
        <v>0</v>
      </c>
      <c r="BD308" s="13">
        <f t="shared" si="22"/>
        <v>94433.240000000224</v>
      </c>
    </row>
    <row r="309" spans="1:56" ht="14.45" hidden="1" x14ac:dyDescent="0.3">
      <c r="A309" t="str">
        <f t="shared" si="20"/>
        <v>1.1-00-2214_22150033_2242110</v>
      </c>
      <c r="B309" s="12" t="s">
        <v>67</v>
      </c>
      <c r="C309" t="s">
        <v>68</v>
      </c>
      <c r="D309">
        <v>1</v>
      </c>
      <c r="E309" t="s">
        <v>496</v>
      </c>
      <c r="F309">
        <v>1.3</v>
      </c>
      <c r="G309" t="s">
        <v>499</v>
      </c>
      <c r="H309" t="s">
        <v>53</v>
      </c>
      <c r="I309" t="s">
        <v>54</v>
      </c>
      <c r="J309" t="s">
        <v>98</v>
      </c>
      <c r="K309" t="s">
        <v>99</v>
      </c>
      <c r="L309" t="s">
        <v>373</v>
      </c>
      <c r="M309" t="s">
        <v>374</v>
      </c>
      <c r="N309">
        <v>1</v>
      </c>
      <c r="O309" t="s">
        <v>133</v>
      </c>
      <c r="P309">
        <v>50</v>
      </c>
      <c r="Q309" t="s">
        <v>375</v>
      </c>
      <c r="R309" t="s">
        <v>376</v>
      </c>
      <c r="S309" t="s">
        <v>62</v>
      </c>
      <c r="T309" t="s">
        <v>377</v>
      </c>
      <c r="U309" t="s">
        <v>62</v>
      </c>
      <c r="V309">
        <v>4000</v>
      </c>
      <c r="W309" t="s">
        <v>371</v>
      </c>
      <c r="X309">
        <v>4211</v>
      </c>
      <c r="Y309" t="s">
        <v>372</v>
      </c>
      <c r="Z309">
        <v>0</v>
      </c>
      <c r="AA309" t="s">
        <v>66</v>
      </c>
      <c r="AB309" s="13">
        <v>10000000</v>
      </c>
      <c r="AC309" s="13">
        <v>10000000</v>
      </c>
      <c r="AD309" s="13">
        <v>10000000</v>
      </c>
      <c r="AE309" s="13">
        <v>10000000</v>
      </c>
      <c r="AF309" s="13">
        <v>10000000</v>
      </c>
      <c r="AG309" s="42">
        <v>10000000</v>
      </c>
      <c r="AH309" s="14">
        <f t="shared" si="23"/>
        <v>0</v>
      </c>
      <c r="AI309" s="14">
        <f t="shared" si="24"/>
        <v>0</v>
      </c>
      <c r="AJ309" s="14">
        <v>0</v>
      </c>
      <c r="AM309" s="13">
        <f t="shared" si="21"/>
        <v>10000000</v>
      </c>
      <c r="AN309" s="13">
        <v>10000000</v>
      </c>
      <c r="AO309" s="13">
        <v>4839227.05</v>
      </c>
      <c r="AP309" s="13">
        <v>10000000</v>
      </c>
      <c r="AQ309" s="13">
        <v>4839227.05</v>
      </c>
      <c r="AR309" s="13">
        <v>5160772.95</v>
      </c>
      <c r="AS309" s="13">
        <v>10000000</v>
      </c>
      <c r="AT309" s="13">
        <v>4839227.05</v>
      </c>
      <c r="AU309" s="13">
        <v>10000000</v>
      </c>
      <c r="AV309" s="13">
        <v>10000000</v>
      </c>
      <c r="AW309" s="13">
        <v>0</v>
      </c>
      <c r="AX309" s="14">
        <v>0</v>
      </c>
      <c r="AY309" s="13">
        <v>0</v>
      </c>
      <c r="AZ309" s="13">
        <v>0</v>
      </c>
      <c r="BA309" s="13">
        <v>0</v>
      </c>
      <c r="BB309" s="13">
        <v>0</v>
      </c>
      <c r="BC309" s="13">
        <v>0</v>
      </c>
      <c r="BD309" s="13">
        <f t="shared" si="22"/>
        <v>0</v>
      </c>
    </row>
    <row r="310" spans="1:56" ht="14.45" hidden="1" x14ac:dyDescent="0.3">
      <c r="A310" t="str">
        <f t="shared" si="20"/>
        <v>1.1-00-2215_22151034_2242110</v>
      </c>
      <c r="B310" s="12" t="s">
        <v>67</v>
      </c>
      <c r="C310" t="s">
        <v>68</v>
      </c>
      <c r="D310">
        <v>2</v>
      </c>
      <c r="E310" t="s">
        <v>497</v>
      </c>
      <c r="F310">
        <v>2.7</v>
      </c>
      <c r="G310" t="s">
        <v>279</v>
      </c>
      <c r="H310" t="s">
        <v>278</v>
      </c>
      <c r="I310" t="s">
        <v>279</v>
      </c>
      <c r="J310" t="s">
        <v>98</v>
      </c>
      <c r="K310" t="s">
        <v>99</v>
      </c>
      <c r="L310" t="s">
        <v>378</v>
      </c>
      <c r="M310" t="s">
        <v>379</v>
      </c>
      <c r="N310">
        <v>1</v>
      </c>
      <c r="O310" t="s">
        <v>133</v>
      </c>
      <c r="P310">
        <v>51</v>
      </c>
      <c r="Q310" t="s">
        <v>380</v>
      </c>
      <c r="R310" t="s">
        <v>381</v>
      </c>
      <c r="S310" t="s">
        <v>62</v>
      </c>
      <c r="T310" t="s">
        <v>382</v>
      </c>
      <c r="U310" t="s">
        <v>62</v>
      </c>
      <c r="V310">
        <v>4000</v>
      </c>
      <c r="W310" t="s">
        <v>371</v>
      </c>
      <c r="X310">
        <v>4211</v>
      </c>
      <c r="Y310" t="s">
        <v>372</v>
      </c>
      <c r="Z310">
        <v>0</v>
      </c>
      <c r="AA310" t="s">
        <v>66</v>
      </c>
      <c r="AB310" s="13">
        <v>7410294</v>
      </c>
      <c r="AC310" s="13">
        <v>7410294</v>
      </c>
      <c r="AD310" s="13">
        <v>6237094</v>
      </c>
      <c r="AE310" s="13">
        <v>7304270.8899999997</v>
      </c>
      <c r="AF310" s="13">
        <v>7304270.8899999997</v>
      </c>
      <c r="AG310" s="42">
        <v>7304270.8899999997</v>
      </c>
      <c r="AH310" s="14">
        <f t="shared" si="23"/>
        <v>-106023.11000000034</v>
      </c>
      <c r="AI310" s="14">
        <f t="shared" si="24"/>
        <v>0</v>
      </c>
      <c r="AJ310" s="14">
        <v>0</v>
      </c>
      <c r="AM310" s="13">
        <f t="shared" si="21"/>
        <v>7304270.8899999997</v>
      </c>
      <c r="AN310" s="13">
        <v>7304270.8899999997</v>
      </c>
      <c r="AO310" s="13">
        <v>4839228.05</v>
      </c>
      <c r="AP310" s="13">
        <v>7304270.8899999997</v>
      </c>
      <c r="AQ310" s="13">
        <v>4839228.05</v>
      </c>
      <c r="AR310" s="13">
        <v>2465042.84</v>
      </c>
      <c r="AS310" s="13">
        <v>7280940.0099999998</v>
      </c>
      <c r="AT310" s="13">
        <v>4839228.05</v>
      </c>
      <c r="AU310" s="13">
        <v>7280940.0099999998</v>
      </c>
      <c r="AV310" s="13">
        <v>7280940.0099999998</v>
      </c>
      <c r="AW310" s="13">
        <v>106023.11</v>
      </c>
      <c r="AX310" s="14">
        <v>106023.11000000034</v>
      </c>
      <c r="AY310" s="13">
        <v>0</v>
      </c>
      <c r="AZ310" s="13">
        <v>1173200</v>
      </c>
      <c r="BA310" s="13">
        <v>0</v>
      </c>
      <c r="BB310" s="13">
        <v>0</v>
      </c>
      <c r="BC310" s="13">
        <v>1173200</v>
      </c>
      <c r="BD310" s="13">
        <f t="shared" si="22"/>
        <v>106023.11000000034</v>
      </c>
    </row>
    <row r="311" spans="1:56" ht="14.45" hidden="1" x14ac:dyDescent="0.3">
      <c r="A311" t="str">
        <f t="shared" si="20"/>
        <v>1.1-00-2212_22148031_2242110</v>
      </c>
      <c r="B311" s="12" t="s">
        <v>67</v>
      </c>
      <c r="C311" t="s">
        <v>68</v>
      </c>
      <c r="D311">
        <v>2</v>
      </c>
      <c r="E311" t="s">
        <v>497</v>
      </c>
      <c r="F311">
        <v>2.6</v>
      </c>
      <c r="G311" t="s">
        <v>505</v>
      </c>
      <c r="H311" t="s">
        <v>383</v>
      </c>
      <c r="I311" t="s">
        <v>384</v>
      </c>
      <c r="J311" t="s">
        <v>98</v>
      </c>
      <c r="K311" t="s">
        <v>99</v>
      </c>
      <c r="L311" t="s">
        <v>385</v>
      </c>
      <c r="M311" t="s">
        <v>386</v>
      </c>
      <c r="N311">
        <v>1</v>
      </c>
      <c r="O311" t="s">
        <v>133</v>
      </c>
      <c r="P311">
        <v>48</v>
      </c>
      <c r="Q311" t="s">
        <v>386</v>
      </c>
      <c r="R311" t="s">
        <v>387</v>
      </c>
      <c r="S311" t="s">
        <v>62</v>
      </c>
      <c r="T311" t="s">
        <v>388</v>
      </c>
      <c r="U311" t="s">
        <v>62</v>
      </c>
      <c r="V311">
        <v>4000</v>
      </c>
      <c r="W311" t="s">
        <v>371</v>
      </c>
      <c r="X311">
        <v>4211</v>
      </c>
      <c r="Y311" t="s">
        <v>372</v>
      </c>
      <c r="Z311">
        <v>0</v>
      </c>
      <c r="AA311" t="s">
        <v>66</v>
      </c>
      <c r="AB311" s="13">
        <v>59615914.649999999</v>
      </c>
      <c r="AC311" s="13">
        <v>59615914.649999999</v>
      </c>
      <c r="AD311" s="13">
        <v>59615914.649999999</v>
      </c>
      <c r="AE311" s="13">
        <v>59614913.979999997</v>
      </c>
      <c r="AF311" s="13">
        <v>59614913.979999997</v>
      </c>
      <c r="AG311" s="42">
        <v>59614913.979999997</v>
      </c>
      <c r="AH311" s="14">
        <f t="shared" si="23"/>
        <v>-1000.6700000017881</v>
      </c>
      <c r="AI311" s="14">
        <f t="shared" si="24"/>
        <v>0</v>
      </c>
      <c r="AJ311" s="14">
        <v>0</v>
      </c>
      <c r="AM311" s="13">
        <f t="shared" si="21"/>
        <v>59614913.979999997</v>
      </c>
      <c r="AN311" s="13">
        <v>59614913.979999997</v>
      </c>
      <c r="AO311" s="13">
        <v>4839229.05</v>
      </c>
      <c r="AP311" s="13">
        <v>59614913.979999997</v>
      </c>
      <c r="AQ311" s="13">
        <v>4839229.05</v>
      </c>
      <c r="AR311" s="13">
        <v>54775684.93</v>
      </c>
      <c r="AS311" s="13">
        <v>59614913.979999997</v>
      </c>
      <c r="AT311" s="13">
        <v>4839229.05</v>
      </c>
      <c r="AU311" s="13">
        <v>59614913.979999997</v>
      </c>
      <c r="AV311" s="13">
        <v>59614913.979999997</v>
      </c>
      <c r="AW311" s="13">
        <v>1000.67</v>
      </c>
      <c r="AX311" s="14">
        <v>1000.6700000017881</v>
      </c>
      <c r="AY311" s="13">
        <v>0</v>
      </c>
      <c r="AZ311" s="13">
        <v>0</v>
      </c>
      <c r="BA311" s="13">
        <v>0</v>
      </c>
      <c r="BB311" s="13">
        <v>0</v>
      </c>
      <c r="BC311" s="13">
        <v>0</v>
      </c>
      <c r="BD311" s="13">
        <f t="shared" si="22"/>
        <v>1000.6700000017881</v>
      </c>
    </row>
    <row r="312" spans="1:56" ht="14.45" hidden="1" x14ac:dyDescent="0.3">
      <c r="A312" t="str">
        <f t="shared" si="20"/>
        <v>1.1-00-2216_22552035_2242110</v>
      </c>
      <c r="B312" s="12" t="s">
        <v>67</v>
      </c>
      <c r="C312" t="s">
        <v>68</v>
      </c>
      <c r="D312">
        <v>2</v>
      </c>
      <c r="E312" t="s">
        <v>497</v>
      </c>
      <c r="F312">
        <v>2.4</v>
      </c>
      <c r="G312" t="s">
        <v>503</v>
      </c>
      <c r="H312" t="s">
        <v>389</v>
      </c>
      <c r="I312" t="s">
        <v>390</v>
      </c>
      <c r="J312" t="s">
        <v>391</v>
      </c>
      <c r="K312" t="s">
        <v>392</v>
      </c>
      <c r="L312" t="s">
        <v>393</v>
      </c>
      <c r="M312" t="s">
        <v>394</v>
      </c>
      <c r="N312">
        <v>5</v>
      </c>
      <c r="O312" t="s">
        <v>151</v>
      </c>
      <c r="P312">
        <v>52</v>
      </c>
      <c r="Q312" t="s">
        <v>395</v>
      </c>
      <c r="R312" t="s">
        <v>396</v>
      </c>
      <c r="S312" t="s">
        <v>62</v>
      </c>
      <c r="T312" t="s">
        <v>394</v>
      </c>
      <c r="U312" t="s">
        <v>62</v>
      </c>
      <c r="V312">
        <v>4000</v>
      </c>
      <c r="W312" t="s">
        <v>371</v>
      </c>
      <c r="X312">
        <v>4211</v>
      </c>
      <c r="Y312" t="s">
        <v>372</v>
      </c>
      <c r="Z312">
        <v>0</v>
      </c>
      <c r="AA312" t="s">
        <v>66</v>
      </c>
      <c r="AB312" s="13">
        <v>15135000</v>
      </c>
      <c r="AC312" s="13">
        <v>15135000</v>
      </c>
      <c r="AD312" s="13">
        <v>15000000</v>
      </c>
      <c r="AE312" s="13">
        <v>15101428.25</v>
      </c>
      <c r="AF312" s="13">
        <v>15101428.25</v>
      </c>
      <c r="AG312" s="42">
        <v>15101428.25</v>
      </c>
      <c r="AH312" s="14">
        <f t="shared" si="23"/>
        <v>-33571.75</v>
      </c>
      <c r="AI312" s="14">
        <f t="shared" si="24"/>
        <v>0</v>
      </c>
      <c r="AJ312" s="14">
        <v>0</v>
      </c>
      <c r="AM312" s="13">
        <f t="shared" si="21"/>
        <v>15101428.25</v>
      </c>
      <c r="AN312" s="13">
        <v>15101428.25</v>
      </c>
      <c r="AO312" s="13">
        <v>4839230.05</v>
      </c>
      <c r="AP312" s="13">
        <v>15101428.25</v>
      </c>
      <c r="AQ312" s="13">
        <v>4839230.05</v>
      </c>
      <c r="AR312" s="13">
        <v>10262198.199999999</v>
      </c>
      <c r="AS312" s="13">
        <v>15041994.5</v>
      </c>
      <c r="AT312" s="13">
        <v>4839230.05</v>
      </c>
      <c r="AU312" s="13">
        <v>15041994.5</v>
      </c>
      <c r="AV312" s="13">
        <v>15041994.5</v>
      </c>
      <c r="AW312" s="13">
        <v>33571.75</v>
      </c>
      <c r="AX312" s="14">
        <v>33571.75</v>
      </c>
      <c r="AY312" s="13">
        <v>0</v>
      </c>
      <c r="AZ312" s="13">
        <v>135000</v>
      </c>
      <c r="BA312" s="13">
        <v>0</v>
      </c>
      <c r="BB312" s="13">
        <v>0</v>
      </c>
      <c r="BC312" s="13">
        <v>135000</v>
      </c>
      <c r="BD312" s="13">
        <f t="shared" si="22"/>
        <v>33571.75</v>
      </c>
    </row>
    <row r="313" spans="1:56" ht="14.45" hidden="1" x14ac:dyDescent="0.3">
      <c r="A313" t="str">
        <f t="shared" si="20"/>
        <v>1.1-00-2213_22149032_2242110</v>
      </c>
      <c r="B313" s="12" t="s">
        <v>67</v>
      </c>
      <c r="C313" t="s">
        <v>68</v>
      </c>
      <c r="D313">
        <v>2</v>
      </c>
      <c r="E313" t="s">
        <v>497</v>
      </c>
      <c r="F313">
        <v>2.6</v>
      </c>
      <c r="G313" t="s">
        <v>505</v>
      </c>
      <c r="H313" t="s">
        <v>397</v>
      </c>
      <c r="I313" t="s">
        <v>398</v>
      </c>
      <c r="J313" t="s">
        <v>98</v>
      </c>
      <c r="K313" t="s">
        <v>99</v>
      </c>
      <c r="L313" t="s">
        <v>399</v>
      </c>
      <c r="M313" t="s">
        <v>400</v>
      </c>
      <c r="N313">
        <v>1</v>
      </c>
      <c r="O313" t="s">
        <v>133</v>
      </c>
      <c r="P313">
        <v>49</v>
      </c>
      <c r="Q313" t="s">
        <v>401</v>
      </c>
      <c r="R313" t="s">
        <v>402</v>
      </c>
      <c r="S313" t="s">
        <v>62</v>
      </c>
      <c r="T313" t="s">
        <v>403</v>
      </c>
      <c r="U313" t="s">
        <v>62</v>
      </c>
      <c r="V313">
        <v>4000</v>
      </c>
      <c r="W313" t="s">
        <v>371</v>
      </c>
      <c r="X313">
        <v>4211</v>
      </c>
      <c r="Y313" t="s">
        <v>372</v>
      </c>
      <c r="Z313">
        <v>0</v>
      </c>
      <c r="AA313" t="s">
        <v>66</v>
      </c>
      <c r="AB313" s="13">
        <v>5657837.1900000004</v>
      </c>
      <c r="AC313" s="13">
        <v>5657837.1900000004</v>
      </c>
      <c r="AD313" s="13">
        <v>5681037.1900000004</v>
      </c>
      <c r="AE313" s="13">
        <v>5635768.29</v>
      </c>
      <c r="AF313" s="13">
        <v>5635768.29</v>
      </c>
      <c r="AG313" s="42">
        <v>5635768.29</v>
      </c>
      <c r="AH313" s="14">
        <f t="shared" si="23"/>
        <v>-22068.900000000373</v>
      </c>
      <c r="AI313" s="14">
        <f t="shared" si="24"/>
        <v>0</v>
      </c>
      <c r="AJ313" s="14">
        <v>0</v>
      </c>
      <c r="AM313" s="13">
        <f t="shared" si="21"/>
        <v>5635768.29</v>
      </c>
      <c r="AN313" s="13">
        <v>5635768.29</v>
      </c>
      <c r="AO313" s="13">
        <v>4839231.05</v>
      </c>
      <c r="AP313" s="13">
        <v>5635768.29</v>
      </c>
      <c r="AQ313" s="13">
        <v>4839231.05</v>
      </c>
      <c r="AR313" s="13">
        <v>796537.24000000022</v>
      </c>
      <c r="AS313" s="13">
        <v>5603702.6500000004</v>
      </c>
      <c r="AT313" s="13">
        <v>4839231.05</v>
      </c>
      <c r="AU313" s="13">
        <v>5603702.6500000004</v>
      </c>
      <c r="AV313" s="13">
        <v>5603702.6500000004</v>
      </c>
      <c r="AW313" s="13">
        <v>22068.9</v>
      </c>
      <c r="AX313" s="14">
        <v>22068.900000000373</v>
      </c>
      <c r="AY313" s="13">
        <v>0</v>
      </c>
      <c r="AZ313" s="13">
        <v>0</v>
      </c>
      <c r="BA313" s="13">
        <v>0</v>
      </c>
      <c r="BB313" s="13">
        <v>23200</v>
      </c>
      <c r="BC313" s="13">
        <v>-23200</v>
      </c>
      <c r="BD313" s="13">
        <f t="shared" si="22"/>
        <v>22068.900000000373</v>
      </c>
    </row>
    <row r="314" spans="1:56" ht="14.45" hidden="1" x14ac:dyDescent="0.3">
      <c r="A314" t="str">
        <f t="shared" si="20"/>
        <v>1.1-00-2204_22617012_2242510</v>
      </c>
      <c r="B314" s="12" t="s">
        <v>67</v>
      </c>
      <c r="C314" t="s">
        <v>68</v>
      </c>
      <c r="D314">
        <v>1</v>
      </c>
      <c r="E314" t="s">
        <v>496</v>
      </c>
      <c r="F314">
        <v>1.3</v>
      </c>
      <c r="G314" t="s">
        <v>499</v>
      </c>
      <c r="H314" t="s">
        <v>53</v>
      </c>
      <c r="I314" t="s">
        <v>54</v>
      </c>
      <c r="J314" t="s">
        <v>106</v>
      </c>
      <c r="K314" t="s">
        <v>107</v>
      </c>
      <c r="L314" t="s">
        <v>108</v>
      </c>
      <c r="M314" t="s">
        <v>109</v>
      </c>
      <c r="N314">
        <v>6</v>
      </c>
      <c r="O314" t="s">
        <v>59</v>
      </c>
      <c r="P314">
        <v>17</v>
      </c>
      <c r="Q314" t="s">
        <v>352</v>
      </c>
      <c r="R314" t="s">
        <v>353</v>
      </c>
      <c r="S314" t="s">
        <v>62</v>
      </c>
      <c r="T314" t="s">
        <v>354</v>
      </c>
      <c r="U314" t="s">
        <v>62</v>
      </c>
      <c r="V314">
        <v>4000</v>
      </c>
      <c r="W314" t="s">
        <v>371</v>
      </c>
      <c r="X314">
        <v>4251</v>
      </c>
      <c r="Y314" t="s">
        <v>404</v>
      </c>
      <c r="Z314">
        <v>0</v>
      </c>
      <c r="AA314" t="s">
        <v>66</v>
      </c>
      <c r="AB314" s="13">
        <v>7830000</v>
      </c>
      <c r="AC314" s="13">
        <v>7830000</v>
      </c>
      <c r="AD314" s="13">
        <v>5000000</v>
      </c>
      <c r="AE314" s="13">
        <v>4903335.08</v>
      </c>
      <c r="AF314" s="13">
        <v>4903335.08</v>
      </c>
      <c r="AG314" s="42">
        <v>6903335.0800000001</v>
      </c>
      <c r="AH314" s="14">
        <f t="shared" si="23"/>
        <v>-926664.91999999993</v>
      </c>
      <c r="AI314" s="14">
        <f t="shared" si="24"/>
        <v>2000000</v>
      </c>
      <c r="AJ314" s="14">
        <v>2000000</v>
      </c>
      <c r="AM314" s="13">
        <f t="shared" si="21"/>
        <v>6903335.0800000001</v>
      </c>
      <c r="AN314" s="13">
        <v>4903335.08</v>
      </c>
      <c r="AO314" s="13">
        <v>4839232.05</v>
      </c>
      <c r="AP314" s="13">
        <v>4903335.08</v>
      </c>
      <c r="AQ314" s="13">
        <v>4839232.05</v>
      </c>
      <c r="AR314" s="13">
        <v>64103.030000000261</v>
      </c>
      <c r="AS314" s="13">
        <v>4903335.08</v>
      </c>
      <c r="AT314" s="13">
        <v>4839232.05</v>
      </c>
      <c r="AU314" s="13">
        <v>4903335.08</v>
      </c>
      <c r="AV314" s="13">
        <v>4903335.08</v>
      </c>
      <c r="AW314" s="13">
        <v>2926664.92</v>
      </c>
      <c r="AX314" s="14">
        <v>2926664.92</v>
      </c>
      <c r="AY314" s="13">
        <v>0</v>
      </c>
      <c r="AZ314" s="13">
        <v>3480000</v>
      </c>
      <c r="BA314" s="13">
        <v>0</v>
      </c>
      <c r="BB314" s="13">
        <v>650000</v>
      </c>
      <c r="BC314" s="13">
        <v>2830000</v>
      </c>
      <c r="BD314" s="13">
        <f t="shared" si="22"/>
        <v>2926664.92</v>
      </c>
    </row>
    <row r="315" spans="1:56" ht="14.45" hidden="1" x14ac:dyDescent="0.3">
      <c r="A315" t="str">
        <f t="shared" si="20"/>
        <v>1.1-00-2209_22840025_2243110</v>
      </c>
      <c r="B315" s="12" t="s">
        <v>67</v>
      </c>
      <c r="C315" t="s">
        <v>68</v>
      </c>
      <c r="D315">
        <v>1</v>
      </c>
      <c r="E315" t="s">
        <v>496</v>
      </c>
      <c r="F315">
        <v>1.7</v>
      </c>
      <c r="G315" t="s">
        <v>500</v>
      </c>
      <c r="H315" t="s">
        <v>96</v>
      </c>
      <c r="I315" t="s">
        <v>97</v>
      </c>
      <c r="J315" t="s">
        <v>55</v>
      </c>
      <c r="K315" t="s">
        <v>56</v>
      </c>
      <c r="L315" t="s">
        <v>171</v>
      </c>
      <c r="M315" t="s">
        <v>172</v>
      </c>
      <c r="N315">
        <v>8</v>
      </c>
      <c r="O315" t="s">
        <v>173</v>
      </c>
      <c r="P315">
        <v>40</v>
      </c>
      <c r="Q315" t="s">
        <v>341</v>
      </c>
      <c r="R315" t="s">
        <v>342</v>
      </c>
      <c r="S315" t="s">
        <v>62</v>
      </c>
      <c r="T315" t="s">
        <v>343</v>
      </c>
      <c r="U315" t="s">
        <v>62</v>
      </c>
      <c r="V315">
        <v>4000</v>
      </c>
      <c r="W315" t="s">
        <v>371</v>
      </c>
      <c r="X315">
        <v>4311</v>
      </c>
      <c r="Y315" t="s">
        <v>405</v>
      </c>
      <c r="Z315">
        <v>0</v>
      </c>
      <c r="AA315" t="s">
        <v>66</v>
      </c>
      <c r="AB315" s="13">
        <v>0</v>
      </c>
      <c r="AC315" s="13">
        <v>0</v>
      </c>
      <c r="AD315" s="13">
        <v>400000</v>
      </c>
      <c r="AE315" s="13">
        <v>0</v>
      </c>
      <c r="AF315" s="13">
        <v>0</v>
      </c>
      <c r="AG315" s="42">
        <v>0</v>
      </c>
      <c r="AH315" s="14">
        <f t="shared" si="23"/>
        <v>0</v>
      </c>
      <c r="AI315" s="14">
        <f t="shared" si="24"/>
        <v>0</v>
      </c>
      <c r="AJ315" s="14">
        <v>0</v>
      </c>
      <c r="AM315" s="13">
        <f t="shared" si="21"/>
        <v>0</v>
      </c>
      <c r="AN315" s="13">
        <v>0</v>
      </c>
      <c r="AO315" s="13">
        <v>4839233.05</v>
      </c>
      <c r="AP315" s="13">
        <v>0</v>
      </c>
      <c r="AQ315" s="13">
        <v>4839233.05</v>
      </c>
      <c r="AR315" s="13">
        <v>-4839233.05</v>
      </c>
      <c r="AS315" s="13">
        <v>0</v>
      </c>
      <c r="AT315" s="13">
        <v>4839233.05</v>
      </c>
      <c r="AU315" s="13">
        <v>0</v>
      </c>
      <c r="AV315" s="13">
        <v>0</v>
      </c>
      <c r="AW315" s="13">
        <v>0</v>
      </c>
      <c r="AX315" s="14">
        <v>0</v>
      </c>
      <c r="AY315" s="13">
        <v>0</v>
      </c>
      <c r="AZ315" s="13">
        <v>0</v>
      </c>
      <c r="BA315" s="13">
        <v>0</v>
      </c>
      <c r="BB315" s="13">
        <v>400000</v>
      </c>
      <c r="BC315" s="13">
        <v>-400000</v>
      </c>
      <c r="BD315" s="13">
        <f t="shared" si="22"/>
        <v>0</v>
      </c>
    </row>
    <row r="316" spans="1:56" ht="14.45" hidden="1" x14ac:dyDescent="0.3">
      <c r="A316" t="str">
        <f t="shared" si="20"/>
        <v>1.1-00-2209_22840025_2243111</v>
      </c>
      <c r="B316" s="12" t="s">
        <v>67</v>
      </c>
      <c r="C316" t="s">
        <v>68</v>
      </c>
      <c r="D316">
        <v>1</v>
      </c>
      <c r="E316" t="s">
        <v>496</v>
      </c>
      <c r="F316">
        <v>1.7</v>
      </c>
      <c r="G316" t="s">
        <v>500</v>
      </c>
      <c r="H316" t="s">
        <v>96</v>
      </c>
      <c r="I316" t="s">
        <v>97</v>
      </c>
      <c r="J316" t="s">
        <v>55</v>
      </c>
      <c r="K316" t="s">
        <v>56</v>
      </c>
      <c r="L316" t="s">
        <v>171</v>
      </c>
      <c r="M316" t="s">
        <v>172</v>
      </c>
      <c r="N316">
        <v>8</v>
      </c>
      <c r="O316" t="s">
        <v>173</v>
      </c>
      <c r="P316">
        <v>40</v>
      </c>
      <c r="Q316" t="s">
        <v>341</v>
      </c>
      <c r="R316" t="s">
        <v>342</v>
      </c>
      <c r="S316" t="s">
        <v>62</v>
      </c>
      <c r="T316" t="s">
        <v>343</v>
      </c>
      <c r="U316" t="s">
        <v>62</v>
      </c>
      <c r="V316">
        <v>4000</v>
      </c>
      <c r="W316" t="s">
        <v>371</v>
      </c>
      <c r="X316">
        <v>4311</v>
      </c>
      <c r="Y316" t="s">
        <v>405</v>
      </c>
      <c r="Z316">
        <v>1</v>
      </c>
      <c r="AA316" t="s">
        <v>406</v>
      </c>
      <c r="AB316" s="13">
        <v>125000</v>
      </c>
      <c r="AC316" s="13">
        <v>125000</v>
      </c>
      <c r="AD316" s="13">
        <v>0</v>
      </c>
      <c r="AE316" s="13">
        <v>0</v>
      </c>
      <c r="AF316" s="13">
        <v>0</v>
      </c>
      <c r="AG316" s="43">
        <v>125000</v>
      </c>
      <c r="AH316" s="14">
        <f t="shared" si="23"/>
        <v>0</v>
      </c>
      <c r="AI316" s="14">
        <f t="shared" si="24"/>
        <v>125000</v>
      </c>
      <c r="AJ316" s="14">
        <v>125000</v>
      </c>
      <c r="AM316" s="13">
        <f t="shared" si="21"/>
        <v>125000</v>
      </c>
      <c r="AN316" s="13">
        <v>0</v>
      </c>
      <c r="AO316" s="13">
        <v>4839234.05</v>
      </c>
      <c r="AP316" s="13">
        <v>0</v>
      </c>
      <c r="AQ316" s="13">
        <v>4839234.05</v>
      </c>
      <c r="AR316" s="13">
        <v>-4839234.05</v>
      </c>
      <c r="AS316" s="13">
        <v>0</v>
      </c>
      <c r="AT316" s="13">
        <v>4839234.05</v>
      </c>
      <c r="AU316" s="13">
        <v>0</v>
      </c>
      <c r="AV316" s="13">
        <v>0</v>
      </c>
      <c r="AW316" s="13">
        <v>125000</v>
      </c>
      <c r="AX316" s="14">
        <v>125000</v>
      </c>
      <c r="AY316" s="13">
        <v>0</v>
      </c>
      <c r="AZ316" s="13">
        <v>175000</v>
      </c>
      <c r="BA316" s="13">
        <v>0</v>
      </c>
      <c r="BB316" s="13">
        <v>50000</v>
      </c>
      <c r="BC316" s="13">
        <v>125000</v>
      </c>
      <c r="BD316" s="13">
        <f t="shared" si="22"/>
        <v>125000</v>
      </c>
    </row>
    <row r="317" spans="1:56" ht="14.45" hidden="1" x14ac:dyDescent="0.3">
      <c r="A317" t="str">
        <f t="shared" si="20"/>
        <v>1.1-00-2209_22840025_2243112</v>
      </c>
      <c r="B317" s="12" t="s">
        <v>67</v>
      </c>
      <c r="C317" t="s">
        <v>68</v>
      </c>
      <c r="D317">
        <v>1</v>
      </c>
      <c r="E317" t="s">
        <v>496</v>
      </c>
      <c r="F317">
        <v>1.7</v>
      </c>
      <c r="G317" t="s">
        <v>500</v>
      </c>
      <c r="H317" t="s">
        <v>96</v>
      </c>
      <c r="I317" t="s">
        <v>97</v>
      </c>
      <c r="J317" t="s">
        <v>55</v>
      </c>
      <c r="K317" t="s">
        <v>56</v>
      </c>
      <c r="L317" t="s">
        <v>171</v>
      </c>
      <c r="M317" t="s">
        <v>172</v>
      </c>
      <c r="N317">
        <v>8</v>
      </c>
      <c r="O317" t="s">
        <v>173</v>
      </c>
      <c r="P317">
        <v>40</v>
      </c>
      <c r="Q317" t="s">
        <v>341</v>
      </c>
      <c r="R317" t="s">
        <v>342</v>
      </c>
      <c r="S317" t="s">
        <v>62</v>
      </c>
      <c r="T317" t="s">
        <v>343</v>
      </c>
      <c r="U317" t="s">
        <v>62</v>
      </c>
      <c r="V317">
        <v>4000</v>
      </c>
      <c r="W317" t="s">
        <v>371</v>
      </c>
      <c r="X317">
        <v>4311</v>
      </c>
      <c r="Y317" t="s">
        <v>405</v>
      </c>
      <c r="Z317">
        <v>2</v>
      </c>
      <c r="AA317" t="s">
        <v>407</v>
      </c>
      <c r="AB317" s="13">
        <v>125000</v>
      </c>
      <c r="AC317" s="13">
        <v>125000</v>
      </c>
      <c r="AD317" s="13">
        <v>0</v>
      </c>
      <c r="AE317" s="13">
        <v>0</v>
      </c>
      <c r="AF317" s="13">
        <v>0</v>
      </c>
      <c r="AG317" s="43">
        <v>125000</v>
      </c>
      <c r="AH317" s="14">
        <f t="shared" si="23"/>
        <v>0</v>
      </c>
      <c r="AI317" s="14">
        <f t="shared" si="24"/>
        <v>125000</v>
      </c>
      <c r="AJ317" s="14">
        <v>125000</v>
      </c>
      <c r="AM317" s="13">
        <f t="shared" si="21"/>
        <v>125000</v>
      </c>
      <c r="AN317" s="13">
        <v>0</v>
      </c>
      <c r="AO317" s="13">
        <v>4839235.05</v>
      </c>
      <c r="AP317" s="13">
        <v>0</v>
      </c>
      <c r="AQ317" s="13">
        <v>4839235.05</v>
      </c>
      <c r="AR317" s="13">
        <v>-4839235.05</v>
      </c>
      <c r="AS317" s="13">
        <v>0</v>
      </c>
      <c r="AT317" s="13">
        <v>4839235.05</v>
      </c>
      <c r="AU317" s="13">
        <v>0</v>
      </c>
      <c r="AV317" s="13">
        <v>0</v>
      </c>
      <c r="AW317" s="13">
        <v>125000</v>
      </c>
      <c r="AX317" s="14">
        <v>125000</v>
      </c>
      <c r="AY317" s="13">
        <v>0</v>
      </c>
      <c r="AZ317" s="13">
        <v>175000</v>
      </c>
      <c r="BA317" s="13">
        <v>0</v>
      </c>
      <c r="BB317" s="13">
        <v>50000</v>
      </c>
      <c r="BC317" s="13">
        <v>125000</v>
      </c>
      <c r="BD317" s="13">
        <f t="shared" si="22"/>
        <v>125000</v>
      </c>
    </row>
    <row r="318" spans="1:56" ht="14.45" hidden="1" x14ac:dyDescent="0.3">
      <c r="A318" t="str">
        <f t="shared" si="20"/>
        <v>1.1-00-2209_22842026_2243110</v>
      </c>
      <c r="B318" s="12" t="s">
        <v>67</v>
      </c>
      <c r="C318" t="s">
        <v>68</v>
      </c>
      <c r="D318">
        <v>3</v>
      </c>
      <c r="E318" s="28" t="s">
        <v>498</v>
      </c>
      <c r="F318">
        <v>3.1</v>
      </c>
      <c r="G318" t="s">
        <v>506</v>
      </c>
      <c r="H318" t="s">
        <v>169</v>
      </c>
      <c r="I318" t="s">
        <v>170</v>
      </c>
      <c r="J318" t="s">
        <v>210</v>
      </c>
      <c r="K318" t="s">
        <v>211</v>
      </c>
      <c r="L318" t="s">
        <v>171</v>
      </c>
      <c r="M318" t="s">
        <v>172</v>
      </c>
      <c r="N318">
        <v>8</v>
      </c>
      <c r="O318" t="s">
        <v>173</v>
      </c>
      <c r="P318">
        <v>42</v>
      </c>
      <c r="Q318" t="s">
        <v>408</v>
      </c>
      <c r="R318" t="s">
        <v>226</v>
      </c>
      <c r="S318" t="s">
        <v>62</v>
      </c>
      <c r="T318" t="s">
        <v>227</v>
      </c>
      <c r="U318" t="s">
        <v>62</v>
      </c>
      <c r="V318">
        <v>4000</v>
      </c>
      <c r="W318" t="s">
        <v>371</v>
      </c>
      <c r="X318">
        <v>4311</v>
      </c>
      <c r="Y318" t="s">
        <v>405</v>
      </c>
      <c r="Z318">
        <v>0</v>
      </c>
      <c r="AA318" t="s">
        <v>66</v>
      </c>
      <c r="AB318" s="13">
        <v>100000</v>
      </c>
      <c r="AC318" s="13">
        <v>100000</v>
      </c>
      <c r="AD318" s="13">
        <v>100000</v>
      </c>
      <c r="AE318" s="13">
        <v>98500</v>
      </c>
      <c r="AF318" s="13">
        <v>98500</v>
      </c>
      <c r="AG318" s="43">
        <v>100000</v>
      </c>
      <c r="AH318" s="14">
        <f t="shared" si="23"/>
        <v>0</v>
      </c>
      <c r="AI318" s="14">
        <f t="shared" si="24"/>
        <v>1500</v>
      </c>
      <c r="AJ318" s="14">
        <v>1500</v>
      </c>
      <c r="AM318" s="13">
        <f t="shared" si="21"/>
        <v>100000</v>
      </c>
      <c r="AN318" s="13">
        <v>98500</v>
      </c>
      <c r="AO318" s="13">
        <v>4839236.05</v>
      </c>
      <c r="AP318" s="13">
        <v>98500</v>
      </c>
      <c r="AQ318" s="13">
        <v>4839236.05</v>
      </c>
      <c r="AR318" s="13">
        <v>-4740736.05</v>
      </c>
      <c r="AS318" s="13">
        <v>98500</v>
      </c>
      <c r="AT318" s="13">
        <v>4839236.05</v>
      </c>
      <c r="AU318" s="13">
        <v>98500</v>
      </c>
      <c r="AV318" s="13">
        <v>98500</v>
      </c>
      <c r="AW318" s="13">
        <v>1500</v>
      </c>
      <c r="AX318" s="14">
        <v>1500</v>
      </c>
      <c r="AY318" s="13">
        <v>0</v>
      </c>
      <c r="AZ318" s="13">
        <v>0</v>
      </c>
      <c r="BA318" s="13">
        <v>0</v>
      </c>
      <c r="BB318" s="13">
        <v>0</v>
      </c>
      <c r="BC318" s="13">
        <v>0</v>
      </c>
      <c r="BD318" s="13">
        <f t="shared" si="22"/>
        <v>1500</v>
      </c>
    </row>
    <row r="319" spans="1:56" ht="14.45" hidden="1" x14ac:dyDescent="0.3">
      <c r="A319" t="str">
        <f t="shared" ref="A319:A323" si="25">CONCATENATE(B319,L319,N319,P319,R319,X319,Z319)</f>
        <v>1.1-00-2209_22843026_2243110</v>
      </c>
      <c r="B319" s="12" t="s">
        <v>67</v>
      </c>
      <c r="C319" t="s">
        <v>68</v>
      </c>
      <c r="D319">
        <v>3</v>
      </c>
      <c r="E319" s="28" t="s">
        <v>498</v>
      </c>
      <c r="F319">
        <v>3.1</v>
      </c>
      <c r="G319" t="s">
        <v>506</v>
      </c>
      <c r="H319" t="s">
        <v>169</v>
      </c>
      <c r="I319" t="s">
        <v>170</v>
      </c>
      <c r="J319" t="s">
        <v>210</v>
      </c>
      <c r="K319" t="s">
        <v>211</v>
      </c>
      <c r="L319" t="s">
        <v>171</v>
      </c>
      <c r="M319" t="s">
        <v>172</v>
      </c>
      <c r="N319">
        <v>8</v>
      </c>
      <c r="O319" t="s">
        <v>173</v>
      </c>
      <c r="P319">
        <v>43</v>
      </c>
      <c r="Q319" t="s">
        <v>409</v>
      </c>
      <c r="R319" t="s">
        <v>226</v>
      </c>
      <c r="S319" t="s">
        <v>62</v>
      </c>
      <c r="T319" t="s">
        <v>227</v>
      </c>
      <c r="U319" t="s">
        <v>62</v>
      </c>
      <c r="V319">
        <v>4000</v>
      </c>
      <c r="W319" t="s">
        <v>371</v>
      </c>
      <c r="X319">
        <v>4311</v>
      </c>
      <c r="Y319" t="s">
        <v>405</v>
      </c>
      <c r="Z319">
        <v>0</v>
      </c>
      <c r="AA319" t="s">
        <v>66</v>
      </c>
      <c r="AB319" s="13">
        <v>1800000</v>
      </c>
      <c r="AC319" s="13">
        <v>1800000</v>
      </c>
      <c r="AD319" s="13">
        <v>1800000</v>
      </c>
      <c r="AE319" s="13">
        <v>1779360</v>
      </c>
      <c r="AF319" s="13">
        <v>1779360</v>
      </c>
      <c r="AG319" s="43">
        <v>1800000</v>
      </c>
      <c r="AH319" s="14">
        <f t="shared" si="23"/>
        <v>0</v>
      </c>
      <c r="AI319" s="14">
        <f t="shared" si="24"/>
        <v>20640</v>
      </c>
      <c r="AJ319" s="14">
        <v>20640</v>
      </c>
      <c r="AM319" s="13">
        <f t="shared" ref="AM319:AM323" si="26">AG319+AK319+AL319</f>
        <v>1800000</v>
      </c>
      <c r="AN319" s="13">
        <v>1779360</v>
      </c>
      <c r="AO319" s="13">
        <v>4839237.05</v>
      </c>
      <c r="AP319" s="13">
        <v>1779360</v>
      </c>
      <c r="AQ319" s="13">
        <v>4839237.05</v>
      </c>
      <c r="AR319" s="13">
        <v>-3059877.05</v>
      </c>
      <c r="AS319" s="13">
        <v>1779360</v>
      </c>
      <c r="AT319" s="13">
        <v>4839237.05</v>
      </c>
      <c r="AU319" s="13">
        <v>1779360</v>
      </c>
      <c r="AV319" s="13">
        <v>1779360</v>
      </c>
      <c r="AW319" s="13">
        <v>20640</v>
      </c>
      <c r="AX319" s="14">
        <v>20640</v>
      </c>
      <c r="AY319" s="13">
        <v>0</v>
      </c>
      <c r="AZ319" s="13">
        <v>0</v>
      </c>
      <c r="BA319" s="13">
        <v>0</v>
      </c>
      <c r="BB319" s="13">
        <v>0</v>
      </c>
      <c r="BC319" s="13">
        <v>0</v>
      </c>
      <c r="BD319" s="13">
        <f t="shared" si="22"/>
        <v>20640</v>
      </c>
    </row>
    <row r="320" spans="1:56" ht="14.45" hidden="1" x14ac:dyDescent="0.3">
      <c r="A320" t="str">
        <f t="shared" si="25"/>
        <v>1.1-00-2210_22445028_2244110</v>
      </c>
      <c r="B320" s="12" t="s">
        <v>67</v>
      </c>
      <c r="C320" t="s">
        <v>68</v>
      </c>
      <c r="D320">
        <v>2</v>
      </c>
      <c r="E320" t="s">
        <v>497</v>
      </c>
      <c r="F320">
        <v>2.1</v>
      </c>
      <c r="G320" t="s">
        <v>501</v>
      </c>
      <c r="H320" t="s">
        <v>160</v>
      </c>
      <c r="I320" t="s">
        <v>161</v>
      </c>
      <c r="J320" t="s">
        <v>98</v>
      </c>
      <c r="K320" t="s">
        <v>99</v>
      </c>
      <c r="L320" t="s">
        <v>234</v>
      </c>
      <c r="M320" t="s">
        <v>235</v>
      </c>
      <c r="N320">
        <v>4</v>
      </c>
      <c r="O320" t="s">
        <v>164</v>
      </c>
      <c r="P320">
        <v>45</v>
      </c>
      <c r="Q320" t="s">
        <v>338</v>
      </c>
      <c r="R320" t="s">
        <v>339</v>
      </c>
      <c r="S320" t="s">
        <v>62</v>
      </c>
      <c r="T320" t="s">
        <v>340</v>
      </c>
      <c r="U320" t="s">
        <v>62</v>
      </c>
      <c r="V320">
        <v>4000</v>
      </c>
      <c r="W320" t="s">
        <v>371</v>
      </c>
      <c r="X320">
        <v>4411</v>
      </c>
      <c r="Y320" t="s">
        <v>410</v>
      </c>
      <c r="Z320">
        <v>0</v>
      </c>
      <c r="AA320" t="s">
        <v>66</v>
      </c>
      <c r="AB320" s="13">
        <v>450000</v>
      </c>
      <c r="AC320" s="13">
        <v>450000</v>
      </c>
      <c r="AD320" s="13">
        <v>0</v>
      </c>
      <c r="AE320" s="13">
        <v>166438.65</v>
      </c>
      <c r="AF320" s="13">
        <v>166438.65</v>
      </c>
      <c r="AG320" s="42">
        <v>450000</v>
      </c>
      <c r="AH320" s="14">
        <f t="shared" si="23"/>
        <v>0</v>
      </c>
      <c r="AI320" s="14">
        <f t="shared" si="24"/>
        <v>283561.34999999998</v>
      </c>
      <c r="AJ320" s="14">
        <v>283561.34999999998</v>
      </c>
      <c r="AM320" s="13">
        <f t="shared" si="26"/>
        <v>450000</v>
      </c>
      <c r="AN320" s="13">
        <v>166438.65</v>
      </c>
      <c r="AO320" s="13">
        <v>4839238.05</v>
      </c>
      <c r="AP320" s="13">
        <v>0</v>
      </c>
      <c r="AQ320" s="13">
        <v>4839238.05</v>
      </c>
      <c r="AR320" s="13">
        <v>-4672799.3999999994</v>
      </c>
      <c r="AS320" s="13">
        <v>0</v>
      </c>
      <c r="AT320" s="13">
        <v>4839238.05</v>
      </c>
      <c r="AU320" s="13">
        <v>0</v>
      </c>
      <c r="AV320" s="13">
        <v>0</v>
      </c>
      <c r="AW320" s="13">
        <v>283561.34999999998</v>
      </c>
      <c r="AX320" s="14">
        <v>283561.34999999998</v>
      </c>
      <c r="AY320" s="13">
        <v>0</v>
      </c>
      <c r="AZ320" s="13">
        <v>450000</v>
      </c>
      <c r="BA320" s="13">
        <v>0</v>
      </c>
      <c r="BB320" s="13">
        <v>0</v>
      </c>
      <c r="BC320" s="13">
        <v>450000</v>
      </c>
      <c r="BD320" s="13">
        <f t="shared" si="22"/>
        <v>283561.34999999998</v>
      </c>
    </row>
    <row r="321" spans="1:56" ht="14.45" hidden="1" x14ac:dyDescent="0.3">
      <c r="A321" t="str">
        <f t="shared" si="25"/>
        <v>1.1-00-2202_2218006_2244110</v>
      </c>
      <c r="B321" s="12" t="s">
        <v>67</v>
      </c>
      <c r="C321" t="s">
        <v>68</v>
      </c>
      <c r="D321">
        <v>1</v>
      </c>
      <c r="E321" t="s">
        <v>496</v>
      </c>
      <c r="F321">
        <v>1.3</v>
      </c>
      <c r="G321" t="s">
        <v>499</v>
      </c>
      <c r="H321" t="s">
        <v>53</v>
      </c>
      <c r="I321" t="s">
        <v>54</v>
      </c>
      <c r="J321" t="s">
        <v>210</v>
      </c>
      <c r="K321" t="s">
        <v>211</v>
      </c>
      <c r="L321" t="s">
        <v>141</v>
      </c>
      <c r="M321" t="s">
        <v>142</v>
      </c>
      <c r="N321">
        <v>1</v>
      </c>
      <c r="O321" t="s">
        <v>133</v>
      </c>
      <c r="P321">
        <v>8</v>
      </c>
      <c r="Q321" t="s">
        <v>411</v>
      </c>
      <c r="R321" t="s">
        <v>217</v>
      </c>
      <c r="S321" t="s">
        <v>62</v>
      </c>
      <c r="T321" t="s">
        <v>218</v>
      </c>
      <c r="U321" t="s">
        <v>62</v>
      </c>
      <c r="V321">
        <v>4000</v>
      </c>
      <c r="W321" t="s">
        <v>371</v>
      </c>
      <c r="X321">
        <v>4411</v>
      </c>
      <c r="Y321" t="s">
        <v>410</v>
      </c>
      <c r="Z321">
        <v>0</v>
      </c>
      <c r="AA321" t="s">
        <v>66</v>
      </c>
      <c r="AB321" s="13">
        <v>4000000</v>
      </c>
      <c r="AC321" s="13">
        <v>4000000</v>
      </c>
      <c r="AD321" s="13">
        <v>4000000</v>
      </c>
      <c r="AE321" s="13">
        <v>3989444.28</v>
      </c>
      <c r="AF321" s="13">
        <v>3989444.28</v>
      </c>
      <c r="AG321" s="43">
        <v>4000000</v>
      </c>
      <c r="AH321" s="14">
        <f t="shared" si="23"/>
        <v>0</v>
      </c>
      <c r="AI321" s="14">
        <f t="shared" si="24"/>
        <v>10555.720000000205</v>
      </c>
      <c r="AJ321" s="14">
        <v>10555.720000000205</v>
      </c>
      <c r="AM321" s="13">
        <f t="shared" si="26"/>
        <v>4000000</v>
      </c>
      <c r="AN321" s="13">
        <v>3964666.68</v>
      </c>
      <c r="AO321" s="13">
        <v>4839239.05</v>
      </c>
      <c r="AP321" s="13">
        <v>3964666.68</v>
      </c>
      <c r="AQ321" s="13">
        <v>4839239.05</v>
      </c>
      <c r="AR321" s="13">
        <v>-849794.77</v>
      </c>
      <c r="AS321" s="13">
        <v>3884666.68</v>
      </c>
      <c r="AT321" s="13">
        <v>4839239.05</v>
      </c>
      <c r="AU321" s="13">
        <v>3644666.68</v>
      </c>
      <c r="AV321" s="13">
        <v>3644666.68</v>
      </c>
      <c r="AW321" s="13">
        <v>35333.32</v>
      </c>
      <c r="AX321" s="14">
        <v>10555.720000000205</v>
      </c>
      <c r="AY321" s="13">
        <v>0</v>
      </c>
      <c r="AZ321" s="13">
        <v>0</v>
      </c>
      <c r="BA321" s="13">
        <v>0</v>
      </c>
      <c r="BB321" s="13">
        <v>0</v>
      </c>
      <c r="BC321" s="13">
        <v>0</v>
      </c>
      <c r="BD321" s="13">
        <f t="shared" si="22"/>
        <v>10555.720000000205</v>
      </c>
    </row>
    <row r="322" spans="1:56" ht="14.45" hidden="1" x14ac:dyDescent="0.3">
      <c r="A322" t="str">
        <f t="shared" si="25"/>
        <v>1.1-00-2206_22528015_2244110</v>
      </c>
      <c r="B322" s="12" t="s">
        <v>67</v>
      </c>
      <c r="C322" t="s">
        <v>68</v>
      </c>
      <c r="D322">
        <v>2</v>
      </c>
      <c r="E322" t="s">
        <v>497</v>
      </c>
      <c r="F322">
        <v>2.7</v>
      </c>
      <c r="G322" t="s">
        <v>279</v>
      </c>
      <c r="H322" t="s">
        <v>278</v>
      </c>
      <c r="I322" t="s">
        <v>279</v>
      </c>
      <c r="J322" t="s">
        <v>210</v>
      </c>
      <c r="K322" t="s">
        <v>211</v>
      </c>
      <c r="L322" t="s">
        <v>149</v>
      </c>
      <c r="M322" t="s">
        <v>150</v>
      </c>
      <c r="N322">
        <v>5</v>
      </c>
      <c r="O322" t="s">
        <v>151</v>
      </c>
      <c r="P322">
        <v>28</v>
      </c>
      <c r="Q322" t="s">
        <v>412</v>
      </c>
      <c r="R322" t="s">
        <v>281</v>
      </c>
      <c r="S322" t="s">
        <v>62</v>
      </c>
      <c r="T322" t="s">
        <v>282</v>
      </c>
      <c r="U322" t="s">
        <v>62</v>
      </c>
      <c r="V322">
        <v>4000</v>
      </c>
      <c r="W322" t="s">
        <v>371</v>
      </c>
      <c r="X322">
        <v>4411</v>
      </c>
      <c r="Y322" t="s">
        <v>410</v>
      </c>
      <c r="Z322">
        <v>0</v>
      </c>
      <c r="AA322" t="s">
        <v>66</v>
      </c>
      <c r="AB322" s="13">
        <v>50566898.219999999</v>
      </c>
      <c r="AC322" s="13">
        <v>50566898.219999999</v>
      </c>
      <c r="AD322" s="13">
        <v>30000000</v>
      </c>
      <c r="AE322" s="13">
        <v>50079482.020000003</v>
      </c>
      <c r="AF322" s="13">
        <v>50079482.020000003</v>
      </c>
      <c r="AG322" s="42">
        <v>50079482.020000003</v>
      </c>
      <c r="AH322" s="14">
        <f t="shared" si="23"/>
        <v>-487416.19999999553</v>
      </c>
      <c r="AI322" s="14">
        <f t="shared" si="24"/>
        <v>0</v>
      </c>
      <c r="AJ322" s="14">
        <v>0</v>
      </c>
      <c r="AM322" s="13">
        <f t="shared" si="26"/>
        <v>50079482.020000003</v>
      </c>
      <c r="AN322" s="13">
        <v>50079482.020000003</v>
      </c>
      <c r="AO322" s="13">
        <v>4839240.05</v>
      </c>
      <c r="AP322" s="13">
        <v>50078755.990000002</v>
      </c>
      <c r="AQ322" s="13">
        <v>4839240.05</v>
      </c>
      <c r="AR322" s="13">
        <v>45240241.970000006</v>
      </c>
      <c r="AS322" s="13">
        <v>49585432.600000001</v>
      </c>
      <c r="AT322" s="13">
        <v>4839240.05</v>
      </c>
      <c r="AU322" s="13">
        <v>49585432.600000001</v>
      </c>
      <c r="AV322" s="13">
        <v>49585432.600000001</v>
      </c>
      <c r="AW322" s="13">
        <v>487416.2</v>
      </c>
      <c r="AX322" s="14">
        <v>487416.19999999553</v>
      </c>
      <c r="AY322" s="13">
        <v>0</v>
      </c>
      <c r="AZ322" s="13">
        <v>20566898.219999999</v>
      </c>
      <c r="BA322" s="13">
        <v>0</v>
      </c>
      <c r="BB322" s="13">
        <v>0</v>
      </c>
      <c r="BC322" s="13">
        <v>20566898.219999999</v>
      </c>
      <c r="BD322" s="13">
        <f t="shared" si="22"/>
        <v>487416.19999999553</v>
      </c>
    </row>
    <row r="323" spans="1:56" ht="14.45" hidden="1" x14ac:dyDescent="0.3">
      <c r="A323" t="str">
        <f t="shared" si="25"/>
        <v>2.6-02-2207_22333020_2244110</v>
      </c>
      <c r="B323" t="s">
        <v>190</v>
      </c>
      <c r="C323" s="16" t="s">
        <v>191</v>
      </c>
      <c r="D323">
        <v>1</v>
      </c>
      <c r="E323" t="s">
        <v>496</v>
      </c>
      <c r="F323">
        <v>1.3</v>
      </c>
      <c r="G323" t="s">
        <v>499</v>
      </c>
      <c r="H323" t="s">
        <v>53</v>
      </c>
      <c r="I323" t="s">
        <v>54</v>
      </c>
      <c r="J323" t="s">
        <v>182</v>
      </c>
      <c r="K323" t="s">
        <v>183</v>
      </c>
      <c r="L323" t="s">
        <v>184</v>
      </c>
      <c r="M323" t="s">
        <v>185</v>
      </c>
      <c r="N323">
        <v>3</v>
      </c>
      <c r="O323" t="s">
        <v>143</v>
      </c>
      <c r="P323">
        <v>33</v>
      </c>
      <c r="Q323" t="s">
        <v>186</v>
      </c>
      <c r="R323" t="s">
        <v>187</v>
      </c>
      <c r="S323" t="s">
        <v>62</v>
      </c>
      <c r="T323" t="s">
        <v>188</v>
      </c>
      <c r="U323" t="s">
        <v>62</v>
      </c>
      <c r="V323">
        <v>4000</v>
      </c>
      <c r="W323" t="s">
        <v>371</v>
      </c>
      <c r="X323" s="16">
        <v>4411</v>
      </c>
      <c r="Y323" t="s">
        <v>410</v>
      </c>
      <c r="Z323">
        <v>0</v>
      </c>
      <c r="AA323" t="s">
        <v>66</v>
      </c>
      <c r="AB323" s="13">
        <v>0</v>
      </c>
      <c r="AC323" s="13">
        <v>0</v>
      </c>
      <c r="AD323" s="13">
        <v>0</v>
      </c>
      <c r="AE323" s="13">
        <v>730370</v>
      </c>
      <c r="AF323" s="13">
        <v>730370</v>
      </c>
      <c r="AG323" s="45">
        <v>950000</v>
      </c>
      <c r="AH323" s="14">
        <f t="shared" ref="AH323:AH386" si="27">AG323-AB323</f>
        <v>950000</v>
      </c>
      <c r="AI323" s="14">
        <f t="shared" ref="AI323:AI386" si="28">AG323-AE323</f>
        <v>219630</v>
      </c>
      <c r="AJ323" s="14">
        <v>219630</v>
      </c>
      <c r="AM323" s="13">
        <f t="shared" si="26"/>
        <v>950000</v>
      </c>
      <c r="AN323" s="13">
        <v>730370</v>
      </c>
      <c r="AO323" s="13">
        <v>4839241.05</v>
      </c>
      <c r="AP323" s="13">
        <v>730370</v>
      </c>
      <c r="AQ323" s="13">
        <v>4839241.05</v>
      </c>
      <c r="AR323" s="13">
        <v>-4108871.05</v>
      </c>
      <c r="AS323" s="13">
        <v>730370</v>
      </c>
      <c r="AT323" s="13">
        <v>4839241.05</v>
      </c>
      <c r="AU323" s="13">
        <v>730370</v>
      </c>
      <c r="AV323" s="13">
        <v>0</v>
      </c>
      <c r="AW323" s="13">
        <v>-730370</v>
      </c>
      <c r="AX323" s="14">
        <v>-730370</v>
      </c>
      <c r="AY323" s="13">
        <v>0</v>
      </c>
      <c r="AZ323" s="13">
        <v>0</v>
      </c>
      <c r="BA323" s="13">
        <v>0</v>
      </c>
      <c r="BB323" s="13">
        <v>0</v>
      </c>
      <c r="BC323" s="13">
        <v>0</v>
      </c>
      <c r="BD323" s="13">
        <f t="shared" si="22"/>
        <v>-730370</v>
      </c>
    </row>
    <row r="324" spans="1:56" ht="14.45" hidden="1" x14ac:dyDescent="0.3">
      <c r="A324" t="str">
        <f t="shared" ref="A324:A387" si="29">CONCATENATE(B324,L324,N324,P324,R324,X324,Z324)</f>
        <v>1.1-00-2208_22737023_2244110</v>
      </c>
      <c r="B324" s="12" t="s">
        <v>67</v>
      </c>
      <c r="C324" t="s">
        <v>68</v>
      </c>
      <c r="D324">
        <v>1</v>
      </c>
      <c r="E324" t="s">
        <v>496</v>
      </c>
      <c r="F324">
        <v>1.7</v>
      </c>
      <c r="G324" t="s">
        <v>500</v>
      </c>
      <c r="H324" t="s">
        <v>96</v>
      </c>
      <c r="I324" t="s">
        <v>97</v>
      </c>
      <c r="J324" t="s">
        <v>98</v>
      </c>
      <c r="K324" t="s">
        <v>99</v>
      </c>
      <c r="L324" t="s">
        <v>100</v>
      </c>
      <c r="M324" t="s">
        <v>101</v>
      </c>
      <c r="N324">
        <v>7</v>
      </c>
      <c r="O324" t="s">
        <v>102</v>
      </c>
      <c r="P324">
        <v>37</v>
      </c>
      <c r="Q324" t="s">
        <v>103</v>
      </c>
      <c r="R324" t="s">
        <v>104</v>
      </c>
      <c r="S324" t="s">
        <v>62</v>
      </c>
      <c r="T324" t="s">
        <v>105</v>
      </c>
      <c r="U324" t="s">
        <v>62</v>
      </c>
      <c r="V324">
        <v>4000</v>
      </c>
      <c r="W324" t="s">
        <v>371</v>
      </c>
      <c r="X324">
        <v>4411</v>
      </c>
      <c r="Y324" t="s">
        <v>410</v>
      </c>
      <c r="Z324">
        <v>0</v>
      </c>
      <c r="AA324" t="s">
        <v>66</v>
      </c>
      <c r="AB324" s="13">
        <v>0</v>
      </c>
      <c r="AC324" s="13">
        <v>0</v>
      </c>
      <c r="AD324" s="13">
        <v>2000000</v>
      </c>
      <c r="AE324" s="13">
        <v>0</v>
      </c>
      <c r="AF324" s="13">
        <v>0</v>
      </c>
      <c r="AG324" s="42">
        <v>0</v>
      </c>
      <c r="AH324" s="14">
        <f t="shared" si="27"/>
        <v>0</v>
      </c>
      <c r="AI324" s="14">
        <f t="shared" si="28"/>
        <v>0</v>
      </c>
      <c r="AJ324" s="14">
        <v>0</v>
      </c>
      <c r="AM324" s="13">
        <f t="shared" ref="AM324:AM388" si="30">AG324+AK324+AL324</f>
        <v>0</v>
      </c>
      <c r="AN324" s="13">
        <v>0</v>
      </c>
      <c r="AO324" s="13">
        <v>4839242.05</v>
      </c>
      <c r="AP324" s="13">
        <v>0</v>
      </c>
      <c r="AQ324" s="13">
        <v>4839242.05</v>
      </c>
      <c r="AR324" s="13">
        <v>-4839242.05</v>
      </c>
      <c r="AS324" s="13">
        <v>0</v>
      </c>
      <c r="AT324" s="13">
        <v>4839242.05</v>
      </c>
      <c r="AU324" s="13">
        <v>0</v>
      </c>
      <c r="AV324" s="13">
        <v>0</v>
      </c>
      <c r="AW324" s="13">
        <v>0</v>
      </c>
      <c r="AX324" s="14">
        <v>0</v>
      </c>
      <c r="AY324" s="13">
        <v>0</v>
      </c>
      <c r="AZ324" s="13">
        <v>0</v>
      </c>
      <c r="BA324" s="13">
        <v>0</v>
      </c>
      <c r="BB324" s="13">
        <v>2000000</v>
      </c>
      <c r="BC324" s="13">
        <v>-2000000</v>
      </c>
      <c r="BD324" s="13">
        <f t="shared" ref="BD324:BD387" si="31">AB324-AE324</f>
        <v>0</v>
      </c>
    </row>
    <row r="325" spans="1:56" ht="14.45" hidden="1" x14ac:dyDescent="0.3">
      <c r="A325" t="str">
        <f t="shared" si="29"/>
        <v>1.1-00-2209_22840025_2244113</v>
      </c>
      <c r="B325" s="12" t="s">
        <v>67</v>
      </c>
      <c r="C325" t="s">
        <v>68</v>
      </c>
      <c r="D325">
        <v>1</v>
      </c>
      <c r="E325" t="s">
        <v>496</v>
      </c>
      <c r="F325">
        <v>1.7</v>
      </c>
      <c r="G325" t="s">
        <v>500</v>
      </c>
      <c r="H325" t="s">
        <v>96</v>
      </c>
      <c r="I325" t="s">
        <v>97</v>
      </c>
      <c r="J325" t="s">
        <v>55</v>
      </c>
      <c r="K325" t="s">
        <v>56</v>
      </c>
      <c r="L325" t="s">
        <v>171</v>
      </c>
      <c r="M325" t="s">
        <v>172</v>
      </c>
      <c r="N325">
        <v>8</v>
      </c>
      <c r="O325" t="s">
        <v>173</v>
      </c>
      <c r="P325">
        <v>40</v>
      </c>
      <c r="Q325" t="s">
        <v>341</v>
      </c>
      <c r="R325" t="s">
        <v>342</v>
      </c>
      <c r="S325" t="s">
        <v>62</v>
      </c>
      <c r="T325" t="s">
        <v>343</v>
      </c>
      <c r="U325" t="s">
        <v>62</v>
      </c>
      <c r="V325">
        <v>4000</v>
      </c>
      <c r="W325" t="s">
        <v>371</v>
      </c>
      <c r="X325">
        <v>4411</v>
      </c>
      <c r="Y325" t="s">
        <v>410</v>
      </c>
      <c r="Z325">
        <v>3</v>
      </c>
      <c r="AA325" t="s">
        <v>413</v>
      </c>
      <c r="AB325" s="13">
        <v>50000</v>
      </c>
      <c r="AC325" s="13">
        <v>50000</v>
      </c>
      <c r="AD325" s="13">
        <v>0</v>
      </c>
      <c r="AE325" s="13">
        <v>50000</v>
      </c>
      <c r="AF325" s="13">
        <v>50000</v>
      </c>
      <c r="AG325" s="42">
        <v>50000</v>
      </c>
      <c r="AH325" s="14">
        <f t="shared" si="27"/>
        <v>0</v>
      </c>
      <c r="AI325" s="14">
        <f t="shared" si="28"/>
        <v>0</v>
      </c>
      <c r="AJ325" s="14">
        <v>0</v>
      </c>
      <c r="AM325" s="13">
        <f t="shared" si="30"/>
        <v>50000</v>
      </c>
      <c r="AN325" s="13">
        <v>50000</v>
      </c>
      <c r="AO325" s="13">
        <v>4839243.05</v>
      </c>
      <c r="AP325" s="13">
        <v>50000</v>
      </c>
      <c r="AQ325" s="13">
        <v>4839243.05</v>
      </c>
      <c r="AR325" s="13">
        <v>-4789243.05</v>
      </c>
      <c r="AS325" s="13">
        <v>50000</v>
      </c>
      <c r="AT325" s="13">
        <v>4839243.05</v>
      </c>
      <c r="AU325" s="13">
        <v>50000</v>
      </c>
      <c r="AV325" s="13">
        <v>50000</v>
      </c>
      <c r="AW325" s="13">
        <v>0</v>
      </c>
      <c r="AX325" s="14">
        <v>0</v>
      </c>
      <c r="AY325" s="13">
        <v>0</v>
      </c>
      <c r="AZ325" s="13">
        <v>50000</v>
      </c>
      <c r="BA325" s="13">
        <v>0</v>
      </c>
      <c r="BB325" s="13">
        <v>0</v>
      </c>
      <c r="BC325" s="13">
        <v>50000</v>
      </c>
      <c r="BD325" s="13">
        <f t="shared" si="31"/>
        <v>0</v>
      </c>
    </row>
    <row r="326" spans="1:56" ht="14.45" hidden="1" x14ac:dyDescent="0.3">
      <c r="A326" t="str">
        <f t="shared" si="29"/>
        <v>1.1-00-2201_2211001_2244110</v>
      </c>
      <c r="B326" s="12" t="s">
        <v>67</v>
      </c>
      <c r="C326" t="s">
        <v>68</v>
      </c>
      <c r="D326">
        <v>1</v>
      </c>
      <c r="E326" t="s">
        <v>496</v>
      </c>
      <c r="F326">
        <v>1.3</v>
      </c>
      <c r="G326" t="s">
        <v>499</v>
      </c>
      <c r="H326" t="s">
        <v>53</v>
      </c>
      <c r="I326" t="s">
        <v>54</v>
      </c>
      <c r="J326" t="s">
        <v>55</v>
      </c>
      <c r="K326" t="s">
        <v>56</v>
      </c>
      <c r="L326" t="s">
        <v>155</v>
      </c>
      <c r="M326" t="s">
        <v>156</v>
      </c>
      <c r="N326">
        <v>1</v>
      </c>
      <c r="O326" t="s">
        <v>133</v>
      </c>
      <c r="P326">
        <v>1</v>
      </c>
      <c r="Q326" t="s">
        <v>330</v>
      </c>
      <c r="R326" t="s">
        <v>331</v>
      </c>
      <c r="S326" t="s">
        <v>62</v>
      </c>
      <c r="T326" t="s">
        <v>332</v>
      </c>
      <c r="U326" t="s">
        <v>62</v>
      </c>
      <c r="V326">
        <v>4000</v>
      </c>
      <c r="W326" t="s">
        <v>371</v>
      </c>
      <c r="X326">
        <v>4411</v>
      </c>
      <c r="Y326" t="s">
        <v>410</v>
      </c>
      <c r="Z326">
        <v>0</v>
      </c>
      <c r="AA326" t="s">
        <v>66</v>
      </c>
      <c r="AB326" s="13">
        <v>1295000</v>
      </c>
      <c r="AC326" s="13">
        <v>1295000</v>
      </c>
      <c r="AD326" s="13">
        <v>1000000</v>
      </c>
      <c r="AE326" s="13">
        <v>2264985.56</v>
      </c>
      <c r="AF326" s="13">
        <v>2264985.56</v>
      </c>
      <c r="AG326" s="42">
        <v>2800000</v>
      </c>
      <c r="AH326" s="14">
        <f t="shared" si="27"/>
        <v>1505000</v>
      </c>
      <c r="AI326" s="14">
        <f t="shared" si="28"/>
        <v>535014.43999999994</v>
      </c>
      <c r="AJ326" s="14">
        <v>535014.43999999994</v>
      </c>
      <c r="AM326" s="13">
        <f t="shared" si="30"/>
        <v>2800000</v>
      </c>
      <c r="AN326" s="13">
        <v>2264985.56</v>
      </c>
      <c r="AO326" s="13">
        <v>4839244.05</v>
      </c>
      <c r="AP326" s="13">
        <v>2264985.56</v>
      </c>
      <c r="AQ326" s="13">
        <v>4839244.05</v>
      </c>
      <c r="AR326" s="13">
        <v>-2574258.4899999998</v>
      </c>
      <c r="AS326" s="13">
        <v>2183485.56</v>
      </c>
      <c r="AT326" s="13">
        <v>4839244.05</v>
      </c>
      <c r="AU326" s="13">
        <v>2139485.56</v>
      </c>
      <c r="AV326" s="13">
        <v>2059485.56</v>
      </c>
      <c r="AW326" s="13">
        <v>-969985.56</v>
      </c>
      <c r="AX326" s="14">
        <v>-969985.56</v>
      </c>
      <c r="AY326" s="13">
        <v>0</v>
      </c>
      <c r="AZ326" s="13">
        <v>575000</v>
      </c>
      <c r="BA326" s="13">
        <v>0</v>
      </c>
      <c r="BB326" s="13">
        <v>280000</v>
      </c>
      <c r="BC326" s="13">
        <v>295000</v>
      </c>
      <c r="BD326" s="13">
        <f t="shared" si="31"/>
        <v>-969985.56</v>
      </c>
    </row>
    <row r="327" spans="1:56" ht="14.45" hidden="1" x14ac:dyDescent="0.3">
      <c r="A327" t="str">
        <f t="shared" si="29"/>
        <v>1.1-00-2202_22110007_2244110</v>
      </c>
      <c r="B327" s="12" t="s">
        <v>67</v>
      </c>
      <c r="C327" t="s">
        <v>68</v>
      </c>
      <c r="D327">
        <v>2</v>
      </c>
      <c r="E327" t="s">
        <v>497</v>
      </c>
      <c r="F327">
        <v>2.2000000000000002</v>
      </c>
      <c r="G327" t="s">
        <v>502</v>
      </c>
      <c r="H327" t="s">
        <v>192</v>
      </c>
      <c r="I327" t="s">
        <v>193</v>
      </c>
      <c r="J327" t="s">
        <v>210</v>
      </c>
      <c r="K327" t="s">
        <v>211</v>
      </c>
      <c r="L327" t="s">
        <v>141</v>
      </c>
      <c r="M327" t="s">
        <v>142</v>
      </c>
      <c r="N327">
        <v>1</v>
      </c>
      <c r="O327" t="s">
        <v>133</v>
      </c>
      <c r="P327">
        <v>10</v>
      </c>
      <c r="Q327" t="s">
        <v>414</v>
      </c>
      <c r="R327" t="s">
        <v>415</v>
      </c>
      <c r="S327" t="s">
        <v>62</v>
      </c>
      <c r="T327" t="s">
        <v>416</v>
      </c>
      <c r="U327" t="s">
        <v>62</v>
      </c>
      <c r="V327">
        <v>4000</v>
      </c>
      <c r="W327" t="s">
        <v>371</v>
      </c>
      <c r="X327">
        <v>4411</v>
      </c>
      <c r="Y327" t="s">
        <v>410</v>
      </c>
      <c r="Z327">
        <v>0</v>
      </c>
      <c r="AA327" t="s">
        <v>66</v>
      </c>
      <c r="AB327" s="13">
        <v>1700000</v>
      </c>
      <c r="AC327" s="13">
        <v>1700000</v>
      </c>
      <c r="AD327" s="13">
        <v>2000000</v>
      </c>
      <c r="AE327" s="13">
        <v>2307727.4300000002</v>
      </c>
      <c r="AF327" s="13">
        <v>2307727.4300000002</v>
      </c>
      <c r="AG327" s="42">
        <v>2307727.4300000002</v>
      </c>
      <c r="AH327" s="14">
        <f t="shared" si="27"/>
        <v>607727.43000000017</v>
      </c>
      <c r="AI327" s="14">
        <f t="shared" si="28"/>
        <v>0</v>
      </c>
      <c r="AJ327" s="14">
        <v>0</v>
      </c>
      <c r="AM327" s="13">
        <f t="shared" si="30"/>
        <v>2307727.4300000002</v>
      </c>
      <c r="AN327" s="13">
        <v>2307727.4300000002</v>
      </c>
      <c r="AO327" s="13">
        <v>4839245.05</v>
      </c>
      <c r="AP327" s="13">
        <v>2307727.4300000002</v>
      </c>
      <c r="AQ327" s="13">
        <v>4839245.05</v>
      </c>
      <c r="AR327" s="13">
        <v>-2531517.6199999996</v>
      </c>
      <c r="AS327" s="13">
        <v>1623012.32</v>
      </c>
      <c r="AT327" s="13">
        <v>4839245.05</v>
      </c>
      <c r="AU327" s="13">
        <v>1603812.32</v>
      </c>
      <c r="AV327" s="13">
        <v>1603812.32</v>
      </c>
      <c r="AW327" s="13">
        <v>-607727.43000000005</v>
      </c>
      <c r="AX327" s="14">
        <v>-607727.43000000017</v>
      </c>
      <c r="AY327" s="13">
        <v>0</v>
      </c>
      <c r="AZ327" s="13">
        <v>0</v>
      </c>
      <c r="BA327" s="13">
        <v>0</v>
      </c>
      <c r="BB327" s="13">
        <v>300000</v>
      </c>
      <c r="BC327" s="13">
        <v>-300000</v>
      </c>
      <c r="BD327" s="13">
        <f t="shared" si="31"/>
        <v>-607727.43000000017</v>
      </c>
    </row>
    <row r="328" spans="1:56" ht="14.45" hidden="1" x14ac:dyDescent="0.3">
      <c r="A328" t="str">
        <f t="shared" si="29"/>
        <v>1.1-00-2202_22110007_2244111</v>
      </c>
      <c r="B328" s="12" t="s">
        <v>67</v>
      </c>
      <c r="C328" t="s">
        <v>68</v>
      </c>
      <c r="D328">
        <v>2</v>
      </c>
      <c r="E328" t="s">
        <v>497</v>
      </c>
      <c r="F328">
        <v>2.2000000000000002</v>
      </c>
      <c r="G328" t="s">
        <v>502</v>
      </c>
      <c r="H328" t="s">
        <v>192</v>
      </c>
      <c r="I328" t="s">
        <v>193</v>
      </c>
      <c r="J328" t="s">
        <v>210</v>
      </c>
      <c r="K328" t="s">
        <v>211</v>
      </c>
      <c r="L328" t="s">
        <v>141</v>
      </c>
      <c r="M328" t="s">
        <v>142</v>
      </c>
      <c r="N328">
        <v>1</v>
      </c>
      <c r="O328" t="s">
        <v>133</v>
      </c>
      <c r="P328">
        <v>10</v>
      </c>
      <c r="Q328" t="s">
        <v>414</v>
      </c>
      <c r="R328" t="s">
        <v>415</v>
      </c>
      <c r="S328" t="s">
        <v>62</v>
      </c>
      <c r="T328" t="s">
        <v>416</v>
      </c>
      <c r="U328" t="s">
        <v>62</v>
      </c>
      <c r="V328">
        <v>4000</v>
      </c>
      <c r="W328" t="s">
        <v>371</v>
      </c>
      <c r="X328">
        <v>4411</v>
      </c>
      <c r="Y328" t="s">
        <v>410</v>
      </c>
      <c r="Z328">
        <v>1</v>
      </c>
      <c r="AA328" t="s">
        <v>417</v>
      </c>
      <c r="AB328" s="13">
        <v>500000</v>
      </c>
      <c r="AC328" s="13">
        <v>500000</v>
      </c>
      <c r="AD328" s="13">
        <v>0</v>
      </c>
      <c r="AE328" s="13">
        <v>0</v>
      </c>
      <c r="AF328" s="13">
        <v>0</v>
      </c>
      <c r="AG328" s="42">
        <v>0</v>
      </c>
      <c r="AH328" s="14">
        <f t="shared" si="27"/>
        <v>-500000</v>
      </c>
      <c r="AI328" s="14">
        <f t="shared" si="28"/>
        <v>0</v>
      </c>
      <c r="AJ328" s="14">
        <v>0</v>
      </c>
      <c r="AM328" s="13">
        <f t="shared" si="30"/>
        <v>0</v>
      </c>
      <c r="AN328" s="13">
        <v>0</v>
      </c>
      <c r="AO328" s="13">
        <v>4839246.05</v>
      </c>
      <c r="AP328" s="13">
        <v>0</v>
      </c>
      <c r="AQ328" s="13">
        <v>4839246.05</v>
      </c>
      <c r="AR328" s="13">
        <v>-4839246.05</v>
      </c>
      <c r="AS328" s="13">
        <v>0</v>
      </c>
      <c r="AT328" s="13">
        <v>4839246.05</v>
      </c>
      <c r="AU328" s="13">
        <v>0</v>
      </c>
      <c r="AV328" s="13">
        <v>0</v>
      </c>
      <c r="AW328" s="13">
        <v>500000</v>
      </c>
      <c r="AX328" s="14">
        <v>500000</v>
      </c>
      <c r="AY328" s="13">
        <v>0</v>
      </c>
      <c r="AZ328" s="13">
        <v>500000</v>
      </c>
      <c r="BA328" s="13">
        <v>0</v>
      </c>
      <c r="BB328" s="13">
        <v>0</v>
      </c>
      <c r="BC328" s="13">
        <v>500000</v>
      </c>
      <c r="BD328" s="13">
        <f t="shared" si="31"/>
        <v>500000</v>
      </c>
    </row>
    <row r="329" spans="1:56" ht="14.45" hidden="1" x14ac:dyDescent="0.3">
      <c r="A329" t="str">
        <f t="shared" si="29"/>
        <v>1.1-00-2206_22523014_2244110</v>
      </c>
      <c r="B329" s="12" t="s">
        <v>67</v>
      </c>
      <c r="C329" t="s">
        <v>68</v>
      </c>
      <c r="D329">
        <v>2</v>
      </c>
      <c r="E329" t="s">
        <v>497</v>
      </c>
      <c r="F329">
        <v>2.7</v>
      </c>
      <c r="G329" t="s">
        <v>279</v>
      </c>
      <c r="H329" t="s">
        <v>278</v>
      </c>
      <c r="I329" t="s">
        <v>279</v>
      </c>
      <c r="J329" t="s">
        <v>210</v>
      </c>
      <c r="K329" t="s">
        <v>211</v>
      </c>
      <c r="L329" t="s">
        <v>149</v>
      </c>
      <c r="M329" t="s">
        <v>150</v>
      </c>
      <c r="N329">
        <v>5</v>
      </c>
      <c r="O329" t="s">
        <v>151</v>
      </c>
      <c r="P329">
        <v>23</v>
      </c>
      <c r="Q329" t="s">
        <v>418</v>
      </c>
      <c r="R329" t="s">
        <v>213</v>
      </c>
      <c r="S329" t="s">
        <v>62</v>
      </c>
      <c r="T329" t="s">
        <v>214</v>
      </c>
      <c r="U329" t="s">
        <v>62</v>
      </c>
      <c r="V329">
        <v>4000</v>
      </c>
      <c r="W329" t="s">
        <v>371</v>
      </c>
      <c r="X329">
        <v>4411</v>
      </c>
      <c r="Y329" t="s">
        <v>410</v>
      </c>
      <c r="Z329">
        <v>0</v>
      </c>
      <c r="AA329" t="s">
        <v>66</v>
      </c>
      <c r="AB329" s="13">
        <v>1000000</v>
      </c>
      <c r="AC329" s="13">
        <v>1000000</v>
      </c>
      <c r="AD329" s="13">
        <v>1000000</v>
      </c>
      <c r="AE329" s="13">
        <v>532213.78</v>
      </c>
      <c r="AF329" s="13">
        <v>525711.27</v>
      </c>
      <c r="AG329" s="42">
        <v>1000000</v>
      </c>
      <c r="AH329" s="14">
        <f t="shared" si="27"/>
        <v>0</v>
      </c>
      <c r="AI329" s="14">
        <f t="shared" si="28"/>
        <v>467786.22</v>
      </c>
      <c r="AJ329" s="14">
        <v>474288.73</v>
      </c>
      <c r="AM329" s="13">
        <f t="shared" si="30"/>
        <v>1000000</v>
      </c>
      <c r="AN329" s="13">
        <v>532213.78</v>
      </c>
      <c r="AO329" s="13">
        <v>4839247.05</v>
      </c>
      <c r="AP329" s="13">
        <v>532213.78</v>
      </c>
      <c r="AQ329" s="13">
        <v>4839247.05</v>
      </c>
      <c r="AR329" s="13">
        <v>-4313535.7799999993</v>
      </c>
      <c r="AS329" s="13">
        <v>491910.98</v>
      </c>
      <c r="AT329" s="13">
        <v>4839247.05</v>
      </c>
      <c r="AU329" s="13">
        <v>282910.98</v>
      </c>
      <c r="AV329" s="13">
        <v>282910.98</v>
      </c>
      <c r="AW329" s="13">
        <v>474288.73</v>
      </c>
      <c r="AX329" s="14">
        <v>474288.73</v>
      </c>
      <c r="AY329" s="13">
        <v>0</v>
      </c>
      <c r="AZ329" s="13">
        <v>0</v>
      </c>
      <c r="BA329" s="13">
        <v>0</v>
      </c>
      <c r="BB329" s="13">
        <v>0</v>
      </c>
      <c r="BC329" s="13">
        <v>0</v>
      </c>
      <c r="BD329" s="13">
        <f t="shared" si="31"/>
        <v>467786.22</v>
      </c>
    </row>
    <row r="330" spans="1:56" ht="14.45" hidden="1" x14ac:dyDescent="0.3">
      <c r="A330" t="str">
        <f t="shared" si="29"/>
        <v>1.1-00-2206_22525014_2244110</v>
      </c>
      <c r="B330" s="12" t="s">
        <v>67</v>
      </c>
      <c r="C330" t="s">
        <v>68</v>
      </c>
      <c r="D330">
        <v>2</v>
      </c>
      <c r="E330" t="s">
        <v>497</v>
      </c>
      <c r="F330">
        <v>2.7</v>
      </c>
      <c r="G330" t="s">
        <v>279</v>
      </c>
      <c r="H330" t="s">
        <v>278</v>
      </c>
      <c r="I330" t="s">
        <v>279</v>
      </c>
      <c r="J330" t="s">
        <v>210</v>
      </c>
      <c r="K330" t="s">
        <v>211</v>
      </c>
      <c r="L330" t="s">
        <v>149</v>
      </c>
      <c r="M330" t="s">
        <v>150</v>
      </c>
      <c r="N330">
        <v>5</v>
      </c>
      <c r="O330" t="s">
        <v>151</v>
      </c>
      <c r="P330">
        <v>25</v>
      </c>
      <c r="Q330" t="s">
        <v>348</v>
      </c>
      <c r="R330" t="s">
        <v>213</v>
      </c>
      <c r="S330" t="s">
        <v>62</v>
      </c>
      <c r="T330" t="s">
        <v>214</v>
      </c>
      <c r="U330" t="s">
        <v>62</v>
      </c>
      <c r="V330">
        <v>4000</v>
      </c>
      <c r="W330" t="s">
        <v>371</v>
      </c>
      <c r="X330">
        <v>4411</v>
      </c>
      <c r="Y330" t="s">
        <v>410</v>
      </c>
      <c r="Z330">
        <v>0</v>
      </c>
      <c r="AA330" t="s">
        <v>66</v>
      </c>
      <c r="AB330" s="13">
        <v>3365000</v>
      </c>
      <c r="AC330" s="13">
        <v>3365000</v>
      </c>
      <c r="AD330" s="13">
        <v>4000000</v>
      </c>
      <c r="AE330" s="13">
        <v>1094994.72</v>
      </c>
      <c r="AF330" s="13">
        <v>1094994.72</v>
      </c>
      <c r="AG330" s="42">
        <v>0</v>
      </c>
      <c r="AH330" s="14">
        <f t="shared" si="27"/>
        <v>-3365000</v>
      </c>
      <c r="AI330" s="14">
        <f t="shared" si="28"/>
        <v>-1094994.72</v>
      </c>
      <c r="AJ330" s="14">
        <v>-1094994.72</v>
      </c>
      <c r="AM330" s="13">
        <f t="shared" si="30"/>
        <v>0</v>
      </c>
      <c r="AN330" s="13">
        <v>1094994.72</v>
      </c>
      <c r="AO330" s="13">
        <v>4839248.05</v>
      </c>
      <c r="AP330" s="13">
        <v>1094994.72</v>
      </c>
      <c r="AQ330" s="13">
        <v>4839248.05</v>
      </c>
      <c r="AR330" s="13">
        <v>-3744253.33</v>
      </c>
      <c r="AS330" s="13">
        <v>1094994.72</v>
      </c>
      <c r="AT330" s="13">
        <v>4839248.05</v>
      </c>
      <c r="AU330" s="13">
        <v>1094994.72</v>
      </c>
      <c r="AV330" s="13">
        <v>1094994.72</v>
      </c>
      <c r="AW330" s="13">
        <v>2270005.2799999998</v>
      </c>
      <c r="AX330" s="14">
        <v>2270005.2800000003</v>
      </c>
      <c r="AY330" s="13">
        <v>0</v>
      </c>
      <c r="AZ330" s="13">
        <v>0</v>
      </c>
      <c r="BA330" s="13">
        <v>0</v>
      </c>
      <c r="BB330" s="13">
        <v>635000</v>
      </c>
      <c r="BC330" s="13">
        <v>-635000</v>
      </c>
      <c r="BD330" s="13">
        <f t="shared" si="31"/>
        <v>2270005.2800000003</v>
      </c>
    </row>
    <row r="331" spans="1:56" ht="14.45" hidden="1" x14ac:dyDescent="0.3">
      <c r="A331" t="str">
        <f t="shared" si="29"/>
        <v>1.1-00-2206_22526015_2244110</v>
      </c>
      <c r="B331" s="12" t="s">
        <v>67</v>
      </c>
      <c r="C331" t="s">
        <v>68</v>
      </c>
      <c r="D331">
        <v>2</v>
      </c>
      <c r="E331" t="s">
        <v>497</v>
      </c>
      <c r="F331">
        <v>2.7</v>
      </c>
      <c r="G331" t="s">
        <v>279</v>
      </c>
      <c r="H331" t="s">
        <v>278</v>
      </c>
      <c r="I331" t="s">
        <v>279</v>
      </c>
      <c r="J331" t="s">
        <v>210</v>
      </c>
      <c r="K331" t="s">
        <v>211</v>
      </c>
      <c r="L331" t="s">
        <v>149</v>
      </c>
      <c r="M331" t="s">
        <v>150</v>
      </c>
      <c r="N331">
        <v>5</v>
      </c>
      <c r="O331" t="s">
        <v>151</v>
      </c>
      <c r="P331">
        <v>26</v>
      </c>
      <c r="Q331" t="s">
        <v>280</v>
      </c>
      <c r="R331" t="s">
        <v>281</v>
      </c>
      <c r="S331" t="s">
        <v>62</v>
      </c>
      <c r="T331" t="s">
        <v>282</v>
      </c>
      <c r="U331" t="s">
        <v>62</v>
      </c>
      <c r="V331">
        <v>4000</v>
      </c>
      <c r="W331" t="s">
        <v>371</v>
      </c>
      <c r="X331">
        <v>4411</v>
      </c>
      <c r="Y331" t="s">
        <v>410</v>
      </c>
      <c r="Z331">
        <v>0</v>
      </c>
      <c r="AA331" t="s">
        <v>66</v>
      </c>
      <c r="AB331" s="13">
        <v>10733101.779999999</v>
      </c>
      <c r="AC331" s="13">
        <v>10733101.779999999</v>
      </c>
      <c r="AD331" s="13">
        <v>30000000</v>
      </c>
      <c r="AE331" s="13">
        <v>10733101.779999999</v>
      </c>
      <c r="AF331" s="13">
        <v>10733101.779999999</v>
      </c>
      <c r="AG331" s="42">
        <v>10733101.779999999</v>
      </c>
      <c r="AH331" s="14">
        <f t="shared" si="27"/>
        <v>0</v>
      </c>
      <c r="AI331" s="14">
        <f t="shared" si="28"/>
        <v>0</v>
      </c>
      <c r="AJ331" s="14">
        <v>0</v>
      </c>
      <c r="AM331" s="13">
        <f t="shared" si="30"/>
        <v>10733101.779999999</v>
      </c>
      <c r="AN331" s="13">
        <v>10733101.779999999</v>
      </c>
      <c r="AO331" s="13">
        <v>4839249.05</v>
      </c>
      <c r="AP331" s="13">
        <v>10733101.779999999</v>
      </c>
      <c r="AQ331" s="13">
        <v>4839249.05</v>
      </c>
      <c r="AR331" s="13">
        <v>5893852.7299999995</v>
      </c>
      <c r="AS331" s="13">
        <v>10733101.779999999</v>
      </c>
      <c r="AT331" s="13">
        <v>4839249.05</v>
      </c>
      <c r="AU331" s="13">
        <v>10733101.779999999</v>
      </c>
      <c r="AV331" s="13">
        <v>10733101.779999999</v>
      </c>
      <c r="AW331" s="13">
        <v>0</v>
      </c>
      <c r="AX331" s="14">
        <v>0</v>
      </c>
      <c r="AY331" s="13">
        <v>0</v>
      </c>
      <c r="AZ331" s="13">
        <v>0</v>
      </c>
      <c r="BA331" s="13">
        <v>0</v>
      </c>
      <c r="BB331" s="13">
        <v>19266898.219999999</v>
      </c>
      <c r="BC331" s="13">
        <v>-19266898.219999999</v>
      </c>
      <c r="BD331" s="13">
        <f t="shared" si="31"/>
        <v>0</v>
      </c>
    </row>
    <row r="332" spans="1:56" ht="14.45" hidden="1" x14ac:dyDescent="0.3">
      <c r="A332" t="str">
        <f t="shared" si="29"/>
        <v>1.1-00-2206_22527015_2244110</v>
      </c>
      <c r="B332" s="12" t="s">
        <v>67</v>
      </c>
      <c r="C332" t="s">
        <v>68</v>
      </c>
      <c r="D332">
        <v>2</v>
      </c>
      <c r="E332" t="s">
        <v>497</v>
      </c>
      <c r="F332">
        <v>2.7</v>
      </c>
      <c r="G332" t="s">
        <v>279</v>
      </c>
      <c r="H332" t="s">
        <v>278</v>
      </c>
      <c r="I332" t="s">
        <v>279</v>
      </c>
      <c r="J332" t="s">
        <v>210</v>
      </c>
      <c r="K332" t="s">
        <v>211</v>
      </c>
      <c r="L332" t="s">
        <v>149</v>
      </c>
      <c r="M332" t="s">
        <v>150</v>
      </c>
      <c r="N332">
        <v>5</v>
      </c>
      <c r="O332" t="s">
        <v>151</v>
      </c>
      <c r="P332">
        <v>27</v>
      </c>
      <c r="Q332" t="s">
        <v>290</v>
      </c>
      <c r="R332" t="s">
        <v>281</v>
      </c>
      <c r="S332" t="s">
        <v>62</v>
      </c>
      <c r="T332" t="s">
        <v>282</v>
      </c>
      <c r="U332" t="s">
        <v>62</v>
      </c>
      <c r="V332">
        <v>4000</v>
      </c>
      <c r="W332" t="s">
        <v>371</v>
      </c>
      <c r="X332">
        <v>4411</v>
      </c>
      <c r="Y332" t="s">
        <v>410</v>
      </c>
      <c r="Z332">
        <v>0</v>
      </c>
      <c r="AA332" t="s">
        <v>66</v>
      </c>
      <c r="AB332" s="13">
        <v>10000000</v>
      </c>
      <c r="AC332" s="13">
        <v>10000000</v>
      </c>
      <c r="AD332" s="13">
        <v>10000000</v>
      </c>
      <c r="AE332" s="13">
        <v>9933000</v>
      </c>
      <c r="AF332" s="13">
        <v>9933000</v>
      </c>
      <c r="AG332" s="42">
        <v>10000000</v>
      </c>
      <c r="AH332" s="14">
        <f t="shared" si="27"/>
        <v>0</v>
      </c>
      <c r="AI332" s="14">
        <f t="shared" si="28"/>
        <v>67000</v>
      </c>
      <c r="AJ332" s="14">
        <v>0</v>
      </c>
      <c r="AM332" s="13">
        <f t="shared" si="30"/>
        <v>10000000</v>
      </c>
      <c r="AN332" s="13">
        <v>9933000</v>
      </c>
      <c r="AO332" s="13">
        <v>4839250.05</v>
      </c>
      <c r="AP332" s="13">
        <v>9933000</v>
      </c>
      <c r="AQ332" s="13">
        <v>4839250.05</v>
      </c>
      <c r="AR332" s="13">
        <v>5093749.95</v>
      </c>
      <c r="AS332" s="13">
        <v>9933000</v>
      </c>
      <c r="AT332" s="13">
        <v>4839250.05</v>
      </c>
      <c r="AU332" s="13">
        <v>9933000</v>
      </c>
      <c r="AV332" s="13">
        <v>9933000</v>
      </c>
      <c r="AW332" s="13">
        <v>67000</v>
      </c>
      <c r="AX332" s="14">
        <v>67000</v>
      </c>
      <c r="AY332" s="13">
        <v>0</v>
      </c>
      <c r="AZ332" s="13">
        <v>0</v>
      </c>
      <c r="BA332" s="13">
        <v>0</v>
      </c>
      <c r="BB332" s="13">
        <v>0</v>
      </c>
      <c r="BC332" s="13">
        <v>0</v>
      </c>
      <c r="BD332" s="13">
        <f t="shared" si="31"/>
        <v>67000</v>
      </c>
    </row>
    <row r="333" spans="1:56" ht="14.45" hidden="1" x14ac:dyDescent="0.3">
      <c r="A333" t="str">
        <f t="shared" si="29"/>
        <v>1.1-00-2206_22524014_2244210</v>
      </c>
      <c r="B333" s="12" t="s">
        <v>67</v>
      </c>
      <c r="C333" t="s">
        <v>68</v>
      </c>
      <c r="D333">
        <v>2</v>
      </c>
      <c r="E333" t="s">
        <v>497</v>
      </c>
      <c r="F333">
        <v>2.5</v>
      </c>
      <c r="G333" t="s">
        <v>504</v>
      </c>
      <c r="H333" t="s">
        <v>208</v>
      </c>
      <c r="I333" t="s">
        <v>209</v>
      </c>
      <c r="J333" t="s">
        <v>210</v>
      </c>
      <c r="K333" t="s">
        <v>211</v>
      </c>
      <c r="L333" t="s">
        <v>149</v>
      </c>
      <c r="M333" t="s">
        <v>150</v>
      </c>
      <c r="N333">
        <v>5</v>
      </c>
      <c r="O333" t="s">
        <v>151</v>
      </c>
      <c r="P333">
        <v>24</v>
      </c>
      <c r="Q333" t="s">
        <v>419</v>
      </c>
      <c r="R333" t="s">
        <v>213</v>
      </c>
      <c r="S333" t="s">
        <v>62</v>
      </c>
      <c r="T333" t="s">
        <v>214</v>
      </c>
      <c r="U333" t="s">
        <v>62</v>
      </c>
      <c r="V333">
        <v>4000</v>
      </c>
      <c r="W333" t="s">
        <v>371</v>
      </c>
      <c r="X333">
        <v>4421</v>
      </c>
      <c r="Y333" t="s">
        <v>420</v>
      </c>
      <c r="Z333">
        <v>0</v>
      </c>
      <c r="AA333" t="s">
        <v>66</v>
      </c>
      <c r="AB333" s="13">
        <v>200000</v>
      </c>
      <c r="AC333" s="13">
        <v>200000</v>
      </c>
      <c r="AD333" s="13">
        <v>200000</v>
      </c>
      <c r="AE333" s="13">
        <v>166470</v>
      </c>
      <c r="AF333" s="13">
        <v>166470</v>
      </c>
      <c r="AG333" s="42">
        <v>200000</v>
      </c>
      <c r="AH333" s="14">
        <f t="shared" si="27"/>
        <v>0</v>
      </c>
      <c r="AI333" s="14">
        <f t="shared" si="28"/>
        <v>33530</v>
      </c>
      <c r="AJ333" s="14">
        <v>33530</v>
      </c>
      <c r="AM333" s="13">
        <f t="shared" si="30"/>
        <v>200000</v>
      </c>
      <c r="AN333" s="13">
        <v>166470</v>
      </c>
      <c r="AO333" s="13">
        <v>4839251.05</v>
      </c>
      <c r="AP333" s="13">
        <v>166470</v>
      </c>
      <c r="AQ333" s="13">
        <v>4839251.05</v>
      </c>
      <c r="AR333" s="13">
        <v>-4672781.05</v>
      </c>
      <c r="AS333" s="13">
        <v>166470</v>
      </c>
      <c r="AT333" s="13">
        <v>4839251.05</v>
      </c>
      <c r="AU333" s="13">
        <v>166470</v>
      </c>
      <c r="AV333" s="13">
        <v>50870</v>
      </c>
      <c r="AW333" s="13">
        <v>33530</v>
      </c>
      <c r="AX333" s="14">
        <v>33530</v>
      </c>
      <c r="AY333" s="13">
        <v>0</v>
      </c>
      <c r="AZ333" s="13">
        <v>0</v>
      </c>
      <c r="BA333" s="13">
        <v>0</v>
      </c>
      <c r="BB333" s="13">
        <v>0</v>
      </c>
      <c r="BC333" s="13">
        <v>0</v>
      </c>
      <c r="BD333" s="13">
        <f t="shared" si="31"/>
        <v>33530</v>
      </c>
    </row>
    <row r="334" spans="1:56" ht="14.45" hidden="1" x14ac:dyDescent="0.3">
      <c r="A334" t="str">
        <f t="shared" si="29"/>
        <v>1.1-00-2206_22522014_2244310</v>
      </c>
      <c r="B334" s="12" t="s">
        <v>67</v>
      </c>
      <c r="C334" t="s">
        <v>68</v>
      </c>
      <c r="D334">
        <v>2</v>
      </c>
      <c r="E334" t="s">
        <v>497</v>
      </c>
      <c r="F334">
        <v>2.5</v>
      </c>
      <c r="G334" t="s">
        <v>504</v>
      </c>
      <c r="H334" t="s">
        <v>208</v>
      </c>
      <c r="I334" t="s">
        <v>209</v>
      </c>
      <c r="J334" t="s">
        <v>210</v>
      </c>
      <c r="K334" t="s">
        <v>211</v>
      </c>
      <c r="L334" t="s">
        <v>149</v>
      </c>
      <c r="M334" t="s">
        <v>150</v>
      </c>
      <c r="N334">
        <v>5</v>
      </c>
      <c r="O334" t="s">
        <v>151</v>
      </c>
      <c r="P334">
        <v>22</v>
      </c>
      <c r="Q334" t="s">
        <v>212</v>
      </c>
      <c r="R334" t="s">
        <v>213</v>
      </c>
      <c r="S334" t="s">
        <v>62</v>
      </c>
      <c r="T334" t="s">
        <v>214</v>
      </c>
      <c r="U334" t="s">
        <v>62</v>
      </c>
      <c r="V334">
        <v>4000</v>
      </c>
      <c r="W334" t="s">
        <v>371</v>
      </c>
      <c r="X334">
        <v>4431</v>
      </c>
      <c r="Y334" t="s">
        <v>421</v>
      </c>
      <c r="Z334">
        <v>0</v>
      </c>
      <c r="AA334" t="s">
        <v>66</v>
      </c>
      <c r="AB334" s="13">
        <v>3800000</v>
      </c>
      <c r="AC334" s="13">
        <v>3800000</v>
      </c>
      <c r="AD334" s="13">
        <v>3745600</v>
      </c>
      <c r="AE334" s="13">
        <v>3356945</v>
      </c>
      <c r="AF334" s="13">
        <v>3356945</v>
      </c>
      <c r="AG334" s="42">
        <v>3800000</v>
      </c>
      <c r="AH334" s="14">
        <f t="shared" si="27"/>
        <v>0</v>
      </c>
      <c r="AI334" s="14">
        <f t="shared" si="28"/>
        <v>443055</v>
      </c>
      <c r="AJ334" s="14">
        <v>443055</v>
      </c>
      <c r="AM334" s="13">
        <f t="shared" si="30"/>
        <v>3800000</v>
      </c>
      <c r="AN334" s="13">
        <v>3356945</v>
      </c>
      <c r="AO334" s="13">
        <v>4839252.05</v>
      </c>
      <c r="AP334" s="13">
        <v>3356945</v>
      </c>
      <c r="AQ334" s="13">
        <v>4839252.05</v>
      </c>
      <c r="AR334" s="13">
        <v>-1482307.0499999998</v>
      </c>
      <c r="AS334" s="13">
        <v>3018235</v>
      </c>
      <c r="AT334" s="13">
        <v>4839252.05</v>
      </c>
      <c r="AU334" s="13">
        <v>2679525</v>
      </c>
      <c r="AV334" s="13">
        <v>2679525</v>
      </c>
      <c r="AW334" s="13">
        <v>443055</v>
      </c>
      <c r="AX334" s="14">
        <v>443055</v>
      </c>
      <c r="AY334" s="13">
        <v>0</v>
      </c>
      <c r="AZ334" s="13">
        <v>54400</v>
      </c>
      <c r="BA334" s="13">
        <v>0</v>
      </c>
      <c r="BB334" s="13">
        <v>0</v>
      </c>
      <c r="BC334" s="13">
        <v>54400</v>
      </c>
      <c r="BD334" s="13">
        <f t="shared" si="31"/>
        <v>443055</v>
      </c>
    </row>
    <row r="335" spans="1:56" ht="14.45" hidden="1" x14ac:dyDescent="0.3">
      <c r="A335" t="str">
        <f t="shared" si="29"/>
        <v>1.1-00-2206_22522014_2244311</v>
      </c>
      <c r="B335" s="12" t="s">
        <v>67</v>
      </c>
      <c r="C335" t="s">
        <v>68</v>
      </c>
      <c r="D335">
        <v>2</v>
      </c>
      <c r="E335" t="s">
        <v>497</v>
      </c>
      <c r="F335">
        <v>2.5</v>
      </c>
      <c r="G335" t="s">
        <v>504</v>
      </c>
      <c r="H335" t="s">
        <v>208</v>
      </c>
      <c r="I335" t="s">
        <v>209</v>
      </c>
      <c r="J335" t="s">
        <v>210</v>
      </c>
      <c r="K335" t="s">
        <v>211</v>
      </c>
      <c r="L335" t="s">
        <v>149</v>
      </c>
      <c r="M335" t="s">
        <v>150</v>
      </c>
      <c r="N335">
        <v>5</v>
      </c>
      <c r="O335" t="s">
        <v>151</v>
      </c>
      <c r="P335">
        <v>22</v>
      </c>
      <c r="Q335" t="s">
        <v>212</v>
      </c>
      <c r="R335" t="s">
        <v>213</v>
      </c>
      <c r="S335" t="s">
        <v>62</v>
      </c>
      <c r="T335" t="s">
        <v>214</v>
      </c>
      <c r="U335" t="s">
        <v>62</v>
      </c>
      <c r="V335">
        <v>4000</v>
      </c>
      <c r="W335" t="s">
        <v>371</v>
      </c>
      <c r="X335">
        <v>4431</v>
      </c>
      <c r="Y335" t="s">
        <v>421</v>
      </c>
      <c r="Z335">
        <v>1</v>
      </c>
      <c r="AA335" t="s">
        <v>422</v>
      </c>
      <c r="AB335" s="13">
        <v>0</v>
      </c>
      <c r="AC335" s="13">
        <v>0</v>
      </c>
      <c r="AD335" s="13">
        <v>1054400</v>
      </c>
      <c r="AE335" s="13">
        <v>0</v>
      </c>
      <c r="AF335" s="13">
        <v>0</v>
      </c>
      <c r="AG335" s="42">
        <v>0</v>
      </c>
      <c r="AH335" s="14">
        <f t="shared" si="27"/>
        <v>0</v>
      </c>
      <c r="AI335" s="14">
        <f t="shared" si="28"/>
        <v>0</v>
      </c>
      <c r="AJ335" s="14">
        <v>0</v>
      </c>
      <c r="AM335" s="13">
        <f t="shared" si="30"/>
        <v>0</v>
      </c>
      <c r="AN335" s="13">
        <v>0</v>
      </c>
      <c r="AO335" s="13">
        <v>4839253.05</v>
      </c>
      <c r="AP335" s="13">
        <v>0</v>
      </c>
      <c r="AQ335" s="13">
        <v>4839253.05</v>
      </c>
      <c r="AR335" s="13">
        <v>-4839253.05</v>
      </c>
      <c r="AS335" s="13">
        <v>0</v>
      </c>
      <c r="AT335" s="13">
        <v>4839253.05</v>
      </c>
      <c r="AU335" s="13">
        <v>0</v>
      </c>
      <c r="AV335" s="13">
        <v>0</v>
      </c>
      <c r="AW335" s="13">
        <v>0</v>
      </c>
      <c r="AX335" s="14">
        <v>0</v>
      </c>
      <c r="AY335" s="13">
        <v>0</v>
      </c>
      <c r="AZ335" s="13">
        <v>0</v>
      </c>
      <c r="BA335" s="13">
        <v>0</v>
      </c>
      <c r="BB335" s="13">
        <v>1054400</v>
      </c>
      <c r="BC335" s="13">
        <v>-1054400</v>
      </c>
      <c r="BD335" s="13">
        <f t="shared" si="31"/>
        <v>0</v>
      </c>
    </row>
    <row r="336" spans="1:56" ht="14.45" hidden="1" x14ac:dyDescent="0.3">
      <c r="A336" t="str">
        <f t="shared" si="29"/>
        <v>1.1-00-2204_22617012_22445120</v>
      </c>
      <c r="B336" s="12" t="s">
        <v>67</v>
      </c>
      <c r="C336" t="s">
        <v>68</v>
      </c>
      <c r="D336">
        <v>1</v>
      </c>
      <c r="E336" t="s">
        <v>496</v>
      </c>
      <c r="F336">
        <v>1.3</v>
      </c>
      <c r="G336" t="s">
        <v>499</v>
      </c>
      <c r="H336" t="s">
        <v>53</v>
      </c>
      <c r="I336" t="s">
        <v>54</v>
      </c>
      <c r="J336" t="s">
        <v>106</v>
      </c>
      <c r="K336" t="s">
        <v>107</v>
      </c>
      <c r="L336" t="s">
        <v>108</v>
      </c>
      <c r="M336" t="s">
        <v>109</v>
      </c>
      <c r="N336">
        <v>6</v>
      </c>
      <c r="O336" t="s">
        <v>59</v>
      </c>
      <c r="P336">
        <v>17</v>
      </c>
      <c r="Q336" t="s">
        <v>352</v>
      </c>
      <c r="R336" t="s">
        <v>353</v>
      </c>
      <c r="S336" t="s">
        <v>62</v>
      </c>
      <c r="T336" t="s">
        <v>354</v>
      </c>
      <c r="U336" t="s">
        <v>62</v>
      </c>
      <c r="V336">
        <v>4000</v>
      </c>
      <c r="W336" t="s">
        <v>371</v>
      </c>
      <c r="X336">
        <v>4451</v>
      </c>
      <c r="Y336" t="s">
        <v>423</v>
      </c>
      <c r="Z336">
        <v>20</v>
      </c>
      <c r="AA336" t="s">
        <v>424</v>
      </c>
      <c r="AB336" s="13">
        <v>0</v>
      </c>
      <c r="AC336" s="13">
        <v>0</v>
      </c>
      <c r="AD336" s="13">
        <v>0</v>
      </c>
      <c r="AE336" s="13">
        <v>1412755.06</v>
      </c>
      <c r="AF336" s="13">
        <v>1412755.06</v>
      </c>
      <c r="AG336" s="42">
        <v>1412755.06</v>
      </c>
      <c r="AH336" s="14">
        <f t="shared" si="27"/>
        <v>1412755.06</v>
      </c>
      <c r="AI336" s="14">
        <f t="shared" si="28"/>
        <v>0</v>
      </c>
      <c r="AJ336" s="14">
        <v>0</v>
      </c>
      <c r="AM336" s="13">
        <f t="shared" si="30"/>
        <v>1412755.06</v>
      </c>
      <c r="AN336" s="13">
        <v>1412755.06</v>
      </c>
      <c r="AO336" s="13">
        <v>4839254.05</v>
      </c>
      <c r="AP336" s="13">
        <v>1412755.06</v>
      </c>
      <c r="AQ336" s="13">
        <v>4839254.05</v>
      </c>
      <c r="AR336" s="13">
        <v>-3426498.9899999998</v>
      </c>
      <c r="AS336" s="13">
        <v>1412755.06</v>
      </c>
      <c r="AT336" s="13">
        <v>4839254.05</v>
      </c>
      <c r="AU336" s="13">
        <v>1412755.06</v>
      </c>
      <c r="AV336" s="13">
        <v>1412755.06</v>
      </c>
      <c r="AW336" s="13">
        <v>-1412755.06</v>
      </c>
      <c r="AX336" s="14">
        <v>-1412755.06</v>
      </c>
      <c r="AY336" s="13">
        <v>0</v>
      </c>
      <c r="AZ336" s="13">
        <v>0</v>
      </c>
      <c r="BA336" s="13">
        <v>0</v>
      </c>
      <c r="BB336" s="13">
        <v>0</v>
      </c>
      <c r="BC336" s="13">
        <v>0</v>
      </c>
      <c r="BD336" s="13">
        <f t="shared" si="31"/>
        <v>-1412755.06</v>
      </c>
    </row>
    <row r="337" spans="1:56" ht="14.45" hidden="1" x14ac:dyDescent="0.3">
      <c r="A337" t="str">
        <f t="shared" si="29"/>
        <v>1.1-00-2202_2216005_2244510</v>
      </c>
      <c r="B337" s="12" t="s">
        <v>67</v>
      </c>
      <c r="C337" t="s">
        <v>68</v>
      </c>
      <c r="D337">
        <v>1</v>
      </c>
      <c r="E337" t="s">
        <v>496</v>
      </c>
      <c r="F337">
        <v>1.3</v>
      </c>
      <c r="G337" t="s">
        <v>499</v>
      </c>
      <c r="H337" t="s">
        <v>53</v>
      </c>
      <c r="I337" t="s">
        <v>54</v>
      </c>
      <c r="J337" t="s">
        <v>98</v>
      </c>
      <c r="K337" t="s">
        <v>99</v>
      </c>
      <c r="L337" t="s">
        <v>141</v>
      </c>
      <c r="M337" t="s">
        <v>142</v>
      </c>
      <c r="N337">
        <v>1</v>
      </c>
      <c r="O337" t="s">
        <v>133</v>
      </c>
      <c r="P337">
        <v>6</v>
      </c>
      <c r="Q337" t="s">
        <v>318</v>
      </c>
      <c r="R337" t="s">
        <v>302</v>
      </c>
      <c r="S337" t="s">
        <v>62</v>
      </c>
      <c r="T337" t="s">
        <v>303</v>
      </c>
      <c r="U337" t="s">
        <v>62</v>
      </c>
      <c r="V337">
        <v>4000</v>
      </c>
      <c r="W337" t="s">
        <v>371</v>
      </c>
      <c r="X337">
        <v>4451</v>
      </c>
      <c r="Y337" t="s">
        <v>423</v>
      </c>
      <c r="Z337">
        <v>0</v>
      </c>
      <c r="AA337" t="s">
        <v>66</v>
      </c>
      <c r="AB337" s="13">
        <v>240000</v>
      </c>
      <c r="AC337" s="13">
        <v>240000</v>
      </c>
      <c r="AD337" s="13">
        <v>500000</v>
      </c>
      <c r="AE337" s="13">
        <v>300000</v>
      </c>
      <c r="AF337" s="13">
        <v>300000</v>
      </c>
      <c r="AG337" s="42">
        <v>300000</v>
      </c>
      <c r="AH337" s="14">
        <f t="shared" si="27"/>
        <v>60000</v>
      </c>
      <c r="AI337" s="14">
        <f t="shared" si="28"/>
        <v>0</v>
      </c>
      <c r="AJ337" s="14">
        <v>0</v>
      </c>
      <c r="AM337" s="13">
        <f t="shared" si="30"/>
        <v>300000</v>
      </c>
      <c r="AN337" s="13">
        <v>300000</v>
      </c>
      <c r="AO337" s="13">
        <v>4839255.05</v>
      </c>
      <c r="AP337" s="13">
        <v>300000</v>
      </c>
      <c r="AQ337" s="13">
        <v>4839255.05</v>
      </c>
      <c r="AR337" s="13">
        <v>-4539255.05</v>
      </c>
      <c r="AS337" s="13">
        <v>300000</v>
      </c>
      <c r="AT337" s="13">
        <v>4839255.05</v>
      </c>
      <c r="AU337" s="13">
        <v>300000</v>
      </c>
      <c r="AV337" s="13">
        <v>300000</v>
      </c>
      <c r="AW337" s="13">
        <v>-60000</v>
      </c>
      <c r="AX337" s="14">
        <v>-60000</v>
      </c>
      <c r="AY337" s="13">
        <v>0</v>
      </c>
      <c r="AZ337" s="13">
        <v>0</v>
      </c>
      <c r="BA337" s="13">
        <v>0</v>
      </c>
      <c r="BB337" s="13">
        <v>260000</v>
      </c>
      <c r="BC337" s="13">
        <v>-260000</v>
      </c>
      <c r="BD337" s="13">
        <f t="shared" si="31"/>
        <v>-60000</v>
      </c>
    </row>
    <row r="338" spans="1:56" ht="14.45" hidden="1" x14ac:dyDescent="0.3">
      <c r="A338" t="str">
        <f t="shared" si="29"/>
        <v>1.1-00-2202_2216005_22445113</v>
      </c>
      <c r="B338" s="12" t="s">
        <v>67</v>
      </c>
      <c r="C338" t="s">
        <v>68</v>
      </c>
      <c r="D338">
        <v>1</v>
      </c>
      <c r="E338" t="s">
        <v>496</v>
      </c>
      <c r="F338">
        <v>1.3</v>
      </c>
      <c r="G338" t="s">
        <v>499</v>
      </c>
      <c r="H338" t="s">
        <v>53</v>
      </c>
      <c r="I338" t="s">
        <v>54</v>
      </c>
      <c r="J338" t="s">
        <v>98</v>
      </c>
      <c r="K338" t="s">
        <v>99</v>
      </c>
      <c r="L338" t="s">
        <v>141</v>
      </c>
      <c r="M338" t="s">
        <v>142</v>
      </c>
      <c r="N338">
        <v>1</v>
      </c>
      <c r="O338" t="s">
        <v>133</v>
      </c>
      <c r="P338">
        <v>6</v>
      </c>
      <c r="Q338" t="s">
        <v>318</v>
      </c>
      <c r="R338" t="s">
        <v>302</v>
      </c>
      <c r="S338" t="s">
        <v>62</v>
      </c>
      <c r="T338" t="s">
        <v>303</v>
      </c>
      <c r="U338" t="s">
        <v>62</v>
      </c>
      <c r="V338">
        <v>4000</v>
      </c>
      <c r="W338" t="s">
        <v>371</v>
      </c>
      <c r="X338">
        <v>4451</v>
      </c>
      <c r="Y338" t="s">
        <v>423</v>
      </c>
      <c r="Z338">
        <v>13</v>
      </c>
      <c r="AA338" t="s">
        <v>425</v>
      </c>
      <c r="AB338" s="13">
        <v>210000</v>
      </c>
      <c r="AC338" s="13">
        <v>210000</v>
      </c>
      <c r="AD338" s="13">
        <v>0</v>
      </c>
      <c r="AE338" s="13">
        <v>201247.66</v>
      </c>
      <c r="AF338" s="13">
        <v>201247.66</v>
      </c>
      <c r="AG338" s="42">
        <v>210000</v>
      </c>
      <c r="AH338" s="14">
        <f t="shared" si="27"/>
        <v>0</v>
      </c>
      <c r="AI338" s="14">
        <f t="shared" si="28"/>
        <v>8752.3399999999965</v>
      </c>
      <c r="AJ338" s="14">
        <v>8752.3399999999965</v>
      </c>
      <c r="AM338" s="13">
        <f t="shared" si="30"/>
        <v>210000</v>
      </c>
      <c r="AN338" s="13">
        <v>201247.66</v>
      </c>
      <c r="AO338" s="13">
        <v>4839256.05</v>
      </c>
      <c r="AP338" s="13">
        <v>201247.66</v>
      </c>
      <c r="AQ338" s="13">
        <v>4839256.05</v>
      </c>
      <c r="AR338" s="13">
        <v>-4638008.3899999997</v>
      </c>
      <c r="AS338" s="13">
        <v>201247.66</v>
      </c>
      <c r="AT338" s="13">
        <v>4839256.05</v>
      </c>
      <c r="AU338" s="13">
        <v>201247.66</v>
      </c>
      <c r="AV338" s="13">
        <v>201247.66</v>
      </c>
      <c r="AW338" s="13">
        <v>8752.34</v>
      </c>
      <c r="AX338" s="14">
        <v>8752.3399999999965</v>
      </c>
      <c r="AY338" s="13">
        <v>0</v>
      </c>
      <c r="AZ338" s="13">
        <v>210000</v>
      </c>
      <c r="BA338" s="13">
        <v>0</v>
      </c>
      <c r="BB338" s="13">
        <v>0</v>
      </c>
      <c r="BC338" s="13">
        <v>210000</v>
      </c>
      <c r="BD338" s="13">
        <f t="shared" si="31"/>
        <v>8752.3399999999965</v>
      </c>
    </row>
    <row r="339" spans="1:56" ht="14.45" hidden="1" x14ac:dyDescent="0.3">
      <c r="A339" t="str">
        <f t="shared" si="29"/>
        <v>1.1-00-2202_2216005_22445114</v>
      </c>
      <c r="B339" s="12" t="s">
        <v>67</v>
      </c>
      <c r="C339" t="s">
        <v>68</v>
      </c>
      <c r="D339">
        <v>1</v>
      </c>
      <c r="E339" t="s">
        <v>496</v>
      </c>
      <c r="F339">
        <v>1.3</v>
      </c>
      <c r="G339" t="s">
        <v>499</v>
      </c>
      <c r="H339" t="s">
        <v>53</v>
      </c>
      <c r="I339" t="s">
        <v>54</v>
      </c>
      <c r="J339" t="s">
        <v>98</v>
      </c>
      <c r="K339" t="s">
        <v>99</v>
      </c>
      <c r="L339" t="s">
        <v>141</v>
      </c>
      <c r="M339" t="s">
        <v>142</v>
      </c>
      <c r="N339">
        <v>1</v>
      </c>
      <c r="O339" t="s">
        <v>133</v>
      </c>
      <c r="P339">
        <v>6</v>
      </c>
      <c r="Q339" t="s">
        <v>318</v>
      </c>
      <c r="R339" t="s">
        <v>302</v>
      </c>
      <c r="S339" t="s">
        <v>62</v>
      </c>
      <c r="T339" t="s">
        <v>303</v>
      </c>
      <c r="U339" t="s">
        <v>62</v>
      </c>
      <c r="V339">
        <v>4000</v>
      </c>
      <c r="W339" t="s">
        <v>371</v>
      </c>
      <c r="X339">
        <v>4451</v>
      </c>
      <c r="Y339" t="s">
        <v>423</v>
      </c>
      <c r="Z339">
        <v>14</v>
      </c>
      <c r="AA339" t="s">
        <v>426</v>
      </c>
      <c r="AB339" s="13">
        <v>50000</v>
      </c>
      <c r="AC339" s="13">
        <v>50000</v>
      </c>
      <c r="AD339" s="13">
        <v>0</v>
      </c>
      <c r="AE339" s="13">
        <v>50000</v>
      </c>
      <c r="AF339" s="13">
        <v>50000</v>
      </c>
      <c r="AG339" s="42">
        <v>50000</v>
      </c>
      <c r="AH339" s="14">
        <f t="shared" si="27"/>
        <v>0</v>
      </c>
      <c r="AI339" s="14">
        <f t="shared" si="28"/>
        <v>0</v>
      </c>
      <c r="AJ339" s="14">
        <v>0</v>
      </c>
      <c r="AM339" s="13">
        <f t="shared" si="30"/>
        <v>50000</v>
      </c>
      <c r="AN339" s="13">
        <v>50000</v>
      </c>
      <c r="AO339" s="13">
        <v>4839257.05</v>
      </c>
      <c r="AP339" s="13">
        <v>50000</v>
      </c>
      <c r="AQ339" s="13">
        <v>4839257.05</v>
      </c>
      <c r="AR339" s="13">
        <v>-4789257.05</v>
      </c>
      <c r="AS339" s="13">
        <v>50000</v>
      </c>
      <c r="AT339" s="13">
        <v>4839257.05</v>
      </c>
      <c r="AU339" s="13">
        <v>50000</v>
      </c>
      <c r="AV339" s="13">
        <v>50000</v>
      </c>
      <c r="AW339" s="13">
        <v>0</v>
      </c>
      <c r="AX339" s="14">
        <v>0</v>
      </c>
      <c r="AY339" s="13">
        <v>0</v>
      </c>
      <c r="AZ339" s="13">
        <v>50000</v>
      </c>
      <c r="BA339" s="13">
        <v>0</v>
      </c>
      <c r="BB339" s="13">
        <v>0</v>
      </c>
      <c r="BC339" s="13">
        <v>50000</v>
      </c>
      <c r="BD339" s="13">
        <f t="shared" si="31"/>
        <v>0</v>
      </c>
    </row>
    <row r="340" spans="1:56" ht="14.45" hidden="1" x14ac:dyDescent="0.3">
      <c r="A340" t="str">
        <f t="shared" si="29"/>
        <v>1.1-00-2202_2216005_22445118</v>
      </c>
      <c r="B340" s="12" t="s">
        <v>67</v>
      </c>
      <c r="C340" t="s">
        <v>68</v>
      </c>
      <c r="D340">
        <v>1</v>
      </c>
      <c r="E340" t="s">
        <v>496</v>
      </c>
      <c r="F340">
        <v>1.3</v>
      </c>
      <c r="G340" t="s">
        <v>499</v>
      </c>
      <c r="H340" t="s">
        <v>53</v>
      </c>
      <c r="I340" t="s">
        <v>54</v>
      </c>
      <c r="J340" t="s">
        <v>98</v>
      </c>
      <c r="K340" t="s">
        <v>99</v>
      </c>
      <c r="L340" t="s">
        <v>141</v>
      </c>
      <c r="M340" t="s">
        <v>142</v>
      </c>
      <c r="N340">
        <v>1</v>
      </c>
      <c r="O340" t="s">
        <v>133</v>
      </c>
      <c r="P340">
        <v>6</v>
      </c>
      <c r="Q340" t="s">
        <v>318</v>
      </c>
      <c r="R340" t="s">
        <v>302</v>
      </c>
      <c r="S340" t="s">
        <v>62</v>
      </c>
      <c r="T340" t="s">
        <v>303</v>
      </c>
      <c r="U340" t="s">
        <v>62</v>
      </c>
      <c r="V340">
        <v>4000</v>
      </c>
      <c r="W340" t="s">
        <v>371</v>
      </c>
      <c r="X340">
        <v>4451</v>
      </c>
      <c r="Y340" t="s">
        <v>423</v>
      </c>
      <c r="Z340">
        <v>18</v>
      </c>
      <c r="AA340" t="s">
        <v>427</v>
      </c>
      <c r="AB340" s="13">
        <v>0</v>
      </c>
      <c r="AC340" s="13">
        <v>0</v>
      </c>
      <c r="AD340" s="13">
        <v>0</v>
      </c>
      <c r="AE340" s="13">
        <v>99999.09</v>
      </c>
      <c r="AF340" s="13">
        <v>99999.09</v>
      </c>
      <c r="AG340" s="42">
        <v>99999.09</v>
      </c>
      <c r="AH340" s="14">
        <f t="shared" si="27"/>
        <v>99999.09</v>
      </c>
      <c r="AI340" s="14">
        <f t="shared" si="28"/>
        <v>0</v>
      </c>
      <c r="AJ340" s="14">
        <v>0</v>
      </c>
      <c r="AM340" s="13">
        <f t="shared" si="30"/>
        <v>99999.09</v>
      </c>
      <c r="AN340" s="13">
        <v>99999.09</v>
      </c>
      <c r="AO340" s="13">
        <v>4839258.05</v>
      </c>
      <c r="AP340" s="13">
        <v>99999.09</v>
      </c>
      <c r="AQ340" s="13">
        <v>4839258.05</v>
      </c>
      <c r="AR340" s="13">
        <v>-4739258.96</v>
      </c>
      <c r="AS340" s="13">
        <v>99999.09</v>
      </c>
      <c r="AT340" s="13">
        <v>4839258.05</v>
      </c>
      <c r="AU340" s="13">
        <v>99999.09</v>
      </c>
      <c r="AV340" s="13">
        <v>99999.09</v>
      </c>
      <c r="AW340" s="13">
        <v>-99999.09</v>
      </c>
      <c r="AX340" s="14">
        <v>-99999.09</v>
      </c>
      <c r="AY340" s="13">
        <v>0</v>
      </c>
      <c r="AZ340" s="13">
        <v>0</v>
      </c>
      <c r="BA340" s="13">
        <v>0</v>
      </c>
      <c r="BB340" s="13">
        <v>0</v>
      </c>
      <c r="BC340" s="13">
        <v>0</v>
      </c>
      <c r="BD340" s="13">
        <f t="shared" si="31"/>
        <v>-99999.09</v>
      </c>
    </row>
    <row r="341" spans="1:56" ht="14.45" hidden="1" x14ac:dyDescent="0.3">
      <c r="A341" t="str">
        <f t="shared" si="29"/>
        <v>1.1-00-2201_2211001_2244510</v>
      </c>
      <c r="B341" s="12" t="s">
        <v>67</v>
      </c>
      <c r="C341" t="s">
        <v>68</v>
      </c>
      <c r="D341">
        <v>1</v>
      </c>
      <c r="E341" t="s">
        <v>496</v>
      </c>
      <c r="F341">
        <v>1.3</v>
      </c>
      <c r="G341" t="s">
        <v>499</v>
      </c>
      <c r="H341" t="s">
        <v>53</v>
      </c>
      <c r="I341" t="s">
        <v>54</v>
      </c>
      <c r="J341" t="s">
        <v>55</v>
      </c>
      <c r="K341" t="s">
        <v>56</v>
      </c>
      <c r="L341" t="s">
        <v>155</v>
      </c>
      <c r="M341" t="s">
        <v>156</v>
      </c>
      <c r="N341">
        <v>1</v>
      </c>
      <c r="O341" t="s">
        <v>133</v>
      </c>
      <c r="P341">
        <v>1</v>
      </c>
      <c r="Q341" t="s">
        <v>330</v>
      </c>
      <c r="R341" t="s">
        <v>331</v>
      </c>
      <c r="S341" t="s">
        <v>62</v>
      </c>
      <c r="T341" t="s">
        <v>332</v>
      </c>
      <c r="U341" t="s">
        <v>62</v>
      </c>
      <c r="V341">
        <v>4000</v>
      </c>
      <c r="W341" t="s">
        <v>371</v>
      </c>
      <c r="X341">
        <v>4451</v>
      </c>
      <c r="Y341" t="s">
        <v>423</v>
      </c>
      <c r="Z341">
        <v>0</v>
      </c>
      <c r="AA341" t="s">
        <v>66</v>
      </c>
      <c r="AB341" s="13">
        <v>475000</v>
      </c>
      <c r="AC341" s="13">
        <v>475000</v>
      </c>
      <c r="AD341" s="13">
        <v>0</v>
      </c>
      <c r="AE341" s="13">
        <v>409000</v>
      </c>
      <c r="AF341" s="13">
        <v>409000</v>
      </c>
      <c r="AG341" s="42">
        <v>475000</v>
      </c>
      <c r="AH341" s="14">
        <f t="shared" si="27"/>
        <v>0</v>
      </c>
      <c r="AI341" s="14">
        <f t="shared" si="28"/>
        <v>66000</v>
      </c>
      <c r="AJ341" s="14">
        <v>66000</v>
      </c>
      <c r="AM341" s="13">
        <f t="shared" si="30"/>
        <v>475000</v>
      </c>
      <c r="AN341" s="13">
        <v>409000</v>
      </c>
      <c r="AO341" s="13">
        <v>4839259.05</v>
      </c>
      <c r="AP341" s="13">
        <v>409000</v>
      </c>
      <c r="AQ341" s="13">
        <v>4839259.05</v>
      </c>
      <c r="AR341" s="13">
        <v>-4430259.05</v>
      </c>
      <c r="AS341" s="13">
        <v>409000</v>
      </c>
      <c r="AT341" s="13">
        <v>4839259.05</v>
      </c>
      <c r="AU341" s="13">
        <v>409000</v>
      </c>
      <c r="AV341" s="13">
        <v>409000</v>
      </c>
      <c r="AW341" s="13">
        <v>66000</v>
      </c>
      <c r="AX341" s="14">
        <v>66000</v>
      </c>
      <c r="AY341" s="13">
        <v>0</v>
      </c>
      <c r="AZ341" s="13">
        <v>500000</v>
      </c>
      <c r="BA341" s="13">
        <v>0</v>
      </c>
      <c r="BB341" s="13">
        <v>25000</v>
      </c>
      <c r="BC341" s="13">
        <v>475000</v>
      </c>
      <c r="BD341" s="13">
        <f t="shared" si="31"/>
        <v>66000</v>
      </c>
    </row>
    <row r="342" spans="1:56" ht="14.45" hidden="1" x14ac:dyDescent="0.3">
      <c r="A342" t="str">
        <f t="shared" si="29"/>
        <v>1.1-00-2201_2211001_2244511</v>
      </c>
      <c r="B342" s="12" t="s">
        <v>67</v>
      </c>
      <c r="C342" t="s">
        <v>68</v>
      </c>
      <c r="D342">
        <v>1</v>
      </c>
      <c r="E342" t="s">
        <v>496</v>
      </c>
      <c r="F342">
        <v>1.3</v>
      </c>
      <c r="G342" t="s">
        <v>499</v>
      </c>
      <c r="H342" t="s">
        <v>53</v>
      </c>
      <c r="I342" t="s">
        <v>54</v>
      </c>
      <c r="J342" t="s">
        <v>55</v>
      </c>
      <c r="K342" t="s">
        <v>56</v>
      </c>
      <c r="L342" t="s">
        <v>155</v>
      </c>
      <c r="M342" t="s">
        <v>156</v>
      </c>
      <c r="N342">
        <v>1</v>
      </c>
      <c r="O342" t="s">
        <v>133</v>
      </c>
      <c r="P342">
        <v>1</v>
      </c>
      <c r="Q342" t="s">
        <v>330</v>
      </c>
      <c r="R342" t="s">
        <v>331</v>
      </c>
      <c r="S342" t="s">
        <v>62</v>
      </c>
      <c r="T342" t="s">
        <v>332</v>
      </c>
      <c r="U342" t="s">
        <v>62</v>
      </c>
      <c r="V342">
        <v>4000</v>
      </c>
      <c r="W342" t="s">
        <v>371</v>
      </c>
      <c r="X342">
        <v>4451</v>
      </c>
      <c r="Y342" t="s">
        <v>423</v>
      </c>
      <c r="Z342">
        <v>1</v>
      </c>
      <c r="AA342" t="s">
        <v>428</v>
      </c>
      <c r="AB342" s="13">
        <v>180000</v>
      </c>
      <c r="AC342" s="13">
        <v>180000</v>
      </c>
      <c r="AD342" s="13">
        <v>0</v>
      </c>
      <c r="AE342" s="13">
        <v>165000</v>
      </c>
      <c r="AF342" s="13">
        <v>165000</v>
      </c>
      <c r="AG342" s="42">
        <v>180000</v>
      </c>
      <c r="AH342" s="14">
        <f t="shared" si="27"/>
        <v>0</v>
      </c>
      <c r="AI342" s="14">
        <f t="shared" si="28"/>
        <v>15000</v>
      </c>
      <c r="AJ342" s="14">
        <v>15000</v>
      </c>
      <c r="AM342" s="13">
        <f t="shared" si="30"/>
        <v>180000</v>
      </c>
      <c r="AN342" s="13">
        <v>165000</v>
      </c>
      <c r="AO342" s="13">
        <v>4839260.05</v>
      </c>
      <c r="AP342" s="13">
        <v>165000</v>
      </c>
      <c r="AQ342" s="13">
        <v>4839260.05</v>
      </c>
      <c r="AR342" s="13">
        <v>-4674260.05</v>
      </c>
      <c r="AS342" s="13">
        <v>150000</v>
      </c>
      <c r="AT342" s="13">
        <v>4839260.05</v>
      </c>
      <c r="AU342" s="13">
        <v>135000</v>
      </c>
      <c r="AV342" s="13">
        <v>135000</v>
      </c>
      <c r="AW342" s="13">
        <v>15000</v>
      </c>
      <c r="AX342" s="14">
        <v>15000</v>
      </c>
      <c r="AY342" s="13">
        <v>0</v>
      </c>
      <c r="AZ342" s="13">
        <v>180000</v>
      </c>
      <c r="BA342" s="13">
        <v>0</v>
      </c>
      <c r="BB342" s="13">
        <v>0</v>
      </c>
      <c r="BC342" s="13">
        <v>180000</v>
      </c>
      <c r="BD342" s="13">
        <f t="shared" si="31"/>
        <v>15000</v>
      </c>
    </row>
    <row r="343" spans="1:56" ht="14.45" hidden="1" x14ac:dyDescent="0.3">
      <c r="A343" t="str">
        <f t="shared" si="29"/>
        <v>1.1-00-2201_2211001_2244511</v>
      </c>
      <c r="B343" s="12" t="s">
        <v>67</v>
      </c>
      <c r="C343" t="s">
        <v>68</v>
      </c>
      <c r="D343">
        <v>1</v>
      </c>
      <c r="E343" t="s">
        <v>496</v>
      </c>
      <c r="F343">
        <v>1.3</v>
      </c>
      <c r="G343" t="s">
        <v>499</v>
      </c>
      <c r="H343" t="s">
        <v>53</v>
      </c>
      <c r="I343" t="s">
        <v>54</v>
      </c>
      <c r="J343" t="s">
        <v>55</v>
      </c>
      <c r="K343" t="s">
        <v>56</v>
      </c>
      <c r="L343" t="s">
        <v>155</v>
      </c>
      <c r="M343" t="s">
        <v>156</v>
      </c>
      <c r="N343">
        <v>1</v>
      </c>
      <c r="O343" t="s">
        <v>133</v>
      </c>
      <c r="P343">
        <v>1</v>
      </c>
      <c r="Q343" t="s">
        <v>330</v>
      </c>
      <c r="R343" t="s">
        <v>331</v>
      </c>
      <c r="S343" t="s">
        <v>62</v>
      </c>
      <c r="T343" t="s">
        <v>332</v>
      </c>
      <c r="U343" t="s">
        <v>62</v>
      </c>
      <c r="V343">
        <v>4000</v>
      </c>
      <c r="W343" t="s">
        <v>371</v>
      </c>
      <c r="X343">
        <v>4451</v>
      </c>
      <c r="Y343" t="s">
        <v>423</v>
      </c>
      <c r="Z343">
        <v>1</v>
      </c>
      <c r="AA343" t="s">
        <v>429</v>
      </c>
      <c r="AB343" s="13">
        <v>300000</v>
      </c>
      <c r="AC343" s="13">
        <v>300000</v>
      </c>
      <c r="AD343" s="13">
        <v>0</v>
      </c>
      <c r="AE343" s="13">
        <v>300000</v>
      </c>
      <c r="AF343" s="13">
        <v>300000</v>
      </c>
      <c r="AG343" s="42">
        <v>300000</v>
      </c>
      <c r="AH343" s="14">
        <f t="shared" si="27"/>
        <v>0</v>
      </c>
      <c r="AI343" s="14">
        <f t="shared" si="28"/>
        <v>0</v>
      </c>
      <c r="AJ343" s="14">
        <v>0</v>
      </c>
      <c r="AM343" s="13">
        <f t="shared" si="30"/>
        <v>300000</v>
      </c>
      <c r="AN343" s="13">
        <v>300000</v>
      </c>
      <c r="AO343" s="13">
        <v>4839261.05</v>
      </c>
      <c r="AP343" s="13">
        <v>300000</v>
      </c>
      <c r="AQ343" s="13">
        <v>4839261.05</v>
      </c>
      <c r="AR343" s="13">
        <v>-4539261.05</v>
      </c>
      <c r="AS343" s="13">
        <v>300000</v>
      </c>
      <c r="AT343" s="13">
        <v>4839261.05</v>
      </c>
      <c r="AU343" s="13">
        <v>300000</v>
      </c>
      <c r="AV343" s="13">
        <v>300000</v>
      </c>
      <c r="AW343" s="13">
        <v>0</v>
      </c>
      <c r="AX343" s="14">
        <v>0</v>
      </c>
      <c r="AY343" s="13">
        <v>0</v>
      </c>
      <c r="AZ343" s="13">
        <v>300000</v>
      </c>
      <c r="BA343" s="13">
        <v>0</v>
      </c>
      <c r="BB343" s="13">
        <v>0</v>
      </c>
      <c r="BC343" s="13">
        <v>300000</v>
      </c>
      <c r="BD343" s="13">
        <f t="shared" si="31"/>
        <v>0</v>
      </c>
    </row>
    <row r="344" spans="1:56" ht="14.45" hidden="1" x14ac:dyDescent="0.3">
      <c r="A344" t="str">
        <f t="shared" si="29"/>
        <v>1.1-00-2201_2211001_2244511</v>
      </c>
      <c r="B344" s="12" t="s">
        <v>67</v>
      </c>
      <c r="C344" t="s">
        <v>68</v>
      </c>
      <c r="D344">
        <v>1</v>
      </c>
      <c r="E344" t="s">
        <v>496</v>
      </c>
      <c r="F344">
        <v>1.3</v>
      </c>
      <c r="G344" t="s">
        <v>499</v>
      </c>
      <c r="H344" t="s">
        <v>53</v>
      </c>
      <c r="I344" t="s">
        <v>54</v>
      </c>
      <c r="J344" t="s">
        <v>55</v>
      </c>
      <c r="K344" t="s">
        <v>56</v>
      </c>
      <c r="L344" t="s">
        <v>155</v>
      </c>
      <c r="M344" t="s">
        <v>156</v>
      </c>
      <c r="N344">
        <v>1</v>
      </c>
      <c r="O344" t="s">
        <v>133</v>
      </c>
      <c r="P344">
        <v>1</v>
      </c>
      <c r="Q344" t="s">
        <v>330</v>
      </c>
      <c r="R344" t="s">
        <v>331</v>
      </c>
      <c r="S344" t="s">
        <v>62</v>
      </c>
      <c r="T344" t="s">
        <v>332</v>
      </c>
      <c r="U344" t="s">
        <v>62</v>
      </c>
      <c r="V344">
        <v>4000</v>
      </c>
      <c r="W344" t="s">
        <v>371</v>
      </c>
      <c r="X344">
        <v>4451</v>
      </c>
      <c r="Y344" t="s">
        <v>423</v>
      </c>
      <c r="Z344">
        <v>1</v>
      </c>
      <c r="AA344" t="s">
        <v>430</v>
      </c>
      <c r="AB344" s="13">
        <v>1000000</v>
      </c>
      <c r="AC344" s="13">
        <v>1000000</v>
      </c>
      <c r="AD344" s="13">
        <v>937200</v>
      </c>
      <c r="AE344" s="13">
        <v>0</v>
      </c>
      <c r="AF344" s="13">
        <v>0</v>
      </c>
      <c r="AG344" s="42">
        <v>1000000</v>
      </c>
      <c r="AH344" s="14">
        <f t="shared" si="27"/>
        <v>0</v>
      </c>
      <c r="AI344" s="14">
        <f t="shared" si="28"/>
        <v>1000000</v>
      </c>
      <c r="AJ344" s="14">
        <v>1000000</v>
      </c>
      <c r="AM344" s="13">
        <f t="shared" si="30"/>
        <v>1000000</v>
      </c>
      <c r="AN344" s="13">
        <v>0</v>
      </c>
      <c r="AO344" s="13">
        <v>4839262.05</v>
      </c>
      <c r="AP344" s="13">
        <v>0</v>
      </c>
      <c r="AQ344" s="13">
        <v>4839262.05</v>
      </c>
      <c r="AR344" s="13">
        <v>-4839262.05</v>
      </c>
      <c r="AS344" s="13">
        <v>0</v>
      </c>
      <c r="AT344" s="13">
        <v>4839262.05</v>
      </c>
      <c r="AU344" s="13">
        <v>0</v>
      </c>
      <c r="AV344" s="13">
        <v>0</v>
      </c>
      <c r="AW344" s="13">
        <v>1000000</v>
      </c>
      <c r="AX344" s="14">
        <v>1000000</v>
      </c>
      <c r="AY344" s="13">
        <v>0</v>
      </c>
      <c r="AZ344" s="13">
        <v>62800</v>
      </c>
      <c r="BA344" s="13">
        <v>0</v>
      </c>
      <c r="BB344" s="13">
        <v>0</v>
      </c>
      <c r="BC344" s="13">
        <v>62800</v>
      </c>
      <c r="BD344" s="13">
        <f t="shared" si="31"/>
        <v>1000000</v>
      </c>
    </row>
    <row r="345" spans="1:56" ht="14.45" hidden="1" x14ac:dyDescent="0.3">
      <c r="A345" t="str">
        <f t="shared" si="29"/>
        <v>1.1-00-2201_2211001_2244512</v>
      </c>
      <c r="B345" s="12" t="s">
        <v>67</v>
      </c>
      <c r="C345" t="s">
        <v>68</v>
      </c>
      <c r="D345">
        <v>1</v>
      </c>
      <c r="E345" t="s">
        <v>496</v>
      </c>
      <c r="F345">
        <v>1.3</v>
      </c>
      <c r="G345" t="s">
        <v>499</v>
      </c>
      <c r="H345" t="s">
        <v>53</v>
      </c>
      <c r="I345" t="s">
        <v>54</v>
      </c>
      <c r="J345" t="s">
        <v>55</v>
      </c>
      <c r="K345" t="s">
        <v>56</v>
      </c>
      <c r="L345" t="s">
        <v>155</v>
      </c>
      <c r="M345" t="s">
        <v>156</v>
      </c>
      <c r="N345">
        <v>1</v>
      </c>
      <c r="O345" t="s">
        <v>133</v>
      </c>
      <c r="P345">
        <v>1</v>
      </c>
      <c r="Q345" t="s">
        <v>330</v>
      </c>
      <c r="R345" t="s">
        <v>331</v>
      </c>
      <c r="S345" t="s">
        <v>62</v>
      </c>
      <c r="T345" t="s">
        <v>332</v>
      </c>
      <c r="U345" t="s">
        <v>62</v>
      </c>
      <c r="V345">
        <v>4000</v>
      </c>
      <c r="W345" t="s">
        <v>371</v>
      </c>
      <c r="X345">
        <v>4451</v>
      </c>
      <c r="Y345" t="s">
        <v>423</v>
      </c>
      <c r="Z345">
        <v>2</v>
      </c>
      <c r="AA345" t="s">
        <v>431</v>
      </c>
      <c r="AB345" s="13">
        <v>1000000</v>
      </c>
      <c r="AC345" s="13">
        <v>1000000</v>
      </c>
      <c r="AD345" s="13">
        <v>1062800</v>
      </c>
      <c r="AE345" s="13">
        <v>0</v>
      </c>
      <c r="AF345" s="13">
        <v>0</v>
      </c>
      <c r="AG345" s="42">
        <v>0</v>
      </c>
      <c r="AH345" s="14">
        <f t="shared" si="27"/>
        <v>-1000000</v>
      </c>
      <c r="AI345" s="14">
        <f t="shared" si="28"/>
        <v>0</v>
      </c>
      <c r="AJ345" s="14">
        <v>0</v>
      </c>
      <c r="AM345" s="13">
        <f t="shared" si="30"/>
        <v>0</v>
      </c>
      <c r="AN345" s="13">
        <v>0</v>
      </c>
      <c r="AO345" s="13">
        <v>4839263.05</v>
      </c>
      <c r="AP345" s="13">
        <v>0</v>
      </c>
      <c r="AQ345" s="13">
        <v>4839263.05</v>
      </c>
      <c r="AR345" s="13">
        <v>-4839263.05</v>
      </c>
      <c r="AS345" s="13">
        <v>0</v>
      </c>
      <c r="AT345" s="13">
        <v>4839263.05</v>
      </c>
      <c r="AU345" s="13">
        <v>0</v>
      </c>
      <c r="AV345" s="13">
        <v>0</v>
      </c>
      <c r="AW345" s="13">
        <v>1000000</v>
      </c>
      <c r="AX345" s="14">
        <v>1000000</v>
      </c>
      <c r="AY345" s="13">
        <v>0</v>
      </c>
      <c r="AZ345" s="13">
        <v>0</v>
      </c>
      <c r="BA345" s="13">
        <v>0</v>
      </c>
      <c r="BB345" s="13">
        <v>62800</v>
      </c>
      <c r="BC345" s="13">
        <v>-62800</v>
      </c>
      <c r="BD345" s="13">
        <f t="shared" si="31"/>
        <v>1000000</v>
      </c>
    </row>
    <row r="346" spans="1:56" ht="14.45" hidden="1" x14ac:dyDescent="0.3">
      <c r="A346" t="str">
        <f t="shared" si="29"/>
        <v>1.1-00-2201_2211001_2244513</v>
      </c>
      <c r="B346" s="12" t="s">
        <v>67</v>
      </c>
      <c r="C346" t="s">
        <v>68</v>
      </c>
      <c r="D346">
        <v>1</v>
      </c>
      <c r="E346" t="s">
        <v>496</v>
      </c>
      <c r="F346">
        <v>1.3</v>
      </c>
      <c r="G346" t="s">
        <v>499</v>
      </c>
      <c r="H346" t="s">
        <v>53</v>
      </c>
      <c r="I346" t="s">
        <v>54</v>
      </c>
      <c r="J346" t="s">
        <v>55</v>
      </c>
      <c r="K346" t="s">
        <v>56</v>
      </c>
      <c r="L346" t="s">
        <v>155</v>
      </c>
      <c r="M346" t="s">
        <v>156</v>
      </c>
      <c r="N346">
        <v>1</v>
      </c>
      <c r="O346" t="s">
        <v>133</v>
      </c>
      <c r="P346">
        <v>1</v>
      </c>
      <c r="Q346" t="s">
        <v>330</v>
      </c>
      <c r="R346" t="s">
        <v>331</v>
      </c>
      <c r="S346" t="s">
        <v>62</v>
      </c>
      <c r="T346" t="s">
        <v>332</v>
      </c>
      <c r="U346" t="s">
        <v>62</v>
      </c>
      <c r="V346">
        <v>4000</v>
      </c>
      <c r="W346" t="s">
        <v>371</v>
      </c>
      <c r="X346">
        <v>4451</v>
      </c>
      <c r="Y346" t="s">
        <v>423</v>
      </c>
      <c r="Z346">
        <v>3</v>
      </c>
      <c r="AA346" t="s">
        <v>432</v>
      </c>
      <c r="AB346" s="13">
        <v>70000</v>
      </c>
      <c r="AC346" s="13">
        <v>70000</v>
      </c>
      <c r="AD346" s="13">
        <v>0</v>
      </c>
      <c r="AE346" s="13">
        <v>70000</v>
      </c>
      <c r="AF346" s="13">
        <v>70000</v>
      </c>
      <c r="AG346" s="42">
        <v>70000</v>
      </c>
      <c r="AH346" s="14">
        <f t="shared" si="27"/>
        <v>0</v>
      </c>
      <c r="AI346" s="14">
        <f t="shared" si="28"/>
        <v>0</v>
      </c>
      <c r="AJ346" s="14">
        <v>0</v>
      </c>
      <c r="AM346" s="13">
        <f t="shared" si="30"/>
        <v>70000</v>
      </c>
      <c r="AN346" s="13">
        <v>70000</v>
      </c>
      <c r="AO346" s="13">
        <v>4839264.05</v>
      </c>
      <c r="AP346" s="13">
        <v>70000</v>
      </c>
      <c r="AQ346" s="13">
        <v>4839264.05</v>
      </c>
      <c r="AR346" s="13">
        <v>-4769264.05</v>
      </c>
      <c r="AS346" s="13">
        <v>70000</v>
      </c>
      <c r="AT346" s="13">
        <v>4839264.05</v>
      </c>
      <c r="AU346" s="13">
        <v>70000</v>
      </c>
      <c r="AV346" s="13">
        <v>70000</v>
      </c>
      <c r="AW346" s="13">
        <v>0</v>
      </c>
      <c r="AX346" s="14">
        <v>0</v>
      </c>
      <c r="AY346" s="13">
        <v>0</v>
      </c>
      <c r="AZ346" s="13">
        <v>70000</v>
      </c>
      <c r="BA346" s="13">
        <v>0</v>
      </c>
      <c r="BB346" s="13">
        <v>0</v>
      </c>
      <c r="BC346" s="13">
        <v>70000</v>
      </c>
      <c r="BD346" s="13">
        <f t="shared" si="31"/>
        <v>0</v>
      </c>
    </row>
    <row r="347" spans="1:56" ht="14.45" hidden="1" x14ac:dyDescent="0.3">
      <c r="A347" t="str">
        <f t="shared" si="29"/>
        <v>1.1-00-2206_22525014_2244510</v>
      </c>
      <c r="B347" s="12" t="s">
        <v>67</v>
      </c>
      <c r="C347" t="s">
        <v>68</v>
      </c>
      <c r="D347">
        <v>2</v>
      </c>
      <c r="E347" t="s">
        <v>497</v>
      </c>
      <c r="F347">
        <v>2.7</v>
      </c>
      <c r="G347" t="s">
        <v>279</v>
      </c>
      <c r="H347" t="s">
        <v>278</v>
      </c>
      <c r="I347" t="s">
        <v>279</v>
      </c>
      <c r="J347" t="s">
        <v>210</v>
      </c>
      <c r="K347" t="s">
        <v>211</v>
      </c>
      <c r="L347" t="s">
        <v>149</v>
      </c>
      <c r="M347" t="s">
        <v>150</v>
      </c>
      <c r="N347">
        <v>5</v>
      </c>
      <c r="O347" t="s">
        <v>151</v>
      </c>
      <c r="P347">
        <v>25</v>
      </c>
      <c r="Q347" t="s">
        <v>348</v>
      </c>
      <c r="R347" t="s">
        <v>213</v>
      </c>
      <c r="S347" t="s">
        <v>62</v>
      </c>
      <c r="T347" t="s">
        <v>214</v>
      </c>
      <c r="U347" t="s">
        <v>62</v>
      </c>
      <c r="V347">
        <v>4000</v>
      </c>
      <c r="W347" t="s">
        <v>371</v>
      </c>
      <c r="X347">
        <v>4451</v>
      </c>
      <c r="Y347" t="s">
        <v>423</v>
      </c>
      <c r="Z347">
        <v>0</v>
      </c>
      <c r="AA347" t="s">
        <v>66</v>
      </c>
      <c r="AB347" s="13">
        <v>0</v>
      </c>
      <c r="AC347" s="15">
        <v>0</v>
      </c>
      <c r="AD347" s="15">
        <v>0</v>
      </c>
      <c r="AE347" s="13">
        <v>8491453.8699999992</v>
      </c>
      <c r="AF347" s="15">
        <v>8491453.8699999992</v>
      </c>
      <c r="AG347" s="43">
        <v>276986.02</v>
      </c>
      <c r="AH347" s="14">
        <f t="shared" si="27"/>
        <v>276986.02</v>
      </c>
      <c r="AI347" s="14">
        <f t="shared" si="28"/>
        <v>-8214467.8499999996</v>
      </c>
      <c r="AJ347" s="14">
        <v>0</v>
      </c>
      <c r="AM347" s="13">
        <f t="shared" si="30"/>
        <v>276986.02</v>
      </c>
      <c r="AN347" s="13">
        <v>8491453.8699999992</v>
      </c>
      <c r="AO347" s="13">
        <v>4839265.05</v>
      </c>
      <c r="AP347" s="13">
        <v>8491453.8699999992</v>
      </c>
      <c r="AQ347" s="13">
        <v>4839265.05</v>
      </c>
      <c r="AR347" s="13">
        <v>3652188.8199999994</v>
      </c>
      <c r="AS347" s="13">
        <v>8491453.8699999992</v>
      </c>
      <c r="AT347" s="13">
        <v>4839265.05</v>
      </c>
      <c r="AU347" s="13">
        <v>8491453.8699999992</v>
      </c>
      <c r="AV347" s="15">
        <v>8491453.8699999992</v>
      </c>
      <c r="AW347" s="13">
        <v>-8491453.8699999992</v>
      </c>
      <c r="AX347" s="14">
        <v>-8491453.8699999992</v>
      </c>
      <c r="AY347" s="13">
        <v>0</v>
      </c>
      <c r="AZ347" s="13">
        <v>0</v>
      </c>
      <c r="BA347" s="13">
        <v>0</v>
      </c>
      <c r="BB347" s="13">
        <v>0</v>
      </c>
      <c r="BC347" s="13">
        <v>0</v>
      </c>
      <c r="BD347" s="13">
        <f t="shared" si="31"/>
        <v>-8491453.8699999992</v>
      </c>
    </row>
    <row r="348" spans="1:56" ht="14.45" hidden="1" x14ac:dyDescent="0.3">
      <c r="A348" t="str">
        <f t="shared" si="29"/>
        <v>1.1-00-2206_22525014_22445119</v>
      </c>
      <c r="B348" s="12" t="s">
        <v>67</v>
      </c>
      <c r="C348" t="s">
        <v>68</v>
      </c>
      <c r="D348">
        <v>2</v>
      </c>
      <c r="E348" t="s">
        <v>497</v>
      </c>
      <c r="F348">
        <v>2.7</v>
      </c>
      <c r="G348" t="s">
        <v>279</v>
      </c>
      <c r="H348" t="s">
        <v>278</v>
      </c>
      <c r="I348" t="s">
        <v>279</v>
      </c>
      <c r="J348" t="s">
        <v>210</v>
      </c>
      <c r="K348" t="s">
        <v>211</v>
      </c>
      <c r="L348" t="s">
        <v>149</v>
      </c>
      <c r="M348" t="s">
        <v>150</v>
      </c>
      <c r="N348">
        <v>5</v>
      </c>
      <c r="O348" t="s">
        <v>151</v>
      </c>
      <c r="P348">
        <v>25</v>
      </c>
      <c r="Q348" t="s">
        <v>348</v>
      </c>
      <c r="R348" t="s">
        <v>213</v>
      </c>
      <c r="S348" t="s">
        <v>62</v>
      </c>
      <c r="T348" t="s">
        <v>214</v>
      </c>
      <c r="U348" t="s">
        <v>62</v>
      </c>
      <c r="V348">
        <v>4000</v>
      </c>
      <c r="W348" t="s">
        <v>371</v>
      </c>
      <c r="X348">
        <v>4451</v>
      </c>
      <c r="Y348" t="s">
        <v>423</v>
      </c>
      <c r="Z348">
        <v>19</v>
      </c>
      <c r="AA348" t="s">
        <v>433</v>
      </c>
      <c r="AB348" s="13">
        <v>0</v>
      </c>
      <c r="AC348" s="13">
        <v>0</v>
      </c>
      <c r="AD348" s="13">
        <v>0</v>
      </c>
      <c r="AE348" s="13">
        <v>0</v>
      </c>
      <c r="AF348" s="13">
        <v>0</v>
      </c>
      <c r="AG348" s="42">
        <v>10000000</v>
      </c>
      <c r="AH348" s="14">
        <f t="shared" si="27"/>
        <v>10000000</v>
      </c>
      <c r="AI348" s="14">
        <f t="shared" si="28"/>
        <v>10000000</v>
      </c>
      <c r="AJ348" s="14">
        <v>0</v>
      </c>
      <c r="AM348" s="13">
        <f t="shared" si="30"/>
        <v>10000000</v>
      </c>
      <c r="AN348" s="13">
        <v>0</v>
      </c>
      <c r="AO348" s="13">
        <v>4839266.05</v>
      </c>
      <c r="AP348" s="13">
        <v>0</v>
      </c>
      <c r="AQ348" s="13">
        <v>4839266.05</v>
      </c>
      <c r="AR348" s="13">
        <v>-4839266.05</v>
      </c>
      <c r="AS348" s="13">
        <v>0</v>
      </c>
      <c r="AT348" s="13">
        <v>4839266.05</v>
      </c>
      <c r="AU348" s="13">
        <v>0</v>
      </c>
      <c r="AV348" s="13">
        <v>0</v>
      </c>
      <c r="AW348" s="13">
        <v>0</v>
      </c>
      <c r="AX348" s="14">
        <v>0</v>
      </c>
      <c r="AY348" s="13">
        <v>0</v>
      </c>
      <c r="AZ348" s="13">
        <v>0</v>
      </c>
      <c r="BA348" s="13">
        <v>0</v>
      </c>
      <c r="BB348" s="13">
        <v>0</v>
      </c>
      <c r="BC348" s="13">
        <v>0</v>
      </c>
      <c r="BD348" s="13">
        <f t="shared" si="31"/>
        <v>0</v>
      </c>
    </row>
    <row r="349" spans="1:56" ht="14.45" hidden="1" x14ac:dyDescent="0.3">
      <c r="A349" t="str">
        <f t="shared" si="29"/>
        <v>1.1-00-2202_2215005_2244811</v>
      </c>
      <c r="B349" s="12" t="s">
        <v>67</v>
      </c>
      <c r="C349" t="s">
        <v>68</v>
      </c>
      <c r="D349">
        <v>1</v>
      </c>
      <c r="E349" t="s">
        <v>496</v>
      </c>
      <c r="F349">
        <v>1.3</v>
      </c>
      <c r="G349" t="s">
        <v>499</v>
      </c>
      <c r="H349" t="s">
        <v>53</v>
      </c>
      <c r="I349" t="s">
        <v>54</v>
      </c>
      <c r="J349" t="s">
        <v>129</v>
      </c>
      <c r="K349" t="s">
        <v>130</v>
      </c>
      <c r="L349" t="s">
        <v>141</v>
      </c>
      <c r="M349" t="s">
        <v>142</v>
      </c>
      <c r="N349">
        <v>1</v>
      </c>
      <c r="O349" t="s">
        <v>133</v>
      </c>
      <c r="P349">
        <v>5</v>
      </c>
      <c r="Q349" t="s">
        <v>318</v>
      </c>
      <c r="R349" t="s">
        <v>302</v>
      </c>
      <c r="S349" t="s">
        <v>62</v>
      </c>
      <c r="T349" t="s">
        <v>303</v>
      </c>
      <c r="U349" t="s">
        <v>62</v>
      </c>
      <c r="V349">
        <v>4000</v>
      </c>
      <c r="W349" t="s">
        <v>371</v>
      </c>
      <c r="X349">
        <v>4481</v>
      </c>
      <c r="Y349" t="s">
        <v>434</v>
      </c>
      <c r="Z349">
        <v>1</v>
      </c>
      <c r="AA349" t="s">
        <v>435</v>
      </c>
      <c r="AB349" s="13">
        <v>500000</v>
      </c>
      <c r="AC349" s="13">
        <v>500000</v>
      </c>
      <c r="AD349" s="13">
        <v>500000</v>
      </c>
      <c r="AE349" s="13">
        <v>0</v>
      </c>
      <c r="AF349" s="13">
        <v>0</v>
      </c>
      <c r="AG349" s="42">
        <v>500000</v>
      </c>
      <c r="AH349" s="14">
        <f t="shared" si="27"/>
        <v>0</v>
      </c>
      <c r="AI349" s="14">
        <f t="shared" si="28"/>
        <v>500000</v>
      </c>
      <c r="AJ349" s="14">
        <v>500000</v>
      </c>
      <c r="AM349" s="13">
        <f t="shared" si="30"/>
        <v>500000</v>
      </c>
      <c r="AN349" s="13">
        <v>0</v>
      </c>
      <c r="AO349" s="13">
        <v>4839267.05</v>
      </c>
      <c r="AP349" s="13">
        <v>0</v>
      </c>
      <c r="AQ349" s="13">
        <v>4839267.05</v>
      </c>
      <c r="AR349" s="13">
        <v>-4839267.05</v>
      </c>
      <c r="AS349" s="13">
        <v>0</v>
      </c>
      <c r="AT349" s="13">
        <v>4839267.05</v>
      </c>
      <c r="AU349" s="13">
        <v>0</v>
      </c>
      <c r="AV349" s="13">
        <v>0</v>
      </c>
      <c r="AW349" s="13">
        <v>500000</v>
      </c>
      <c r="AX349" s="14">
        <v>500000</v>
      </c>
      <c r="AY349" s="13">
        <v>0</v>
      </c>
      <c r="AZ349" s="13">
        <v>0</v>
      </c>
      <c r="BA349" s="13">
        <v>0</v>
      </c>
      <c r="BB349" s="13">
        <v>0</v>
      </c>
      <c r="BC349" s="13">
        <v>0</v>
      </c>
      <c r="BD349" s="13">
        <f t="shared" si="31"/>
        <v>500000</v>
      </c>
    </row>
    <row r="350" spans="1:56" ht="14.45" hidden="1" x14ac:dyDescent="0.3">
      <c r="A350" t="str">
        <f t="shared" si="29"/>
        <v>1.1-00-2205_22619013_2251110</v>
      </c>
      <c r="B350" s="12" t="s">
        <v>67</v>
      </c>
      <c r="C350" t="s">
        <v>68</v>
      </c>
      <c r="D350">
        <v>1</v>
      </c>
      <c r="E350" t="s">
        <v>496</v>
      </c>
      <c r="F350">
        <v>1.3</v>
      </c>
      <c r="G350" t="s">
        <v>499</v>
      </c>
      <c r="H350" t="s">
        <v>53</v>
      </c>
      <c r="I350" t="s">
        <v>54</v>
      </c>
      <c r="J350" t="s">
        <v>55</v>
      </c>
      <c r="K350" t="s">
        <v>56</v>
      </c>
      <c r="L350" t="s">
        <v>57</v>
      </c>
      <c r="M350" t="s">
        <v>58</v>
      </c>
      <c r="N350">
        <v>6</v>
      </c>
      <c r="O350" t="s">
        <v>59</v>
      </c>
      <c r="P350">
        <v>19</v>
      </c>
      <c r="Q350" t="s">
        <v>93</v>
      </c>
      <c r="R350" t="s">
        <v>61</v>
      </c>
      <c r="S350" t="s">
        <v>436</v>
      </c>
      <c r="T350" t="s">
        <v>63</v>
      </c>
      <c r="U350" t="s">
        <v>436</v>
      </c>
      <c r="V350">
        <v>5000</v>
      </c>
      <c r="W350" t="s">
        <v>437</v>
      </c>
      <c r="X350">
        <v>5111</v>
      </c>
      <c r="Y350" t="s">
        <v>438</v>
      </c>
      <c r="Z350">
        <v>0</v>
      </c>
      <c r="AA350" t="s">
        <v>66</v>
      </c>
      <c r="AB350" s="13">
        <v>49135.28</v>
      </c>
      <c r="AC350" s="13">
        <v>49135.28</v>
      </c>
      <c r="AD350" s="13">
        <v>0</v>
      </c>
      <c r="AE350" s="13">
        <v>1913478.23</v>
      </c>
      <c r="AF350" s="13">
        <v>1913478.23</v>
      </c>
      <c r="AG350" s="42">
        <v>1913478.23</v>
      </c>
      <c r="AH350" s="14">
        <f t="shared" si="27"/>
        <v>1864342.95</v>
      </c>
      <c r="AI350" s="14">
        <f t="shared" si="28"/>
        <v>0</v>
      </c>
      <c r="AJ350" s="14">
        <v>0</v>
      </c>
      <c r="AM350" s="13">
        <f t="shared" si="30"/>
        <v>1913478.23</v>
      </c>
      <c r="AN350" s="13">
        <v>1906245.4</v>
      </c>
      <c r="AO350" s="13">
        <v>4839268.05</v>
      </c>
      <c r="AP350" s="13">
        <v>1906245.4</v>
      </c>
      <c r="AQ350" s="13">
        <v>4839268.05</v>
      </c>
      <c r="AR350" s="13">
        <v>-2925789.82</v>
      </c>
      <c r="AS350" s="13">
        <v>49135.28</v>
      </c>
      <c r="AT350" s="13">
        <v>4839268.05</v>
      </c>
      <c r="AU350" s="13">
        <v>49135.28</v>
      </c>
      <c r="AV350" s="13">
        <v>49135.28</v>
      </c>
      <c r="AW350" s="13">
        <v>-1857110.12</v>
      </c>
      <c r="AX350" s="14">
        <v>-1864342.95</v>
      </c>
      <c r="AY350" s="13">
        <v>0</v>
      </c>
      <c r="AZ350" s="13">
        <v>49135.28</v>
      </c>
      <c r="BA350" s="13">
        <v>0</v>
      </c>
      <c r="BB350" s="13">
        <v>0</v>
      </c>
      <c r="BC350" s="13">
        <v>49135.28</v>
      </c>
      <c r="BD350" s="13">
        <f t="shared" si="31"/>
        <v>-1864342.95</v>
      </c>
    </row>
    <row r="351" spans="1:56" ht="14.45" hidden="1" x14ac:dyDescent="0.3">
      <c r="A351" t="str">
        <f t="shared" si="29"/>
        <v>2.6-05-2208_22737023_2251110</v>
      </c>
      <c r="B351" t="s">
        <v>70</v>
      </c>
      <c r="C351" t="s">
        <v>71</v>
      </c>
      <c r="D351">
        <v>1</v>
      </c>
      <c r="E351" t="s">
        <v>496</v>
      </c>
      <c r="F351">
        <v>1.7</v>
      </c>
      <c r="G351" t="s">
        <v>500</v>
      </c>
      <c r="H351" t="s">
        <v>96</v>
      </c>
      <c r="I351" t="s">
        <v>97</v>
      </c>
      <c r="J351" t="s">
        <v>98</v>
      </c>
      <c r="K351" t="s">
        <v>99</v>
      </c>
      <c r="L351" t="s">
        <v>100</v>
      </c>
      <c r="M351" t="s">
        <v>101</v>
      </c>
      <c r="N351">
        <v>7</v>
      </c>
      <c r="O351" t="s">
        <v>102</v>
      </c>
      <c r="P351">
        <v>37</v>
      </c>
      <c r="Q351" t="s">
        <v>103</v>
      </c>
      <c r="R351" t="s">
        <v>104</v>
      </c>
      <c r="S351" t="s">
        <v>436</v>
      </c>
      <c r="T351" t="s">
        <v>105</v>
      </c>
      <c r="U351" t="s">
        <v>436</v>
      </c>
      <c r="V351">
        <v>5000</v>
      </c>
      <c r="W351" t="s">
        <v>437</v>
      </c>
      <c r="X351">
        <v>5111</v>
      </c>
      <c r="Y351" t="s">
        <v>438</v>
      </c>
      <c r="Z351">
        <v>0</v>
      </c>
      <c r="AA351" t="s">
        <v>66</v>
      </c>
      <c r="AB351" s="13">
        <v>0</v>
      </c>
      <c r="AC351" s="13">
        <v>0</v>
      </c>
      <c r="AD351" s="13">
        <v>0</v>
      </c>
      <c r="AE351" s="13">
        <v>5999.83</v>
      </c>
      <c r="AF351" s="13">
        <v>5999.83</v>
      </c>
      <c r="AG351" s="42">
        <v>5999.83</v>
      </c>
      <c r="AH351" s="14">
        <f t="shared" si="27"/>
        <v>5999.83</v>
      </c>
      <c r="AI351" s="14">
        <f t="shared" si="28"/>
        <v>0</v>
      </c>
      <c r="AJ351" s="14">
        <v>0</v>
      </c>
      <c r="AM351" s="13">
        <f t="shared" si="30"/>
        <v>5999.83</v>
      </c>
      <c r="AN351" s="13">
        <v>5999.83</v>
      </c>
      <c r="AO351" s="13">
        <v>4839269.05</v>
      </c>
      <c r="AP351" s="13">
        <v>5999.83</v>
      </c>
      <c r="AQ351" s="13">
        <v>4839269.05</v>
      </c>
      <c r="AR351" s="13">
        <v>-4833269.22</v>
      </c>
      <c r="AS351" s="13">
        <v>0</v>
      </c>
      <c r="AT351" s="13">
        <v>4839269.05</v>
      </c>
      <c r="AU351" s="13">
        <v>0</v>
      </c>
      <c r="AV351" s="13">
        <v>0</v>
      </c>
      <c r="AW351" s="13">
        <v>-5999.83</v>
      </c>
      <c r="AX351" s="14">
        <v>-5999.83</v>
      </c>
      <c r="AY351" s="13">
        <v>0</v>
      </c>
      <c r="AZ351" s="13">
        <v>0</v>
      </c>
      <c r="BA351" s="13">
        <v>0</v>
      </c>
      <c r="BB351" s="13">
        <v>0</v>
      </c>
      <c r="BC351" s="13">
        <v>0</v>
      </c>
      <c r="BD351" s="13">
        <f t="shared" si="31"/>
        <v>-5999.83</v>
      </c>
    </row>
    <row r="352" spans="1:56" ht="14.45" hidden="1" x14ac:dyDescent="0.3">
      <c r="A352" t="str">
        <f t="shared" si="29"/>
        <v>1.1-00-2206_22529016_2251110</v>
      </c>
      <c r="B352" s="12" t="s">
        <v>67</v>
      </c>
      <c r="C352" t="s">
        <v>68</v>
      </c>
      <c r="D352">
        <v>2</v>
      </c>
      <c r="E352" t="s">
        <v>497</v>
      </c>
      <c r="F352">
        <v>2.4</v>
      </c>
      <c r="G352" t="s">
        <v>503</v>
      </c>
      <c r="H352" t="s">
        <v>147</v>
      </c>
      <c r="I352" t="s">
        <v>148</v>
      </c>
      <c r="J352" t="s">
        <v>98</v>
      </c>
      <c r="K352" t="s">
        <v>99</v>
      </c>
      <c r="L352" t="s">
        <v>149</v>
      </c>
      <c r="M352" t="s">
        <v>150</v>
      </c>
      <c r="N352">
        <v>5</v>
      </c>
      <c r="O352" t="s">
        <v>151</v>
      </c>
      <c r="P352">
        <v>29</v>
      </c>
      <c r="Q352" t="s">
        <v>152</v>
      </c>
      <c r="R352" t="s">
        <v>153</v>
      </c>
      <c r="S352" t="s">
        <v>436</v>
      </c>
      <c r="T352" t="s">
        <v>154</v>
      </c>
      <c r="U352" t="s">
        <v>436</v>
      </c>
      <c r="V352">
        <v>5000</v>
      </c>
      <c r="W352" t="s">
        <v>437</v>
      </c>
      <c r="X352">
        <v>5111</v>
      </c>
      <c r="Y352" t="s">
        <v>438</v>
      </c>
      <c r="Z352">
        <v>0</v>
      </c>
      <c r="AA352" t="s">
        <v>66</v>
      </c>
      <c r="AB352" s="13">
        <v>87000</v>
      </c>
      <c r="AC352" s="13">
        <v>87000</v>
      </c>
      <c r="AD352" s="13">
        <v>0</v>
      </c>
      <c r="AE352" s="13">
        <v>130265.68</v>
      </c>
      <c r="AF352" s="13">
        <v>130265.68</v>
      </c>
      <c r="AG352" s="42">
        <v>130265.68</v>
      </c>
      <c r="AH352" s="14">
        <f t="shared" si="27"/>
        <v>43265.679999999993</v>
      </c>
      <c r="AI352" s="14">
        <f t="shared" si="28"/>
        <v>0</v>
      </c>
      <c r="AJ352" s="14">
        <v>0</v>
      </c>
      <c r="AM352" s="13">
        <f t="shared" si="30"/>
        <v>130265.68</v>
      </c>
      <c r="AN352" s="13">
        <v>130265.68</v>
      </c>
      <c r="AO352" s="13">
        <v>4839270.05</v>
      </c>
      <c r="AP352" s="13">
        <v>130265.68</v>
      </c>
      <c r="AQ352" s="13">
        <v>4839270.05</v>
      </c>
      <c r="AR352" s="13">
        <v>-4709004.37</v>
      </c>
      <c r="AS352" s="13">
        <v>130265.68</v>
      </c>
      <c r="AT352" s="13">
        <v>4839270.05</v>
      </c>
      <c r="AU352" s="13">
        <v>130265.68</v>
      </c>
      <c r="AV352" s="13">
        <v>130265.68</v>
      </c>
      <c r="AW352" s="13">
        <v>-43265.68</v>
      </c>
      <c r="AX352" s="14">
        <v>-43265.679999999993</v>
      </c>
      <c r="AY352" s="13">
        <v>0</v>
      </c>
      <c r="AZ352" s="13">
        <v>87000</v>
      </c>
      <c r="BA352" s="13">
        <v>0</v>
      </c>
      <c r="BB352" s="13">
        <v>0</v>
      </c>
      <c r="BC352" s="13">
        <v>87000</v>
      </c>
      <c r="BD352" s="13">
        <f t="shared" si="31"/>
        <v>-43265.679999999993</v>
      </c>
    </row>
    <row r="353" spans="1:56" ht="14.45" hidden="1" x14ac:dyDescent="0.3">
      <c r="A353" t="str">
        <f t="shared" si="29"/>
        <v>1.1-00-2209_22839024_2251110</v>
      </c>
      <c r="B353" s="12" t="s">
        <v>67</v>
      </c>
      <c r="C353" t="s">
        <v>68</v>
      </c>
      <c r="D353">
        <v>3</v>
      </c>
      <c r="E353" s="28" t="s">
        <v>498</v>
      </c>
      <c r="F353">
        <v>3.1</v>
      </c>
      <c r="G353" t="s">
        <v>506</v>
      </c>
      <c r="H353" t="s">
        <v>169</v>
      </c>
      <c r="I353" t="s">
        <v>170</v>
      </c>
      <c r="J353" t="s">
        <v>55</v>
      </c>
      <c r="K353" t="s">
        <v>56</v>
      </c>
      <c r="L353" t="s">
        <v>171</v>
      </c>
      <c r="M353" t="s">
        <v>172</v>
      </c>
      <c r="N353">
        <v>8</v>
      </c>
      <c r="O353" t="s">
        <v>173</v>
      </c>
      <c r="P353">
        <v>39</v>
      </c>
      <c r="Q353" t="s">
        <v>174</v>
      </c>
      <c r="R353" t="s">
        <v>175</v>
      </c>
      <c r="S353" t="s">
        <v>436</v>
      </c>
      <c r="T353" t="s">
        <v>176</v>
      </c>
      <c r="U353" t="s">
        <v>436</v>
      </c>
      <c r="V353">
        <v>5000</v>
      </c>
      <c r="W353" t="s">
        <v>437</v>
      </c>
      <c r="X353">
        <v>5111</v>
      </c>
      <c r="Y353" t="s">
        <v>438</v>
      </c>
      <c r="Z353">
        <v>0</v>
      </c>
      <c r="AA353" t="s">
        <v>66</v>
      </c>
      <c r="AB353" s="13">
        <v>0</v>
      </c>
      <c r="AC353" s="13">
        <v>0</v>
      </c>
      <c r="AD353" s="13">
        <v>0</v>
      </c>
      <c r="AE353" s="13">
        <v>0</v>
      </c>
      <c r="AF353" s="13">
        <v>0</v>
      </c>
      <c r="AG353" s="42">
        <v>0</v>
      </c>
      <c r="AH353" s="14">
        <f t="shared" si="27"/>
        <v>0</v>
      </c>
      <c r="AI353" s="14">
        <f t="shared" si="28"/>
        <v>0</v>
      </c>
      <c r="AJ353" s="14">
        <v>0</v>
      </c>
      <c r="AM353" s="13">
        <f t="shared" si="30"/>
        <v>0</v>
      </c>
      <c r="AN353" s="13">
        <v>0</v>
      </c>
      <c r="AO353" s="13">
        <v>4839271.05</v>
      </c>
      <c r="AP353" s="13">
        <v>0</v>
      </c>
      <c r="AQ353" s="13">
        <v>4839271.05</v>
      </c>
      <c r="AR353" s="13">
        <v>-4839271.05</v>
      </c>
      <c r="AS353" s="13">
        <v>0</v>
      </c>
      <c r="AT353" s="13">
        <v>4839271.05</v>
      </c>
      <c r="AU353" s="13">
        <v>0</v>
      </c>
      <c r="AV353" s="13">
        <v>0</v>
      </c>
      <c r="AW353" s="13">
        <v>0</v>
      </c>
      <c r="AX353" s="14">
        <v>0</v>
      </c>
      <c r="AY353" s="13">
        <v>0</v>
      </c>
      <c r="AZ353" s="13">
        <v>0</v>
      </c>
      <c r="BA353" s="13">
        <v>0</v>
      </c>
      <c r="BB353" s="13">
        <v>0</v>
      </c>
      <c r="BC353" s="13">
        <v>0</v>
      </c>
      <c r="BD353" s="13">
        <f t="shared" si="31"/>
        <v>0</v>
      </c>
    </row>
    <row r="354" spans="1:56" ht="14.45" hidden="1" x14ac:dyDescent="0.3">
      <c r="A354" t="str">
        <f t="shared" si="29"/>
        <v>1.1-00-2201_2252002_2251110</v>
      </c>
      <c r="B354" s="12" t="s">
        <v>67</v>
      </c>
      <c r="C354" t="s">
        <v>68</v>
      </c>
      <c r="D354">
        <v>1</v>
      </c>
      <c r="E354" t="s">
        <v>496</v>
      </c>
      <c r="F354">
        <v>1.3</v>
      </c>
      <c r="G354" t="s">
        <v>499</v>
      </c>
      <c r="H354" t="s">
        <v>53</v>
      </c>
      <c r="I354" t="s">
        <v>54</v>
      </c>
      <c r="J354" t="s">
        <v>55</v>
      </c>
      <c r="K354" t="s">
        <v>56</v>
      </c>
      <c r="L354" t="s">
        <v>155</v>
      </c>
      <c r="M354" t="s">
        <v>156</v>
      </c>
      <c r="N354">
        <v>5</v>
      </c>
      <c r="O354" t="s">
        <v>151</v>
      </c>
      <c r="P354">
        <v>2</v>
      </c>
      <c r="Q354" t="s">
        <v>157</v>
      </c>
      <c r="R354" t="s">
        <v>158</v>
      </c>
      <c r="S354" t="s">
        <v>436</v>
      </c>
      <c r="T354" t="s">
        <v>159</v>
      </c>
      <c r="U354" t="s">
        <v>436</v>
      </c>
      <c r="V354">
        <v>5000</v>
      </c>
      <c r="W354" t="s">
        <v>437</v>
      </c>
      <c r="X354">
        <v>5111</v>
      </c>
      <c r="Y354" t="s">
        <v>438</v>
      </c>
      <c r="Z354">
        <v>0</v>
      </c>
      <c r="AA354" t="s">
        <v>66</v>
      </c>
      <c r="AB354" s="13">
        <v>0</v>
      </c>
      <c r="AC354" s="13">
        <v>0</v>
      </c>
      <c r="AD354" s="13">
        <v>0</v>
      </c>
      <c r="AE354" s="13">
        <v>24650</v>
      </c>
      <c r="AF354" s="13">
        <v>24650</v>
      </c>
      <c r="AG354" s="42">
        <v>24650</v>
      </c>
      <c r="AH354" s="14">
        <f t="shared" si="27"/>
        <v>24650</v>
      </c>
      <c r="AI354" s="14">
        <f t="shared" si="28"/>
        <v>0</v>
      </c>
      <c r="AJ354" s="14">
        <v>0</v>
      </c>
      <c r="AM354" s="13">
        <f t="shared" si="30"/>
        <v>24650</v>
      </c>
      <c r="AN354" s="13">
        <v>24650</v>
      </c>
      <c r="AO354" s="13">
        <v>4839272.05</v>
      </c>
      <c r="AP354" s="13">
        <v>24650</v>
      </c>
      <c r="AQ354" s="13">
        <v>4839272.05</v>
      </c>
      <c r="AR354" s="13">
        <v>-4814622.05</v>
      </c>
      <c r="AS354" s="13">
        <v>24650</v>
      </c>
      <c r="AT354" s="13">
        <v>4839272.05</v>
      </c>
      <c r="AU354" s="13">
        <v>24650</v>
      </c>
      <c r="AV354" s="13">
        <v>24650</v>
      </c>
      <c r="AW354" s="13">
        <v>-24650</v>
      </c>
      <c r="AX354" s="14">
        <v>-24650</v>
      </c>
      <c r="AY354" s="13">
        <v>0</v>
      </c>
      <c r="AZ354" s="13">
        <v>0</v>
      </c>
      <c r="BA354" s="13">
        <v>0</v>
      </c>
      <c r="BB354" s="13">
        <v>0</v>
      </c>
      <c r="BC354" s="13">
        <v>0</v>
      </c>
      <c r="BD354" s="13">
        <f t="shared" si="31"/>
        <v>-24650</v>
      </c>
    </row>
    <row r="355" spans="1:56" ht="14.45" hidden="1" x14ac:dyDescent="0.3">
      <c r="A355" t="str">
        <f t="shared" si="29"/>
        <v>1.1-00-2209_22839024_2251210</v>
      </c>
      <c r="B355" s="12" t="s">
        <v>67</v>
      </c>
      <c r="C355" t="s">
        <v>68</v>
      </c>
      <c r="D355">
        <v>3</v>
      </c>
      <c r="E355" s="28" t="s">
        <v>498</v>
      </c>
      <c r="F355">
        <v>3.1</v>
      </c>
      <c r="G355" t="s">
        <v>506</v>
      </c>
      <c r="H355" t="s">
        <v>169</v>
      </c>
      <c r="I355" t="s">
        <v>170</v>
      </c>
      <c r="J355" t="s">
        <v>55</v>
      </c>
      <c r="K355" t="s">
        <v>56</v>
      </c>
      <c r="L355" t="s">
        <v>171</v>
      </c>
      <c r="M355" t="s">
        <v>172</v>
      </c>
      <c r="N355">
        <v>8</v>
      </c>
      <c r="O355" t="s">
        <v>173</v>
      </c>
      <c r="P355">
        <v>39</v>
      </c>
      <c r="Q355" t="s">
        <v>174</v>
      </c>
      <c r="R355" t="s">
        <v>175</v>
      </c>
      <c r="S355" t="s">
        <v>436</v>
      </c>
      <c r="T355" t="s">
        <v>176</v>
      </c>
      <c r="U355" t="s">
        <v>436</v>
      </c>
      <c r="V355">
        <v>5000</v>
      </c>
      <c r="W355" t="s">
        <v>437</v>
      </c>
      <c r="X355">
        <v>5121</v>
      </c>
      <c r="Y355" t="s">
        <v>439</v>
      </c>
      <c r="Z355">
        <v>0</v>
      </c>
      <c r="AA355" t="s">
        <v>66</v>
      </c>
      <c r="AB355" s="13">
        <v>0</v>
      </c>
      <c r="AC355" s="13">
        <v>0</v>
      </c>
      <c r="AD355" s="13">
        <v>0</v>
      </c>
      <c r="AE355" s="13">
        <v>0</v>
      </c>
      <c r="AF355" s="13">
        <v>0</v>
      </c>
      <c r="AG355" s="42">
        <v>0</v>
      </c>
      <c r="AH355" s="14">
        <f t="shared" si="27"/>
        <v>0</v>
      </c>
      <c r="AI355" s="14">
        <f t="shared" si="28"/>
        <v>0</v>
      </c>
      <c r="AJ355" s="14">
        <v>0</v>
      </c>
      <c r="AM355" s="13">
        <f t="shared" si="30"/>
        <v>0</v>
      </c>
      <c r="AN355" s="13">
        <v>0</v>
      </c>
      <c r="AO355" s="13">
        <v>4839273.05</v>
      </c>
      <c r="AP355" s="13">
        <v>0</v>
      </c>
      <c r="AQ355" s="13">
        <v>4839273.05</v>
      </c>
      <c r="AR355" s="13">
        <v>-4839273.05</v>
      </c>
      <c r="AS355" s="13">
        <v>0</v>
      </c>
      <c r="AT355" s="13">
        <v>4839273.05</v>
      </c>
      <c r="AU355" s="13">
        <v>0</v>
      </c>
      <c r="AV355" s="13">
        <v>0</v>
      </c>
      <c r="AW355" s="13">
        <v>0</v>
      </c>
      <c r="AX355" s="14">
        <v>0</v>
      </c>
      <c r="AY355" s="13">
        <v>0</v>
      </c>
      <c r="AZ355" s="13">
        <v>0</v>
      </c>
      <c r="BA355" s="13">
        <v>0</v>
      </c>
      <c r="BB355" s="13">
        <v>0</v>
      </c>
      <c r="BC355" s="13">
        <v>0</v>
      </c>
      <c r="BD355" s="13">
        <f t="shared" si="31"/>
        <v>0</v>
      </c>
    </row>
    <row r="356" spans="1:56" ht="14.45" hidden="1" x14ac:dyDescent="0.3">
      <c r="A356" t="str">
        <f t="shared" si="29"/>
        <v>1.1-00-2205_22619013_2251210</v>
      </c>
      <c r="B356" s="12" t="s">
        <v>67</v>
      </c>
      <c r="C356" t="s">
        <v>68</v>
      </c>
      <c r="D356">
        <v>1</v>
      </c>
      <c r="E356" t="s">
        <v>496</v>
      </c>
      <c r="F356">
        <v>1.3</v>
      </c>
      <c r="G356" t="s">
        <v>499</v>
      </c>
      <c r="H356" t="s">
        <v>53</v>
      </c>
      <c r="I356" t="s">
        <v>54</v>
      </c>
      <c r="J356" t="s">
        <v>55</v>
      </c>
      <c r="K356" t="s">
        <v>56</v>
      </c>
      <c r="L356" t="s">
        <v>57</v>
      </c>
      <c r="M356" t="s">
        <v>58</v>
      </c>
      <c r="N356">
        <v>6</v>
      </c>
      <c r="O356" t="s">
        <v>59</v>
      </c>
      <c r="P356">
        <v>19</v>
      </c>
      <c r="Q356" t="s">
        <v>93</v>
      </c>
      <c r="R356" t="s">
        <v>61</v>
      </c>
      <c r="S356" t="s">
        <v>436</v>
      </c>
      <c r="T356" t="s">
        <v>63</v>
      </c>
      <c r="U356" t="s">
        <v>436</v>
      </c>
      <c r="V356">
        <v>5000</v>
      </c>
      <c r="W356" t="s">
        <v>437</v>
      </c>
      <c r="X356">
        <v>5121</v>
      </c>
      <c r="Y356" t="s">
        <v>439</v>
      </c>
      <c r="Z356">
        <v>0</v>
      </c>
      <c r="AA356" t="s">
        <v>66</v>
      </c>
      <c r="AB356" s="13">
        <v>0</v>
      </c>
      <c r="AC356" s="13">
        <v>0</v>
      </c>
      <c r="AD356" s="13">
        <v>0</v>
      </c>
      <c r="AE356" s="13">
        <v>284229</v>
      </c>
      <c r="AF356" s="13">
        <v>284229</v>
      </c>
      <c r="AG356" s="42">
        <v>284229</v>
      </c>
      <c r="AH356" s="14">
        <f t="shared" si="27"/>
        <v>284229</v>
      </c>
      <c r="AI356" s="14">
        <f t="shared" si="28"/>
        <v>0</v>
      </c>
      <c r="AJ356" s="14">
        <v>0</v>
      </c>
      <c r="AM356" s="13">
        <f t="shared" si="30"/>
        <v>284229</v>
      </c>
      <c r="AN356" s="13">
        <v>284229</v>
      </c>
      <c r="AO356" s="13">
        <v>4839274.05</v>
      </c>
      <c r="AP356" s="13">
        <v>284229</v>
      </c>
      <c r="AQ356" s="13">
        <v>4839274.05</v>
      </c>
      <c r="AR356" s="13">
        <v>-4555045.05</v>
      </c>
      <c r="AS356" s="13">
        <v>0</v>
      </c>
      <c r="AT356" s="13">
        <v>4839274.05</v>
      </c>
      <c r="AU356" s="13">
        <v>0</v>
      </c>
      <c r="AV356" s="13">
        <v>0</v>
      </c>
      <c r="AW356" s="13">
        <v>-284229</v>
      </c>
      <c r="AX356" s="14">
        <v>-284229</v>
      </c>
      <c r="AY356" s="13">
        <v>0</v>
      </c>
      <c r="AZ356" s="13">
        <v>0</v>
      </c>
      <c r="BA356" s="13">
        <v>0</v>
      </c>
      <c r="BB356" s="13">
        <v>0</v>
      </c>
      <c r="BC356" s="13">
        <v>0</v>
      </c>
      <c r="BD356" s="13">
        <f t="shared" si="31"/>
        <v>-284229</v>
      </c>
    </row>
    <row r="357" spans="1:56" ht="14.45" hidden="1" x14ac:dyDescent="0.3">
      <c r="A357" t="str">
        <f t="shared" si="29"/>
        <v>1.1-00-2211_22646029_2251510</v>
      </c>
      <c r="B357" s="12" t="s">
        <v>67</v>
      </c>
      <c r="C357" t="s">
        <v>68</v>
      </c>
      <c r="D357">
        <v>3</v>
      </c>
      <c r="E357" s="28" t="s">
        <v>498</v>
      </c>
      <c r="F357">
        <v>3.8</v>
      </c>
      <c r="G357" t="s">
        <v>507</v>
      </c>
      <c r="H357" t="s">
        <v>119</v>
      </c>
      <c r="I357" t="s">
        <v>120</v>
      </c>
      <c r="J357" t="s">
        <v>55</v>
      </c>
      <c r="K357" t="s">
        <v>56</v>
      </c>
      <c r="L357" t="s">
        <v>121</v>
      </c>
      <c r="M357" t="s">
        <v>122</v>
      </c>
      <c r="N357">
        <v>6</v>
      </c>
      <c r="O357" t="s">
        <v>59</v>
      </c>
      <c r="P357">
        <v>46</v>
      </c>
      <c r="Q357" t="s">
        <v>123</v>
      </c>
      <c r="R357" t="s">
        <v>124</v>
      </c>
      <c r="S357" t="s">
        <v>436</v>
      </c>
      <c r="T357" t="s">
        <v>125</v>
      </c>
      <c r="U357" t="s">
        <v>436</v>
      </c>
      <c r="V357">
        <v>5000</v>
      </c>
      <c r="W357" t="s">
        <v>437</v>
      </c>
      <c r="X357">
        <v>5151</v>
      </c>
      <c r="Y357" t="s">
        <v>440</v>
      </c>
      <c r="Z357">
        <v>0</v>
      </c>
      <c r="AA357" t="s">
        <v>66</v>
      </c>
      <c r="AB357" s="13">
        <v>8329316.0800000001</v>
      </c>
      <c r="AC357" s="13">
        <v>8329316.0800000001</v>
      </c>
      <c r="AD357" s="13">
        <v>0</v>
      </c>
      <c r="AE357" s="13">
        <v>8566830.3100000005</v>
      </c>
      <c r="AF357" s="13">
        <v>8566830.3100000005</v>
      </c>
      <c r="AG357" s="42">
        <v>8566830.3100000005</v>
      </c>
      <c r="AH357" s="14">
        <f t="shared" si="27"/>
        <v>237514.23000000045</v>
      </c>
      <c r="AI357" s="14">
        <f t="shared" si="28"/>
        <v>0</v>
      </c>
      <c r="AJ357" s="14">
        <v>0</v>
      </c>
      <c r="AM357" s="13">
        <f t="shared" si="30"/>
        <v>8566830.3100000005</v>
      </c>
      <c r="AN357" s="13">
        <v>8477510.3100000005</v>
      </c>
      <c r="AO357" s="13">
        <v>4839275.05</v>
      </c>
      <c r="AP357" s="13">
        <v>8467796.4700000007</v>
      </c>
      <c r="AQ357" s="13">
        <v>4839275.05</v>
      </c>
      <c r="AR357" s="13">
        <v>3727555.2600000007</v>
      </c>
      <c r="AS357" s="13">
        <v>8197894.0099999998</v>
      </c>
      <c r="AT357" s="13">
        <v>4839275.05</v>
      </c>
      <c r="AU357" s="13">
        <v>8188125.2599999998</v>
      </c>
      <c r="AV357" s="13">
        <v>8188125.2599999998</v>
      </c>
      <c r="AW357" s="13">
        <v>-148194.23000000001</v>
      </c>
      <c r="AX357" s="14">
        <v>-237514.23000000045</v>
      </c>
      <c r="AY357" s="13">
        <v>0</v>
      </c>
      <c r="AZ357" s="13">
        <v>8411916.0800000001</v>
      </c>
      <c r="BA357" s="13">
        <v>0</v>
      </c>
      <c r="BB357" s="13">
        <v>82600</v>
      </c>
      <c r="BC357" s="13">
        <v>8329316.0800000001</v>
      </c>
      <c r="BD357" s="13">
        <f t="shared" si="31"/>
        <v>-237514.23000000045</v>
      </c>
    </row>
    <row r="358" spans="1:56" ht="14.45" hidden="1" x14ac:dyDescent="0.3">
      <c r="A358" t="str">
        <f t="shared" si="29"/>
        <v>2.6-05-2208_22737023_2251510</v>
      </c>
      <c r="B358" t="s">
        <v>70</v>
      </c>
      <c r="C358" t="s">
        <v>71</v>
      </c>
      <c r="D358">
        <v>1</v>
      </c>
      <c r="E358" t="s">
        <v>496</v>
      </c>
      <c r="F358">
        <v>1.7</v>
      </c>
      <c r="G358" t="s">
        <v>500</v>
      </c>
      <c r="H358" t="s">
        <v>96</v>
      </c>
      <c r="I358" t="s">
        <v>97</v>
      </c>
      <c r="J358" t="s">
        <v>98</v>
      </c>
      <c r="K358" t="s">
        <v>99</v>
      </c>
      <c r="L358" t="s">
        <v>100</v>
      </c>
      <c r="M358" t="s">
        <v>101</v>
      </c>
      <c r="N358">
        <v>7</v>
      </c>
      <c r="O358" t="s">
        <v>102</v>
      </c>
      <c r="P358">
        <v>37</v>
      </c>
      <c r="Q358" t="s">
        <v>103</v>
      </c>
      <c r="R358" t="s">
        <v>104</v>
      </c>
      <c r="S358" t="s">
        <v>436</v>
      </c>
      <c r="T358" t="s">
        <v>105</v>
      </c>
      <c r="U358" t="s">
        <v>436</v>
      </c>
      <c r="V358">
        <v>5000</v>
      </c>
      <c r="W358" t="s">
        <v>437</v>
      </c>
      <c r="X358">
        <v>5151</v>
      </c>
      <c r="Y358" t="s">
        <v>440</v>
      </c>
      <c r="Z358">
        <v>0</v>
      </c>
      <c r="AA358" t="s">
        <v>66</v>
      </c>
      <c r="AB358" s="13">
        <v>0</v>
      </c>
      <c r="AC358" s="13">
        <v>0</v>
      </c>
      <c r="AD358" s="13">
        <v>0</v>
      </c>
      <c r="AE358" s="13">
        <v>43842.38</v>
      </c>
      <c r="AF358" s="13">
        <v>43842.38</v>
      </c>
      <c r="AG358" s="42">
        <v>43842.38</v>
      </c>
      <c r="AH358" s="14">
        <f t="shared" si="27"/>
        <v>43842.38</v>
      </c>
      <c r="AI358" s="14">
        <f t="shared" si="28"/>
        <v>0</v>
      </c>
      <c r="AJ358" s="14">
        <v>4306.7000000000044</v>
      </c>
      <c r="AM358" s="13">
        <f t="shared" si="30"/>
        <v>43842.38</v>
      </c>
      <c r="AN358" s="13">
        <v>37342.379999999997</v>
      </c>
      <c r="AO358" s="13">
        <v>4839276.05</v>
      </c>
      <c r="AP358" s="13">
        <v>22149.08</v>
      </c>
      <c r="AQ358" s="13">
        <v>4839276.05</v>
      </c>
      <c r="AR358" s="13">
        <v>-4795433.67</v>
      </c>
      <c r="AS358" s="13">
        <v>0</v>
      </c>
      <c r="AT358" s="13">
        <v>4839276.05</v>
      </c>
      <c r="AU358" s="13">
        <v>0</v>
      </c>
      <c r="AV358" s="13">
        <v>0</v>
      </c>
      <c r="AW358" s="13">
        <v>-37342.379999999997</v>
      </c>
      <c r="AX358" s="14">
        <v>-43842.38</v>
      </c>
      <c r="AY358" s="13">
        <v>0</v>
      </c>
      <c r="AZ358" s="13">
        <v>0</v>
      </c>
      <c r="BA358" s="13">
        <v>0</v>
      </c>
      <c r="BB358" s="13">
        <v>0</v>
      </c>
      <c r="BC358" s="13">
        <v>0</v>
      </c>
      <c r="BD358" s="13">
        <f t="shared" si="31"/>
        <v>-43842.38</v>
      </c>
    </row>
    <row r="359" spans="1:56" ht="14.45" hidden="1" x14ac:dyDescent="0.3">
      <c r="A359" t="str">
        <f t="shared" si="29"/>
        <v>2.5-01-2211_22646029_2251510</v>
      </c>
      <c r="B359" s="12" t="s">
        <v>441</v>
      </c>
      <c r="C359" t="s">
        <v>442</v>
      </c>
      <c r="D359">
        <v>3</v>
      </c>
      <c r="E359" s="28" t="s">
        <v>498</v>
      </c>
      <c r="F359">
        <v>3.8</v>
      </c>
      <c r="G359" t="s">
        <v>507</v>
      </c>
      <c r="H359" t="s">
        <v>119</v>
      </c>
      <c r="I359" t="s">
        <v>120</v>
      </c>
      <c r="J359" t="s">
        <v>55</v>
      </c>
      <c r="K359" t="s">
        <v>56</v>
      </c>
      <c r="L359" t="s">
        <v>121</v>
      </c>
      <c r="M359" t="s">
        <v>122</v>
      </c>
      <c r="N359">
        <v>6</v>
      </c>
      <c r="O359" t="s">
        <v>59</v>
      </c>
      <c r="P359">
        <v>46</v>
      </c>
      <c r="Q359" t="s">
        <v>123</v>
      </c>
      <c r="R359" t="s">
        <v>124</v>
      </c>
      <c r="S359" t="s">
        <v>436</v>
      </c>
      <c r="T359" t="s">
        <v>125</v>
      </c>
      <c r="U359" t="s">
        <v>436</v>
      </c>
      <c r="V359">
        <v>5000</v>
      </c>
      <c r="W359" t="s">
        <v>437</v>
      </c>
      <c r="X359">
        <v>5151</v>
      </c>
      <c r="Y359" t="s">
        <v>440</v>
      </c>
      <c r="Z359">
        <v>0</v>
      </c>
      <c r="AA359" t="s">
        <v>66</v>
      </c>
      <c r="AB359" s="13">
        <v>4629627.3</v>
      </c>
      <c r="AC359" s="13">
        <v>4629627.3</v>
      </c>
      <c r="AD359" s="13">
        <v>0</v>
      </c>
      <c r="AE359" s="13">
        <v>1152889.2</v>
      </c>
      <c r="AF359" s="13">
        <v>1152889.2</v>
      </c>
      <c r="AG359" s="42">
        <v>1152889.2</v>
      </c>
      <c r="AH359" s="14">
        <f t="shared" si="27"/>
        <v>-3476738.0999999996</v>
      </c>
      <c r="AI359" s="14">
        <f t="shared" si="28"/>
        <v>0</v>
      </c>
      <c r="AJ359" s="14">
        <v>0</v>
      </c>
      <c r="AM359" s="13">
        <f t="shared" si="30"/>
        <v>1152889.2</v>
      </c>
      <c r="AN359" s="13">
        <v>797929.2</v>
      </c>
      <c r="AO359" s="13">
        <v>4839277.05</v>
      </c>
      <c r="AP359" s="13">
        <v>797929.2</v>
      </c>
      <c r="AQ359" s="13">
        <v>4839277.05</v>
      </c>
      <c r="AR359" s="13">
        <v>-3686387.8499999996</v>
      </c>
      <c r="AS359" s="13">
        <v>0</v>
      </c>
      <c r="AT359" s="13">
        <v>4839277.05</v>
      </c>
      <c r="AU359" s="13">
        <v>0</v>
      </c>
      <c r="AV359" s="13">
        <v>0</v>
      </c>
      <c r="AW359" s="13">
        <v>3831698.1</v>
      </c>
      <c r="AX359" s="14">
        <v>3476738.0999999996</v>
      </c>
      <c r="AY359" s="13">
        <v>4699627.3</v>
      </c>
      <c r="AZ359" s="13">
        <v>0</v>
      </c>
      <c r="BA359" s="13">
        <v>0</v>
      </c>
      <c r="BB359" s="13">
        <v>70000</v>
      </c>
      <c r="BC359" s="13">
        <v>4629627.3</v>
      </c>
      <c r="BD359" s="13">
        <f t="shared" si="31"/>
        <v>3476738.0999999996</v>
      </c>
    </row>
    <row r="360" spans="1:56" ht="14.45" hidden="1" x14ac:dyDescent="0.3">
      <c r="A360" t="str">
        <f t="shared" si="29"/>
        <v>2.5-01-2211_22647030_2251510</v>
      </c>
      <c r="B360" s="12" t="s">
        <v>441</v>
      </c>
      <c r="C360" t="s">
        <v>442</v>
      </c>
      <c r="D360">
        <v>3</v>
      </c>
      <c r="E360" s="28" t="s">
        <v>498</v>
      </c>
      <c r="F360">
        <v>3.8</v>
      </c>
      <c r="G360" t="s">
        <v>507</v>
      </c>
      <c r="H360" t="s">
        <v>119</v>
      </c>
      <c r="I360" t="s">
        <v>120</v>
      </c>
      <c r="J360" t="s">
        <v>55</v>
      </c>
      <c r="K360" t="s">
        <v>56</v>
      </c>
      <c r="L360" t="s">
        <v>121</v>
      </c>
      <c r="M360" t="s">
        <v>122</v>
      </c>
      <c r="N360">
        <v>6</v>
      </c>
      <c r="O360" t="s">
        <v>59</v>
      </c>
      <c r="P360">
        <v>47</v>
      </c>
      <c r="Q360" t="s">
        <v>273</v>
      </c>
      <c r="R360" t="s">
        <v>274</v>
      </c>
      <c r="S360" t="s">
        <v>436</v>
      </c>
      <c r="T360" t="s">
        <v>275</v>
      </c>
      <c r="U360" t="s">
        <v>436</v>
      </c>
      <c r="V360">
        <v>5000</v>
      </c>
      <c r="W360" t="s">
        <v>437</v>
      </c>
      <c r="X360">
        <v>5151</v>
      </c>
      <c r="Y360" t="s">
        <v>440</v>
      </c>
      <c r="Z360">
        <v>0</v>
      </c>
      <c r="AA360" t="s">
        <v>66</v>
      </c>
      <c r="AB360" s="13">
        <v>0</v>
      </c>
      <c r="AC360" s="13">
        <v>0</v>
      </c>
      <c r="AD360" s="13">
        <v>0</v>
      </c>
      <c r="AE360" s="13">
        <v>0</v>
      </c>
      <c r="AF360" s="13">
        <v>0</v>
      </c>
      <c r="AG360" s="42">
        <v>0</v>
      </c>
      <c r="AH360" s="14">
        <f t="shared" si="27"/>
        <v>0</v>
      </c>
      <c r="AI360" s="14">
        <f t="shared" si="28"/>
        <v>0</v>
      </c>
      <c r="AJ360" s="14">
        <v>0</v>
      </c>
      <c r="AM360" s="13">
        <f t="shared" si="30"/>
        <v>0</v>
      </c>
      <c r="AN360" s="13">
        <v>0</v>
      </c>
      <c r="AO360" s="13">
        <v>4839278.05</v>
      </c>
      <c r="AP360" s="13">
        <v>0</v>
      </c>
      <c r="AQ360" s="13">
        <v>4839278.05</v>
      </c>
      <c r="AR360" s="13">
        <v>-4839278.05</v>
      </c>
      <c r="AS360" s="13">
        <v>0</v>
      </c>
      <c r="AT360" s="13">
        <v>4839278.05</v>
      </c>
      <c r="AU360" s="13">
        <v>0</v>
      </c>
      <c r="AV360" s="13">
        <v>0</v>
      </c>
      <c r="AW360" s="13">
        <v>0</v>
      </c>
      <c r="AX360" s="14">
        <v>0</v>
      </c>
      <c r="AY360" s="13">
        <v>0</v>
      </c>
      <c r="AZ360" s="13">
        <v>0</v>
      </c>
      <c r="BA360" s="13">
        <v>0</v>
      </c>
      <c r="BB360" s="13">
        <v>0</v>
      </c>
      <c r="BC360" s="13">
        <v>0</v>
      </c>
      <c r="BD360" s="13">
        <f t="shared" si="31"/>
        <v>0</v>
      </c>
    </row>
    <row r="361" spans="1:56" ht="14.45" hidden="1" x14ac:dyDescent="0.3">
      <c r="A361" t="str">
        <f t="shared" ref="A361:A381" si="32">CONCATENATE(B361,L361,N361,P361,R361,X361,Z361)</f>
        <v>2.6-10-2211_22646029_2251510</v>
      </c>
      <c r="B361" t="s">
        <v>443</v>
      </c>
      <c r="C361" t="s">
        <v>444</v>
      </c>
      <c r="D361">
        <v>3</v>
      </c>
      <c r="E361" s="28" t="s">
        <v>498</v>
      </c>
      <c r="F361">
        <v>3.8</v>
      </c>
      <c r="G361" t="s">
        <v>507</v>
      </c>
      <c r="H361" t="s">
        <v>119</v>
      </c>
      <c r="I361" t="s">
        <v>120</v>
      </c>
      <c r="J361" t="s">
        <v>55</v>
      </c>
      <c r="K361" t="s">
        <v>56</v>
      </c>
      <c r="L361" t="s">
        <v>121</v>
      </c>
      <c r="M361" t="s">
        <v>122</v>
      </c>
      <c r="N361">
        <v>6</v>
      </c>
      <c r="O361" t="s">
        <v>59</v>
      </c>
      <c r="P361">
        <v>46</v>
      </c>
      <c r="Q361" t="s">
        <v>123</v>
      </c>
      <c r="R361" t="s">
        <v>124</v>
      </c>
      <c r="S361" t="s">
        <v>436</v>
      </c>
      <c r="T361" t="s">
        <v>125</v>
      </c>
      <c r="U361" t="s">
        <v>436</v>
      </c>
      <c r="V361">
        <v>5000</v>
      </c>
      <c r="W361" t="s">
        <v>437</v>
      </c>
      <c r="X361">
        <v>5151</v>
      </c>
      <c r="Y361" t="s">
        <v>440</v>
      </c>
      <c r="Z361">
        <v>0</v>
      </c>
      <c r="AA361" t="s">
        <v>66</v>
      </c>
      <c r="AB361" s="13">
        <v>0</v>
      </c>
      <c r="AC361" s="13">
        <v>0</v>
      </c>
      <c r="AD361" s="13">
        <v>0</v>
      </c>
      <c r="AE361" s="13">
        <v>1063130.72</v>
      </c>
      <c r="AF361" s="13">
        <v>1063130.72</v>
      </c>
      <c r="AG361" s="42">
        <v>0</v>
      </c>
      <c r="AH361" s="14">
        <f t="shared" si="27"/>
        <v>0</v>
      </c>
      <c r="AI361" s="14">
        <f t="shared" si="28"/>
        <v>-1063130.72</v>
      </c>
      <c r="AJ361" s="14">
        <v>0</v>
      </c>
      <c r="AM361" s="13">
        <f t="shared" ref="AM361:AM381" si="33">AG361+AK361+AL361</f>
        <v>0</v>
      </c>
      <c r="AN361" s="13">
        <v>1063130.72</v>
      </c>
      <c r="AO361" s="13">
        <v>4839279.05</v>
      </c>
      <c r="AP361" s="13">
        <v>1063130.72</v>
      </c>
      <c r="AQ361" s="13">
        <v>4839279.05</v>
      </c>
      <c r="AR361" s="13">
        <v>-3776148.33</v>
      </c>
      <c r="AS361" s="13">
        <v>0</v>
      </c>
      <c r="AT361" s="13">
        <v>4839279.05</v>
      </c>
      <c r="AU361" s="13">
        <v>0</v>
      </c>
      <c r="AV361" s="13">
        <v>0</v>
      </c>
      <c r="AW361" s="13">
        <v>-1063130.72</v>
      </c>
      <c r="AX361" s="14">
        <v>-1063130.72</v>
      </c>
      <c r="AY361" s="13">
        <v>0</v>
      </c>
      <c r="AZ361" s="13">
        <v>0</v>
      </c>
      <c r="BA361" s="13">
        <v>0</v>
      </c>
      <c r="BB361" s="13">
        <v>0</v>
      </c>
      <c r="BC361" s="13">
        <v>0</v>
      </c>
      <c r="BD361" s="13">
        <f>AB361-AE361</f>
        <v>-1063130.72</v>
      </c>
    </row>
    <row r="362" spans="1:56" ht="14.45" hidden="1" x14ac:dyDescent="0.3">
      <c r="A362" t="str">
        <f t="shared" si="32"/>
        <v>2.6-10-2205_22619013_2243110</v>
      </c>
      <c r="B362" t="s">
        <v>443</v>
      </c>
      <c r="C362" t="s">
        <v>444</v>
      </c>
      <c r="D362">
        <v>1</v>
      </c>
      <c r="E362" t="s">
        <v>496</v>
      </c>
      <c r="F362">
        <v>1.3</v>
      </c>
      <c r="G362" t="s">
        <v>499</v>
      </c>
      <c r="H362" t="s">
        <v>53</v>
      </c>
      <c r="I362" t="s">
        <v>54</v>
      </c>
      <c r="J362" t="s">
        <v>55</v>
      </c>
      <c r="K362" t="s">
        <v>56</v>
      </c>
      <c r="L362" t="s">
        <v>57</v>
      </c>
      <c r="M362" t="s">
        <v>58</v>
      </c>
      <c r="N362">
        <v>6</v>
      </c>
      <c r="O362" t="s">
        <v>59</v>
      </c>
      <c r="P362">
        <v>19</v>
      </c>
      <c r="Q362" t="s">
        <v>93</v>
      </c>
      <c r="R362" t="s">
        <v>61</v>
      </c>
      <c r="S362" t="s">
        <v>436</v>
      </c>
      <c r="T362" t="s">
        <v>63</v>
      </c>
      <c r="U362" t="s">
        <v>62</v>
      </c>
      <c r="V362">
        <v>4000</v>
      </c>
      <c r="W362" t="s">
        <v>371</v>
      </c>
      <c r="X362">
        <v>4311</v>
      </c>
      <c r="Y362" t="s">
        <v>405</v>
      </c>
      <c r="Z362">
        <v>0</v>
      </c>
      <c r="AA362" t="s">
        <v>66</v>
      </c>
      <c r="AB362" s="13">
        <v>0</v>
      </c>
      <c r="AC362" s="13">
        <v>0</v>
      </c>
      <c r="AD362" s="13">
        <v>0</v>
      </c>
      <c r="AE362" s="13">
        <v>0</v>
      </c>
      <c r="AF362" s="13">
        <v>0</v>
      </c>
      <c r="AG362" s="42">
        <v>2000000</v>
      </c>
      <c r="AH362" s="14">
        <f t="shared" si="27"/>
        <v>2000000</v>
      </c>
      <c r="AI362" s="14">
        <f t="shared" si="28"/>
        <v>2000000</v>
      </c>
      <c r="AJ362" s="14">
        <v>0</v>
      </c>
      <c r="AM362" s="13">
        <f t="shared" si="33"/>
        <v>2000000</v>
      </c>
      <c r="AN362" s="13">
        <v>0</v>
      </c>
      <c r="AO362" s="13">
        <v>0</v>
      </c>
      <c r="AP362" s="13">
        <f>AJ362+AN362+AO362</f>
        <v>0</v>
      </c>
      <c r="AQ362" s="13">
        <f>AK362+AO362+AP362</f>
        <v>0</v>
      </c>
      <c r="AR362" s="13">
        <f>AL362+AP362+AQ362</f>
        <v>0</v>
      </c>
      <c r="AS362" s="13">
        <v>0</v>
      </c>
      <c r="AT362" s="13">
        <f t="shared" ref="AT362:BD362" si="34">AN362+AR362+AS362</f>
        <v>0</v>
      </c>
      <c r="AU362" s="13">
        <f t="shared" si="34"/>
        <v>0</v>
      </c>
      <c r="AV362" s="13">
        <f t="shared" si="34"/>
        <v>0</v>
      </c>
      <c r="AW362" s="13">
        <f t="shared" si="34"/>
        <v>0</v>
      </c>
      <c r="AX362" s="13">
        <f t="shared" si="34"/>
        <v>0</v>
      </c>
      <c r="AY362" s="13">
        <f t="shared" si="34"/>
        <v>0</v>
      </c>
      <c r="AZ362" s="13">
        <f t="shared" si="34"/>
        <v>0</v>
      </c>
      <c r="BA362" s="13">
        <f t="shared" si="34"/>
        <v>0</v>
      </c>
      <c r="BB362" s="13">
        <f t="shared" si="34"/>
        <v>0</v>
      </c>
      <c r="BC362" s="13">
        <f t="shared" si="34"/>
        <v>0</v>
      </c>
      <c r="BD362" s="13">
        <f t="shared" si="34"/>
        <v>0</v>
      </c>
    </row>
    <row r="363" spans="1:56" ht="14.45" hidden="1" x14ac:dyDescent="0.3">
      <c r="A363" t="str">
        <f t="shared" si="32"/>
        <v>1.1-00-2211_22647030_2251510</v>
      </c>
      <c r="B363" s="12" t="s">
        <v>67</v>
      </c>
      <c r="C363" t="s">
        <v>68</v>
      </c>
      <c r="D363">
        <v>3</v>
      </c>
      <c r="E363" s="28" t="s">
        <v>498</v>
      </c>
      <c r="F363">
        <v>3.8</v>
      </c>
      <c r="G363" t="s">
        <v>507</v>
      </c>
      <c r="H363" t="s">
        <v>119</v>
      </c>
      <c r="I363" t="s">
        <v>120</v>
      </c>
      <c r="J363" t="s">
        <v>55</v>
      </c>
      <c r="K363" t="s">
        <v>56</v>
      </c>
      <c r="L363" t="s">
        <v>121</v>
      </c>
      <c r="M363" t="s">
        <v>122</v>
      </c>
      <c r="N363">
        <v>6</v>
      </c>
      <c r="O363" t="s">
        <v>59</v>
      </c>
      <c r="P363">
        <v>47</v>
      </c>
      <c r="Q363" t="s">
        <v>273</v>
      </c>
      <c r="R363" t="s">
        <v>274</v>
      </c>
      <c r="S363" t="s">
        <v>436</v>
      </c>
      <c r="T363" t="s">
        <v>275</v>
      </c>
      <c r="U363" t="s">
        <v>436</v>
      </c>
      <c r="V363">
        <v>5000</v>
      </c>
      <c r="W363" t="s">
        <v>437</v>
      </c>
      <c r="X363">
        <v>5151</v>
      </c>
      <c r="Y363" t="s">
        <v>440</v>
      </c>
      <c r="Z363">
        <v>0</v>
      </c>
      <c r="AA363" t="s">
        <v>66</v>
      </c>
      <c r="AB363" s="13">
        <v>0</v>
      </c>
      <c r="AC363" s="13">
        <v>0</v>
      </c>
      <c r="AD363" s="13">
        <v>0</v>
      </c>
      <c r="AE363" s="13">
        <v>318072</v>
      </c>
      <c r="AF363" s="13">
        <v>318072</v>
      </c>
      <c r="AG363" s="42">
        <v>318072</v>
      </c>
      <c r="AH363" s="14">
        <f t="shared" si="27"/>
        <v>318072</v>
      </c>
      <c r="AI363" s="14">
        <f t="shared" si="28"/>
        <v>0</v>
      </c>
      <c r="AJ363" s="14">
        <v>0</v>
      </c>
      <c r="AM363" s="13">
        <f t="shared" si="33"/>
        <v>318072</v>
      </c>
      <c r="AN363" s="13">
        <v>318072</v>
      </c>
      <c r="AO363" s="13">
        <v>4839281.05</v>
      </c>
      <c r="AP363" s="13">
        <v>318072</v>
      </c>
      <c r="AQ363" s="13">
        <v>4839281.05</v>
      </c>
      <c r="AR363" s="13">
        <v>-4521209.05</v>
      </c>
      <c r="AS363" s="13">
        <v>0</v>
      </c>
      <c r="AT363" s="13">
        <v>4839281.05</v>
      </c>
      <c r="AU363" s="13">
        <v>0</v>
      </c>
      <c r="AV363" s="13">
        <v>0</v>
      </c>
      <c r="AW363" s="13">
        <v>-318072</v>
      </c>
      <c r="AX363" s="14">
        <v>-318072</v>
      </c>
      <c r="AY363" s="13">
        <v>0</v>
      </c>
      <c r="AZ363" s="13">
        <v>0</v>
      </c>
      <c r="BA363" s="13">
        <v>0</v>
      </c>
      <c r="BB363" s="13">
        <v>0</v>
      </c>
      <c r="BC363" s="13">
        <v>0</v>
      </c>
      <c r="BD363" s="13">
        <f>AB363-AE363</f>
        <v>-318072</v>
      </c>
    </row>
    <row r="364" spans="1:56" ht="14.45" hidden="1" x14ac:dyDescent="0.3">
      <c r="A364" t="str">
        <f t="shared" si="32"/>
        <v>1.1-00-2205_22619013_2251910</v>
      </c>
      <c r="B364" s="12" t="s">
        <v>67</v>
      </c>
      <c r="C364" t="s">
        <v>68</v>
      </c>
      <c r="D364">
        <v>1</v>
      </c>
      <c r="E364" t="s">
        <v>496</v>
      </c>
      <c r="F364">
        <v>1.3</v>
      </c>
      <c r="G364" t="s">
        <v>499</v>
      </c>
      <c r="H364" t="s">
        <v>53</v>
      </c>
      <c r="I364" t="s">
        <v>54</v>
      </c>
      <c r="J364" t="s">
        <v>55</v>
      </c>
      <c r="K364" t="s">
        <v>56</v>
      </c>
      <c r="L364" t="s">
        <v>57</v>
      </c>
      <c r="M364" t="s">
        <v>58</v>
      </c>
      <c r="N364">
        <v>6</v>
      </c>
      <c r="O364" t="s">
        <v>59</v>
      </c>
      <c r="P364">
        <v>19</v>
      </c>
      <c r="Q364" t="s">
        <v>93</v>
      </c>
      <c r="R364" t="s">
        <v>61</v>
      </c>
      <c r="S364" t="s">
        <v>436</v>
      </c>
      <c r="T364" t="s">
        <v>63</v>
      </c>
      <c r="U364" t="s">
        <v>436</v>
      </c>
      <c r="V364">
        <v>5000</v>
      </c>
      <c r="W364" t="s">
        <v>437</v>
      </c>
      <c r="X364">
        <v>5191</v>
      </c>
      <c r="Y364" t="s">
        <v>447</v>
      </c>
      <c r="Z364">
        <v>0</v>
      </c>
      <c r="AA364" t="s">
        <v>66</v>
      </c>
      <c r="AB364" s="13">
        <v>8129.28</v>
      </c>
      <c r="AC364" s="13">
        <v>8129.28</v>
      </c>
      <c r="AD364" s="13">
        <v>0</v>
      </c>
      <c r="AE364" s="13">
        <v>211810.55</v>
      </c>
      <c r="AF364" s="13">
        <v>211810.55</v>
      </c>
      <c r="AG364" s="42">
        <v>211810.55</v>
      </c>
      <c r="AH364" s="14">
        <f t="shared" si="27"/>
        <v>203681.27</v>
      </c>
      <c r="AI364" s="14">
        <f t="shared" si="28"/>
        <v>0</v>
      </c>
      <c r="AJ364" s="14">
        <v>0</v>
      </c>
      <c r="AM364" s="13">
        <f t="shared" si="33"/>
        <v>211810.55</v>
      </c>
      <c r="AN364" s="13">
        <v>200111.38</v>
      </c>
      <c r="AO364" s="13">
        <v>4839282.05</v>
      </c>
      <c r="AP364" s="13">
        <v>154381.5</v>
      </c>
      <c r="AQ364" s="13">
        <v>4839282.05</v>
      </c>
      <c r="AR364" s="13">
        <v>-4627471.5</v>
      </c>
      <c r="AS364" s="13">
        <v>8129.28</v>
      </c>
      <c r="AT364" s="13">
        <v>4839282.05</v>
      </c>
      <c r="AU364" s="13">
        <v>8129.28</v>
      </c>
      <c r="AV364" s="13">
        <v>8129.28</v>
      </c>
      <c r="AW364" s="13">
        <v>-191982.1</v>
      </c>
      <c r="AX364" s="14">
        <v>-203681.27</v>
      </c>
      <c r="AY364" s="13">
        <v>0</v>
      </c>
      <c r="AZ364" s="13">
        <v>8129.28</v>
      </c>
      <c r="BA364" s="13">
        <v>0</v>
      </c>
      <c r="BB364" s="13">
        <v>0</v>
      </c>
      <c r="BC364" s="13">
        <v>8129.28</v>
      </c>
      <c r="BD364" s="13">
        <f>AB364-AE364</f>
        <v>-203681.27</v>
      </c>
    </row>
    <row r="365" spans="1:56" ht="14.45" hidden="1" x14ac:dyDescent="0.3">
      <c r="A365" t="str">
        <f t="shared" si="32"/>
        <v>2.6-10-2205_22619013_2251910</v>
      </c>
      <c r="B365" t="s">
        <v>443</v>
      </c>
      <c r="C365" t="s">
        <v>444</v>
      </c>
      <c r="D365">
        <v>1</v>
      </c>
      <c r="E365" t="s">
        <v>496</v>
      </c>
      <c r="F365">
        <v>1.3</v>
      </c>
      <c r="G365" t="s">
        <v>499</v>
      </c>
      <c r="H365" t="s">
        <v>53</v>
      </c>
      <c r="I365" t="s">
        <v>54</v>
      </c>
      <c r="J365" t="s">
        <v>55</v>
      </c>
      <c r="K365" t="s">
        <v>56</v>
      </c>
      <c r="L365" t="s">
        <v>57</v>
      </c>
      <c r="M365" t="s">
        <v>58</v>
      </c>
      <c r="N365">
        <v>6</v>
      </c>
      <c r="O365" t="s">
        <v>59</v>
      </c>
      <c r="P365">
        <v>19</v>
      </c>
      <c r="Q365" t="s">
        <v>93</v>
      </c>
      <c r="R365" t="s">
        <v>61</v>
      </c>
      <c r="S365" t="s">
        <v>436</v>
      </c>
      <c r="T365" t="s">
        <v>63</v>
      </c>
      <c r="U365" t="s">
        <v>436</v>
      </c>
      <c r="V365">
        <v>5000</v>
      </c>
      <c r="W365" t="s">
        <v>437</v>
      </c>
      <c r="X365">
        <v>5191</v>
      </c>
      <c r="Y365" t="s">
        <v>447</v>
      </c>
      <c r="Z365">
        <v>0</v>
      </c>
      <c r="AA365" t="s">
        <v>66</v>
      </c>
      <c r="AB365" s="13">
        <v>0</v>
      </c>
      <c r="AC365" s="13">
        <v>0</v>
      </c>
      <c r="AD365" s="13">
        <v>0</v>
      </c>
      <c r="AE365" s="13">
        <v>37624.6</v>
      </c>
      <c r="AF365" s="13">
        <v>37624.6</v>
      </c>
      <c r="AG365" s="42">
        <v>0</v>
      </c>
      <c r="AH365" s="14">
        <f t="shared" si="27"/>
        <v>0</v>
      </c>
      <c r="AI365" s="14">
        <f t="shared" si="28"/>
        <v>-37624.6</v>
      </c>
      <c r="AJ365" s="14">
        <v>0</v>
      </c>
      <c r="AM365" s="13">
        <f t="shared" si="33"/>
        <v>0</v>
      </c>
      <c r="AN365" s="13">
        <v>37624.6</v>
      </c>
      <c r="AO365" s="13">
        <v>4839283.05</v>
      </c>
      <c r="AP365" s="13">
        <v>37624.6</v>
      </c>
      <c r="AQ365" s="13">
        <v>4839283.05</v>
      </c>
      <c r="AR365" s="13">
        <v>-4801658.45</v>
      </c>
      <c r="AS365" s="13">
        <v>37624.6</v>
      </c>
      <c r="AT365" s="13">
        <v>4839283.05</v>
      </c>
      <c r="AU365" s="13">
        <v>37624.6</v>
      </c>
      <c r="AV365" s="13">
        <v>37624.6</v>
      </c>
      <c r="AW365" s="13">
        <v>-37624.6</v>
      </c>
      <c r="AX365" s="14">
        <v>-37624.6</v>
      </c>
      <c r="AY365" s="13">
        <v>0</v>
      </c>
      <c r="AZ365" s="13">
        <v>0</v>
      </c>
      <c r="BA365" s="13">
        <v>0</v>
      </c>
      <c r="BB365" s="13">
        <v>0</v>
      </c>
      <c r="BC365" s="13">
        <v>0</v>
      </c>
      <c r="BD365" s="13">
        <f>AB365-AE365</f>
        <v>-37624.6</v>
      </c>
    </row>
    <row r="366" spans="1:56" ht="14.45" hidden="1" x14ac:dyDescent="0.3">
      <c r="A366" t="str">
        <f t="shared" si="32"/>
        <v>2.6-10-2205_22619013_2254910</v>
      </c>
      <c r="B366" t="s">
        <v>443</v>
      </c>
      <c r="C366" t="s">
        <v>444</v>
      </c>
      <c r="D366">
        <v>1</v>
      </c>
      <c r="E366" t="s">
        <v>496</v>
      </c>
      <c r="F366">
        <v>1.3</v>
      </c>
      <c r="G366" t="s">
        <v>499</v>
      </c>
      <c r="H366" t="s">
        <v>53</v>
      </c>
      <c r="I366" t="s">
        <v>54</v>
      </c>
      <c r="J366" t="s">
        <v>55</v>
      </c>
      <c r="K366" t="s">
        <v>56</v>
      </c>
      <c r="L366" t="s">
        <v>57</v>
      </c>
      <c r="M366" t="s">
        <v>58</v>
      </c>
      <c r="N366">
        <v>6</v>
      </c>
      <c r="O366" t="s">
        <v>59</v>
      </c>
      <c r="P366">
        <v>19</v>
      </c>
      <c r="Q366" t="s">
        <v>93</v>
      </c>
      <c r="R366" t="s">
        <v>61</v>
      </c>
      <c r="S366" t="s">
        <v>436</v>
      </c>
      <c r="T366" t="s">
        <v>63</v>
      </c>
      <c r="U366" t="s">
        <v>436</v>
      </c>
      <c r="V366">
        <v>5000</v>
      </c>
      <c r="W366" t="s">
        <v>437</v>
      </c>
      <c r="X366">
        <v>5491</v>
      </c>
      <c r="Y366" t="s">
        <v>453</v>
      </c>
      <c r="Z366">
        <v>0</v>
      </c>
      <c r="AA366" t="s">
        <v>66</v>
      </c>
      <c r="AB366" s="13">
        <v>0</v>
      </c>
      <c r="AC366" s="13">
        <v>0</v>
      </c>
      <c r="AD366" s="13">
        <v>0</v>
      </c>
      <c r="AE366" s="13">
        <v>797469.84</v>
      </c>
      <c r="AF366" s="13">
        <v>797469.84</v>
      </c>
      <c r="AG366" s="42">
        <v>0</v>
      </c>
      <c r="AH366" s="14">
        <f t="shared" si="27"/>
        <v>0</v>
      </c>
      <c r="AI366" s="14">
        <f t="shared" si="28"/>
        <v>-797469.84</v>
      </c>
      <c r="AJ366" s="14">
        <v>0</v>
      </c>
      <c r="AM366" s="13">
        <f t="shared" si="33"/>
        <v>0</v>
      </c>
      <c r="AN366" s="13">
        <v>797469.84</v>
      </c>
      <c r="AO366" s="13">
        <v>4839296.05</v>
      </c>
      <c r="AP366" s="13">
        <v>797469.84</v>
      </c>
      <c r="AQ366" s="13">
        <v>4839296.05</v>
      </c>
      <c r="AR366" s="13">
        <v>-4041826.21</v>
      </c>
      <c r="AS366" s="13">
        <v>797469.84</v>
      </c>
      <c r="AT366" s="13">
        <v>4839296.05</v>
      </c>
      <c r="AU366" s="13">
        <v>797469.84</v>
      </c>
      <c r="AV366" s="13">
        <v>797469.84</v>
      </c>
      <c r="AW366" s="13">
        <v>-797469.84</v>
      </c>
      <c r="AX366" s="14">
        <v>-797469.84</v>
      </c>
      <c r="AY366" s="13">
        <v>0</v>
      </c>
      <c r="AZ366" s="13">
        <v>0</v>
      </c>
      <c r="BA366" s="13">
        <v>0</v>
      </c>
      <c r="BB366" s="13">
        <v>0</v>
      </c>
      <c r="BC366" s="13">
        <v>0</v>
      </c>
      <c r="BD366" s="13">
        <f>AB366-AE366</f>
        <v>-797469.84</v>
      </c>
    </row>
    <row r="367" spans="1:56" ht="14.45" hidden="1" x14ac:dyDescent="0.3">
      <c r="A367" t="str">
        <f t="shared" si="32"/>
        <v>1.6-06-2211_22646029_2251510</v>
      </c>
      <c r="B367" s="12" t="s">
        <v>445</v>
      </c>
      <c r="C367" t="s">
        <v>446</v>
      </c>
      <c r="D367">
        <v>3</v>
      </c>
      <c r="E367" s="28" t="s">
        <v>498</v>
      </c>
      <c r="F367">
        <v>3.8</v>
      </c>
      <c r="G367" t="s">
        <v>507</v>
      </c>
      <c r="H367" t="s">
        <v>119</v>
      </c>
      <c r="I367" t="s">
        <v>120</v>
      </c>
      <c r="J367" t="s">
        <v>55</v>
      </c>
      <c r="K367" t="s">
        <v>56</v>
      </c>
      <c r="L367" t="s">
        <v>121</v>
      </c>
      <c r="M367" t="s">
        <v>122</v>
      </c>
      <c r="N367">
        <v>6</v>
      </c>
      <c r="O367" t="s">
        <v>59</v>
      </c>
      <c r="P367">
        <v>46</v>
      </c>
      <c r="Q367" t="s">
        <v>123</v>
      </c>
      <c r="R367" t="s">
        <v>124</v>
      </c>
      <c r="S367" t="s">
        <v>436</v>
      </c>
      <c r="T367" t="s">
        <v>125</v>
      </c>
      <c r="U367" t="s">
        <v>436</v>
      </c>
      <c r="V367">
        <v>5000</v>
      </c>
      <c r="W367" t="s">
        <v>437</v>
      </c>
      <c r="X367">
        <v>5151</v>
      </c>
      <c r="Y367" t="s">
        <v>440</v>
      </c>
      <c r="Z367">
        <v>0</v>
      </c>
      <c r="AA367" t="s">
        <v>66</v>
      </c>
      <c r="AB367" s="13">
        <v>0</v>
      </c>
      <c r="AC367" s="13">
        <v>0</v>
      </c>
      <c r="AD367" s="13">
        <v>0</v>
      </c>
      <c r="AE367" s="13">
        <v>394181.92</v>
      </c>
      <c r="AF367" s="13">
        <v>394181.92</v>
      </c>
      <c r="AG367" s="42">
        <v>0</v>
      </c>
      <c r="AH367" s="14">
        <f t="shared" si="27"/>
        <v>0</v>
      </c>
      <c r="AI367" s="14">
        <f t="shared" si="28"/>
        <v>-394181.92</v>
      </c>
      <c r="AJ367" s="14">
        <v>0</v>
      </c>
      <c r="AM367" s="13">
        <f t="shared" si="33"/>
        <v>0</v>
      </c>
      <c r="AN367" s="13">
        <v>394181.92</v>
      </c>
      <c r="AO367" s="13">
        <v>4839280.05</v>
      </c>
      <c r="AP367" s="13">
        <v>394181.92</v>
      </c>
      <c r="AQ367" s="13">
        <v>4839280.05</v>
      </c>
      <c r="AR367" s="13">
        <v>-4445098.13</v>
      </c>
      <c r="AS367" s="13">
        <v>0</v>
      </c>
      <c r="AT367" s="13">
        <v>4839280.05</v>
      </c>
      <c r="AU367" s="13">
        <v>0</v>
      </c>
      <c r="AV367" s="13">
        <v>0</v>
      </c>
      <c r="AW367" s="13">
        <v>-394181.92</v>
      </c>
      <c r="AX367" s="14">
        <v>-394181.92</v>
      </c>
      <c r="AY367" s="13">
        <v>0</v>
      </c>
      <c r="AZ367" s="13">
        <v>0</v>
      </c>
      <c r="BA367" s="13">
        <v>0</v>
      </c>
      <c r="BB367" s="13">
        <v>0</v>
      </c>
      <c r="BC367" s="13">
        <v>0</v>
      </c>
      <c r="BD367" s="13">
        <f>AB367-AE367</f>
        <v>-394181.92</v>
      </c>
    </row>
    <row r="368" spans="1:56" ht="14.45" hidden="1" x14ac:dyDescent="0.3">
      <c r="A368" t="str">
        <f t="shared" si="32"/>
        <v>1.6-06-2205_22619013_2243110</v>
      </c>
      <c r="B368" s="12" t="s">
        <v>445</v>
      </c>
      <c r="C368" t="s">
        <v>446</v>
      </c>
      <c r="D368">
        <v>1</v>
      </c>
      <c r="E368" t="s">
        <v>496</v>
      </c>
      <c r="F368">
        <v>1.3</v>
      </c>
      <c r="G368" t="s">
        <v>499</v>
      </c>
      <c r="H368" t="s">
        <v>53</v>
      </c>
      <c r="I368" t="s">
        <v>54</v>
      </c>
      <c r="J368" t="s">
        <v>55</v>
      </c>
      <c r="K368" t="s">
        <v>56</v>
      </c>
      <c r="L368" t="s">
        <v>57</v>
      </c>
      <c r="M368" t="s">
        <v>58</v>
      </c>
      <c r="N368">
        <v>6</v>
      </c>
      <c r="O368" t="s">
        <v>59</v>
      </c>
      <c r="P368">
        <v>19</v>
      </c>
      <c r="Q368" t="s">
        <v>93</v>
      </c>
      <c r="R368" t="s">
        <v>61</v>
      </c>
      <c r="S368" t="s">
        <v>436</v>
      </c>
      <c r="T368" t="s">
        <v>63</v>
      </c>
      <c r="U368" t="s">
        <v>62</v>
      </c>
      <c r="V368">
        <v>4000</v>
      </c>
      <c r="W368" t="s">
        <v>371</v>
      </c>
      <c r="X368">
        <v>4311</v>
      </c>
      <c r="Y368" t="s">
        <v>405</v>
      </c>
      <c r="Z368">
        <v>0</v>
      </c>
      <c r="AA368" t="s">
        <v>66</v>
      </c>
      <c r="AB368" s="13">
        <v>0</v>
      </c>
      <c r="AC368" s="13">
        <v>0</v>
      </c>
      <c r="AD368" s="13">
        <v>0</v>
      </c>
      <c r="AE368" s="13">
        <v>0</v>
      </c>
      <c r="AF368" s="13">
        <v>0</v>
      </c>
      <c r="AG368" s="42">
        <v>860016.87</v>
      </c>
      <c r="AH368" s="14">
        <f t="shared" si="27"/>
        <v>860016.87</v>
      </c>
      <c r="AI368" s="14">
        <f t="shared" si="28"/>
        <v>860016.87</v>
      </c>
      <c r="AJ368" s="14">
        <v>0</v>
      </c>
      <c r="AM368" s="13">
        <f t="shared" si="33"/>
        <v>860016.87</v>
      </c>
      <c r="AN368" s="13">
        <v>0</v>
      </c>
      <c r="AO368" s="13">
        <v>0</v>
      </c>
      <c r="AP368" s="13">
        <f>AJ368+AN368+AO368</f>
        <v>0</v>
      </c>
      <c r="AQ368" s="13">
        <f>AK368+AO368+AP368</f>
        <v>0</v>
      </c>
      <c r="AR368" s="13">
        <f>AL368+AP368+AQ368</f>
        <v>0</v>
      </c>
      <c r="AS368" s="13">
        <v>0</v>
      </c>
      <c r="AT368" s="13">
        <f t="shared" ref="AT368:BD368" si="35">AN368+AR368+AS368</f>
        <v>0</v>
      </c>
      <c r="AU368" s="13">
        <f t="shared" si="35"/>
        <v>0</v>
      </c>
      <c r="AV368" s="13">
        <f t="shared" si="35"/>
        <v>0</v>
      </c>
      <c r="AW368" s="13">
        <f t="shared" si="35"/>
        <v>0</v>
      </c>
      <c r="AX368" s="13">
        <f t="shared" si="35"/>
        <v>0</v>
      </c>
      <c r="AY368" s="13">
        <f t="shared" si="35"/>
        <v>0</v>
      </c>
      <c r="AZ368" s="13">
        <f t="shared" si="35"/>
        <v>0</v>
      </c>
      <c r="BA368" s="13">
        <f t="shared" si="35"/>
        <v>0</v>
      </c>
      <c r="BB368" s="13">
        <f t="shared" si="35"/>
        <v>0</v>
      </c>
      <c r="BC368" s="13">
        <f t="shared" si="35"/>
        <v>0</v>
      </c>
      <c r="BD368" s="13">
        <f t="shared" si="35"/>
        <v>0</v>
      </c>
    </row>
    <row r="369" spans="1:56" ht="14.45" hidden="1" x14ac:dyDescent="0.3">
      <c r="A369" t="str">
        <f t="shared" si="32"/>
        <v>1.1-00-2211_22646029_2251910</v>
      </c>
      <c r="B369" s="12" t="s">
        <v>67</v>
      </c>
      <c r="C369" t="s">
        <v>68</v>
      </c>
      <c r="D369">
        <v>3</v>
      </c>
      <c r="E369" s="28" t="s">
        <v>498</v>
      </c>
      <c r="F369">
        <v>3.8</v>
      </c>
      <c r="G369" t="s">
        <v>507</v>
      </c>
      <c r="H369" t="s">
        <v>119</v>
      </c>
      <c r="I369" t="s">
        <v>120</v>
      </c>
      <c r="J369" t="s">
        <v>55</v>
      </c>
      <c r="K369" t="s">
        <v>56</v>
      </c>
      <c r="L369" t="s">
        <v>121</v>
      </c>
      <c r="M369" t="s">
        <v>122</v>
      </c>
      <c r="N369">
        <v>6</v>
      </c>
      <c r="O369" t="s">
        <v>59</v>
      </c>
      <c r="P369">
        <v>46</v>
      </c>
      <c r="Q369" t="s">
        <v>123</v>
      </c>
      <c r="R369" t="s">
        <v>124</v>
      </c>
      <c r="S369" t="s">
        <v>436</v>
      </c>
      <c r="T369" t="s">
        <v>125</v>
      </c>
      <c r="U369" t="s">
        <v>436</v>
      </c>
      <c r="V369">
        <v>5000</v>
      </c>
      <c r="W369" t="s">
        <v>437</v>
      </c>
      <c r="X369">
        <v>5191</v>
      </c>
      <c r="Y369" t="s">
        <v>447</v>
      </c>
      <c r="Z369">
        <v>0</v>
      </c>
      <c r="AA369" t="s">
        <v>66</v>
      </c>
      <c r="AB369" s="13">
        <v>0</v>
      </c>
      <c r="AC369" s="13">
        <v>0</v>
      </c>
      <c r="AD369" s="13">
        <v>0</v>
      </c>
      <c r="AE369" s="13">
        <v>3224.8</v>
      </c>
      <c r="AF369" s="13">
        <v>3224.8</v>
      </c>
      <c r="AG369" s="42">
        <v>3224.8</v>
      </c>
      <c r="AH369" s="14">
        <f t="shared" si="27"/>
        <v>3224.8</v>
      </c>
      <c r="AI369" s="14">
        <f t="shared" si="28"/>
        <v>0</v>
      </c>
      <c r="AJ369" s="14">
        <v>0</v>
      </c>
      <c r="AM369" s="13">
        <f t="shared" si="33"/>
        <v>3224.8</v>
      </c>
      <c r="AN369" s="13">
        <v>3224.8</v>
      </c>
      <c r="AO369" s="13">
        <v>4839285.05</v>
      </c>
      <c r="AP369" s="13">
        <v>3224.8</v>
      </c>
      <c r="AQ369" s="13">
        <v>4839285.05</v>
      </c>
      <c r="AR369" s="13">
        <v>-4836060.25</v>
      </c>
      <c r="AS369" s="13">
        <v>3224.8</v>
      </c>
      <c r="AT369" s="13">
        <v>4839285.05</v>
      </c>
      <c r="AU369" s="13">
        <v>0</v>
      </c>
      <c r="AV369" s="13">
        <v>0</v>
      </c>
      <c r="AW369" s="13">
        <v>-3224.8</v>
      </c>
      <c r="AX369" s="14">
        <v>-3224.8</v>
      </c>
      <c r="AY369" s="13">
        <v>0</v>
      </c>
      <c r="AZ369" s="13">
        <v>0</v>
      </c>
      <c r="BA369" s="13">
        <v>0</v>
      </c>
      <c r="BB369" s="13">
        <v>0</v>
      </c>
      <c r="BC369" s="13">
        <v>0</v>
      </c>
      <c r="BD369" s="13">
        <f t="shared" ref="BD369:BD381" si="36">AB369-AE369</f>
        <v>-3224.8</v>
      </c>
    </row>
    <row r="370" spans="1:56" ht="14.45" hidden="1" x14ac:dyDescent="0.3">
      <c r="A370" t="str">
        <f t="shared" si="32"/>
        <v>1.1-00-2206_22529016_2251910</v>
      </c>
      <c r="B370" s="12" t="s">
        <v>67</v>
      </c>
      <c r="C370" t="s">
        <v>68</v>
      </c>
      <c r="D370">
        <v>2</v>
      </c>
      <c r="E370" t="s">
        <v>497</v>
      </c>
      <c r="F370">
        <v>2.4</v>
      </c>
      <c r="G370" t="s">
        <v>503</v>
      </c>
      <c r="H370" t="s">
        <v>147</v>
      </c>
      <c r="I370" t="s">
        <v>148</v>
      </c>
      <c r="J370" t="s">
        <v>98</v>
      </c>
      <c r="K370" t="s">
        <v>99</v>
      </c>
      <c r="L370" t="s">
        <v>149</v>
      </c>
      <c r="M370" t="s">
        <v>150</v>
      </c>
      <c r="N370">
        <v>5</v>
      </c>
      <c r="O370" t="s">
        <v>151</v>
      </c>
      <c r="P370">
        <v>29</v>
      </c>
      <c r="Q370" t="s">
        <v>152</v>
      </c>
      <c r="R370" t="s">
        <v>153</v>
      </c>
      <c r="S370" t="s">
        <v>436</v>
      </c>
      <c r="T370" t="s">
        <v>154</v>
      </c>
      <c r="U370" t="s">
        <v>436</v>
      </c>
      <c r="V370">
        <v>5000</v>
      </c>
      <c r="W370" t="s">
        <v>437</v>
      </c>
      <c r="X370">
        <v>5191</v>
      </c>
      <c r="Y370" t="s">
        <v>447</v>
      </c>
      <c r="Z370">
        <v>0</v>
      </c>
      <c r="AA370" t="s">
        <v>66</v>
      </c>
      <c r="AB370" s="13">
        <v>73987</v>
      </c>
      <c r="AC370" s="13">
        <v>73987</v>
      </c>
      <c r="AD370" s="13">
        <v>0</v>
      </c>
      <c r="AE370" s="13">
        <v>46400</v>
      </c>
      <c r="AF370" s="13">
        <v>46400</v>
      </c>
      <c r="AG370" s="42">
        <v>73987</v>
      </c>
      <c r="AH370" s="14">
        <f t="shared" si="27"/>
        <v>0</v>
      </c>
      <c r="AI370" s="14">
        <f t="shared" si="28"/>
        <v>27587</v>
      </c>
      <c r="AJ370" s="14">
        <v>27587</v>
      </c>
      <c r="AM370" s="13">
        <f t="shared" si="33"/>
        <v>73987</v>
      </c>
      <c r="AN370" s="13">
        <v>46400</v>
      </c>
      <c r="AO370" s="13">
        <v>4839286.05</v>
      </c>
      <c r="AP370" s="13">
        <v>46400</v>
      </c>
      <c r="AQ370" s="13">
        <v>4839286.05</v>
      </c>
      <c r="AR370" s="13">
        <v>-4792886.05</v>
      </c>
      <c r="AS370" s="13">
        <v>46400</v>
      </c>
      <c r="AT370" s="13">
        <v>4839286.05</v>
      </c>
      <c r="AU370" s="13">
        <v>46400</v>
      </c>
      <c r="AV370" s="13">
        <v>46400</v>
      </c>
      <c r="AW370" s="13">
        <v>27587</v>
      </c>
      <c r="AX370" s="14">
        <v>27587</v>
      </c>
      <c r="AY370" s="13">
        <v>0</v>
      </c>
      <c r="AZ370" s="13">
        <v>78887</v>
      </c>
      <c r="BA370" s="13">
        <v>0</v>
      </c>
      <c r="BB370" s="13">
        <v>4900</v>
      </c>
      <c r="BC370" s="13">
        <v>73987</v>
      </c>
      <c r="BD370" s="13">
        <f t="shared" si="36"/>
        <v>27587</v>
      </c>
    </row>
    <row r="371" spans="1:56" ht="14.45" hidden="1" x14ac:dyDescent="0.3">
      <c r="A371" t="str">
        <f t="shared" si="32"/>
        <v>1.1-00-2211_22647030_2252110</v>
      </c>
      <c r="B371" s="12" t="s">
        <v>67</v>
      </c>
      <c r="C371" t="s">
        <v>68</v>
      </c>
      <c r="D371">
        <v>3</v>
      </c>
      <c r="E371" s="28" t="s">
        <v>498</v>
      </c>
      <c r="F371">
        <v>3.8</v>
      </c>
      <c r="G371" t="s">
        <v>507</v>
      </c>
      <c r="H371" t="s">
        <v>119</v>
      </c>
      <c r="I371" t="s">
        <v>120</v>
      </c>
      <c r="J371" t="s">
        <v>55</v>
      </c>
      <c r="K371" t="s">
        <v>56</v>
      </c>
      <c r="L371" t="s">
        <v>121</v>
      </c>
      <c r="M371" t="s">
        <v>122</v>
      </c>
      <c r="N371">
        <v>6</v>
      </c>
      <c r="O371" t="s">
        <v>59</v>
      </c>
      <c r="P371">
        <v>47</v>
      </c>
      <c r="Q371" t="s">
        <v>273</v>
      </c>
      <c r="R371" t="s">
        <v>274</v>
      </c>
      <c r="S371" t="s">
        <v>436</v>
      </c>
      <c r="T371" t="s">
        <v>275</v>
      </c>
      <c r="U371" t="s">
        <v>436</v>
      </c>
      <c r="V371">
        <v>5000</v>
      </c>
      <c r="W371" t="s">
        <v>437</v>
      </c>
      <c r="X371">
        <v>5211</v>
      </c>
      <c r="Y371" t="s">
        <v>448</v>
      </c>
      <c r="Z371">
        <v>0</v>
      </c>
      <c r="AA371" t="s">
        <v>66</v>
      </c>
      <c r="AB371" s="13">
        <v>519998.16</v>
      </c>
      <c r="AC371" s="13">
        <v>519998.16</v>
      </c>
      <c r="AD371" s="13">
        <v>0</v>
      </c>
      <c r="AE371" s="13">
        <v>714902.59</v>
      </c>
      <c r="AF371" s="13">
        <v>714902.59</v>
      </c>
      <c r="AG371" s="42">
        <v>714902.59</v>
      </c>
      <c r="AH371" s="14">
        <f t="shared" si="27"/>
        <v>194904.43</v>
      </c>
      <c r="AI371" s="14">
        <f t="shared" si="28"/>
        <v>0</v>
      </c>
      <c r="AJ371" s="14">
        <v>0</v>
      </c>
      <c r="AM371" s="13">
        <f t="shared" si="33"/>
        <v>714902.59</v>
      </c>
      <c r="AN371" s="13">
        <v>675462.6</v>
      </c>
      <c r="AO371" s="13">
        <v>4839287.05</v>
      </c>
      <c r="AP371" s="13">
        <v>675462.6</v>
      </c>
      <c r="AQ371" s="13">
        <v>4839287.05</v>
      </c>
      <c r="AR371" s="13">
        <v>-4124384.46</v>
      </c>
      <c r="AS371" s="13">
        <v>675462.6</v>
      </c>
      <c r="AT371" s="13">
        <v>4839287.05</v>
      </c>
      <c r="AU371" s="13">
        <v>235462.6</v>
      </c>
      <c r="AV371" s="13">
        <v>235462.6</v>
      </c>
      <c r="AW371" s="13">
        <v>-155464.44</v>
      </c>
      <c r="AX371" s="14">
        <v>-194904.43</v>
      </c>
      <c r="AY371" s="13">
        <v>0</v>
      </c>
      <c r="AZ371" s="13">
        <v>519998.16</v>
      </c>
      <c r="BA371" s="13">
        <v>0</v>
      </c>
      <c r="BB371" s="13">
        <v>0</v>
      </c>
      <c r="BC371" s="13">
        <v>519998.16</v>
      </c>
      <c r="BD371" s="13">
        <f t="shared" si="36"/>
        <v>-194904.43</v>
      </c>
    </row>
    <row r="372" spans="1:56" ht="14.45" hidden="1" x14ac:dyDescent="0.3">
      <c r="A372" t="str">
        <f t="shared" si="32"/>
        <v>2.5-01-2211_22646029_2252110</v>
      </c>
      <c r="B372" s="12" t="s">
        <v>441</v>
      </c>
      <c r="C372" t="s">
        <v>442</v>
      </c>
      <c r="D372">
        <v>3</v>
      </c>
      <c r="E372" s="28" t="s">
        <v>498</v>
      </c>
      <c r="F372">
        <v>3.8</v>
      </c>
      <c r="G372" t="s">
        <v>507</v>
      </c>
      <c r="H372" t="s">
        <v>119</v>
      </c>
      <c r="I372" t="s">
        <v>120</v>
      </c>
      <c r="J372" t="s">
        <v>55</v>
      </c>
      <c r="K372" t="s">
        <v>56</v>
      </c>
      <c r="L372" t="s">
        <v>121</v>
      </c>
      <c r="M372" t="s">
        <v>122</v>
      </c>
      <c r="N372">
        <v>6</v>
      </c>
      <c r="O372" t="s">
        <v>59</v>
      </c>
      <c r="P372">
        <v>46</v>
      </c>
      <c r="Q372" t="s">
        <v>123</v>
      </c>
      <c r="R372" t="s">
        <v>124</v>
      </c>
      <c r="S372" t="s">
        <v>436</v>
      </c>
      <c r="T372" t="s">
        <v>125</v>
      </c>
      <c r="U372" t="s">
        <v>436</v>
      </c>
      <c r="V372">
        <v>5000</v>
      </c>
      <c r="W372" t="s">
        <v>437</v>
      </c>
      <c r="X372">
        <v>5211</v>
      </c>
      <c r="Y372" t="s">
        <v>448</v>
      </c>
      <c r="Z372">
        <v>0</v>
      </c>
      <c r="AA372" t="s">
        <v>66</v>
      </c>
      <c r="AB372" s="13">
        <v>70000</v>
      </c>
      <c r="AC372" s="13">
        <v>70000</v>
      </c>
      <c r="AD372" s="13">
        <v>0</v>
      </c>
      <c r="AE372" s="13">
        <v>36563.199999999997</v>
      </c>
      <c r="AF372" s="13">
        <v>36563.199999999997</v>
      </c>
      <c r="AG372" s="42">
        <v>36563.199999999997</v>
      </c>
      <c r="AH372" s="14">
        <f t="shared" si="27"/>
        <v>-33436.800000000003</v>
      </c>
      <c r="AI372" s="14">
        <f t="shared" si="28"/>
        <v>0</v>
      </c>
      <c r="AJ372" s="14">
        <v>0</v>
      </c>
      <c r="AM372" s="13">
        <f t="shared" si="33"/>
        <v>36563.199999999997</v>
      </c>
      <c r="AN372" s="13">
        <v>36563.199999999997</v>
      </c>
      <c r="AO372" s="13">
        <v>4839288.05</v>
      </c>
      <c r="AP372" s="13">
        <v>36563.199999999997</v>
      </c>
      <c r="AQ372" s="13">
        <v>4839288.05</v>
      </c>
      <c r="AR372" s="13">
        <v>-4802724.8499999996</v>
      </c>
      <c r="AS372" s="13">
        <v>36563.199999999997</v>
      </c>
      <c r="AT372" s="13">
        <v>4839288.05</v>
      </c>
      <c r="AU372" s="13">
        <v>36563.199999999997</v>
      </c>
      <c r="AV372" s="13">
        <v>36563.199999999997</v>
      </c>
      <c r="AW372" s="13">
        <v>33436.800000000003</v>
      </c>
      <c r="AX372" s="14">
        <v>33436.800000000003</v>
      </c>
      <c r="AY372" s="13">
        <v>0</v>
      </c>
      <c r="AZ372" s="13">
        <v>70000</v>
      </c>
      <c r="BA372" s="13">
        <v>0</v>
      </c>
      <c r="BB372" s="13">
        <v>0</v>
      </c>
      <c r="BC372" s="13">
        <v>70000</v>
      </c>
      <c r="BD372" s="13">
        <f t="shared" si="36"/>
        <v>33436.800000000003</v>
      </c>
    </row>
    <row r="373" spans="1:56" ht="14.45" hidden="1" x14ac:dyDescent="0.3">
      <c r="A373" t="str">
        <f t="shared" si="32"/>
        <v>1.1-00-2209_22839024_2252110</v>
      </c>
      <c r="B373" s="12" t="s">
        <v>67</v>
      </c>
      <c r="C373" t="s">
        <v>68</v>
      </c>
      <c r="D373">
        <v>3</v>
      </c>
      <c r="E373" s="28" t="s">
        <v>498</v>
      </c>
      <c r="F373">
        <v>3.1</v>
      </c>
      <c r="G373" t="s">
        <v>506</v>
      </c>
      <c r="H373" t="s">
        <v>169</v>
      </c>
      <c r="I373" t="s">
        <v>170</v>
      </c>
      <c r="J373" t="s">
        <v>55</v>
      </c>
      <c r="K373" t="s">
        <v>56</v>
      </c>
      <c r="L373" t="s">
        <v>171</v>
      </c>
      <c r="M373" t="s">
        <v>172</v>
      </c>
      <c r="N373">
        <v>8</v>
      </c>
      <c r="O373" t="s">
        <v>173</v>
      </c>
      <c r="P373">
        <v>39</v>
      </c>
      <c r="Q373" t="s">
        <v>174</v>
      </c>
      <c r="R373" t="s">
        <v>175</v>
      </c>
      <c r="S373" t="s">
        <v>436</v>
      </c>
      <c r="T373" t="s">
        <v>176</v>
      </c>
      <c r="U373" t="s">
        <v>436</v>
      </c>
      <c r="V373">
        <v>5000</v>
      </c>
      <c r="W373" t="s">
        <v>437</v>
      </c>
      <c r="X373">
        <v>5211</v>
      </c>
      <c r="Y373" t="s">
        <v>448</v>
      </c>
      <c r="Z373">
        <v>0</v>
      </c>
      <c r="AA373" t="s">
        <v>66</v>
      </c>
      <c r="AB373" s="13">
        <v>0</v>
      </c>
      <c r="AC373" s="13">
        <v>0</v>
      </c>
      <c r="AD373" s="13">
        <v>0</v>
      </c>
      <c r="AE373" s="13">
        <v>0</v>
      </c>
      <c r="AF373" s="13">
        <v>0</v>
      </c>
      <c r="AG373" s="42">
        <v>0</v>
      </c>
      <c r="AH373" s="14">
        <f t="shared" si="27"/>
        <v>0</v>
      </c>
      <c r="AI373" s="14">
        <f t="shared" si="28"/>
        <v>0</v>
      </c>
      <c r="AJ373" s="14">
        <v>0</v>
      </c>
      <c r="AM373" s="13">
        <f t="shared" si="33"/>
        <v>0</v>
      </c>
      <c r="AN373" s="13">
        <v>0</v>
      </c>
      <c r="AO373" s="13">
        <v>4839289.05</v>
      </c>
      <c r="AP373" s="13">
        <v>0</v>
      </c>
      <c r="AQ373" s="13">
        <v>4839289.05</v>
      </c>
      <c r="AR373" s="13">
        <v>-4839289.05</v>
      </c>
      <c r="AS373" s="13">
        <v>0</v>
      </c>
      <c r="AT373" s="13">
        <v>4839289.05</v>
      </c>
      <c r="AU373" s="13">
        <v>0</v>
      </c>
      <c r="AV373" s="13">
        <v>0</v>
      </c>
      <c r="AW373" s="13">
        <v>0</v>
      </c>
      <c r="AX373" s="14">
        <v>0</v>
      </c>
      <c r="AY373" s="13">
        <v>0</v>
      </c>
      <c r="AZ373" s="13">
        <v>0</v>
      </c>
      <c r="BA373" s="13">
        <v>0</v>
      </c>
      <c r="BB373" s="13">
        <v>0</v>
      </c>
      <c r="BC373" s="13">
        <v>0</v>
      </c>
      <c r="BD373" s="13">
        <f t="shared" si="36"/>
        <v>0</v>
      </c>
    </row>
    <row r="374" spans="1:56" ht="14.45" hidden="1" x14ac:dyDescent="0.3">
      <c r="A374" t="str">
        <f t="shared" si="32"/>
        <v>1.1-00-2211_22646029_2252310</v>
      </c>
      <c r="B374" s="12" t="s">
        <v>67</v>
      </c>
      <c r="C374" t="s">
        <v>68</v>
      </c>
      <c r="D374">
        <v>3</v>
      </c>
      <c r="E374" s="28" t="s">
        <v>498</v>
      </c>
      <c r="F374">
        <v>3.8</v>
      </c>
      <c r="G374" t="s">
        <v>507</v>
      </c>
      <c r="H374" t="s">
        <v>119</v>
      </c>
      <c r="I374" t="s">
        <v>120</v>
      </c>
      <c r="J374" t="s">
        <v>55</v>
      </c>
      <c r="K374" t="s">
        <v>56</v>
      </c>
      <c r="L374" t="s">
        <v>121</v>
      </c>
      <c r="M374" t="s">
        <v>122</v>
      </c>
      <c r="N374">
        <v>6</v>
      </c>
      <c r="O374" t="s">
        <v>59</v>
      </c>
      <c r="P374">
        <v>46</v>
      </c>
      <c r="Q374" t="s">
        <v>123</v>
      </c>
      <c r="R374" t="s">
        <v>124</v>
      </c>
      <c r="S374" t="s">
        <v>436</v>
      </c>
      <c r="T374" t="s">
        <v>125</v>
      </c>
      <c r="U374" t="s">
        <v>436</v>
      </c>
      <c r="V374">
        <v>5000</v>
      </c>
      <c r="W374" t="s">
        <v>437</v>
      </c>
      <c r="X374">
        <v>5231</v>
      </c>
      <c r="Y374" t="s">
        <v>449</v>
      </c>
      <c r="Z374">
        <v>0</v>
      </c>
      <c r="AA374" t="s">
        <v>66</v>
      </c>
      <c r="AB374" s="13">
        <v>243249.68</v>
      </c>
      <c r="AC374" s="13">
        <v>243249.68</v>
      </c>
      <c r="AD374" s="13">
        <v>0</v>
      </c>
      <c r="AE374" s="13">
        <v>243249.68</v>
      </c>
      <c r="AF374" s="13">
        <v>243249.68</v>
      </c>
      <c r="AG374" s="42">
        <v>243249.68</v>
      </c>
      <c r="AH374" s="14">
        <f t="shared" si="27"/>
        <v>0</v>
      </c>
      <c r="AI374" s="14">
        <f t="shared" si="28"/>
        <v>0</v>
      </c>
      <c r="AJ374" s="14">
        <v>0</v>
      </c>
      <c r="AM374" s="13">
        <f t="shared" si="33"/>
        <v>243249.68</v>
      </c>
      <c r="AN374" s="13">
        <v>243249.68</v>
      </c>
      <c r="AO374" s="13">
        <v>4839290.05</v>
      </c>
      <c r="AP374" s="13">
        <v>243249.68</v>
      </c>
      <c r="AQ374" s="13">
        <v>4839290.05</v>
      </c>
      <c r="AR374" s="13">
        <v>-4596040.37</v>
      </c>
      <c r="AS374" s="13">
        <v>243249.68</v>
      </c>
      <c r="AT374" s="13">
        <v>4839290.05</v>
      </c>
      <c r="AU374" s="13">
        <v>243249.68</v>
      </c>
      <c r="AV374" s="13">
        <v>243249.68</v>
      </c>
      <c r="AW374" s="13">
        <v>0</v>
      </c>
      <c r="AX374" s="14">
        <v>0</v>
      </c>
      <c r="AY374" s="13">
        <v>0</v>
      </c>
      <c r="AZ374" s="13">
        <v>248000</v>
      </c>
      <c r="BA374" s="13">
        <v>0</v>
      </c>
      <c r="BB374" s="13">
        <v>4750.32</v>
      </c>
      <c r="BC374" s="13">
        <v>243249.68</v>
      </c>
      <c r="BD374" s="13">
        <f t="shared" si="36"/>
        <v>0</v>
      </c>
    </row>
    <row r="375" spans="1:56" ht="14.45" hidden="1" x14ac:dyDescent="0.3">
      <c r="A375" t="str">
        <f t="shared" si="32"/>
        <v>1.1-00-2202_2219006_2252910</v>
      </c>
      <c r="B375" s="12" t="s">
        <v>67</v>
      </c>
      <c r="C375" t="s">
        <v>68</v>
      </c>
      <c r="D375">
        <v>1</v>
      </c>
      <c r="E375" t="s">
        <v>496</v>
      </c>
      <c r="F375">
        <v>1.3</v>
      </c>
      <c r="G375" t="s">
        <v>499</v>
      </c>
      <c r="H375" t="s">
        <v>53</v>
      </c>
      <c r="I375" t="s">
        <v>54</v>
      </c>
      <c r="J375" t="s">
        <v>98</v>
      </c>
      <c r="K375" t="s">
        <v>99</v>
      </c>
      <c r="L375" t="s">
        <v>141</v>
      </c>
      <c r="M375" t="s">
        <v>142</v>
      </c>
      <c r="N375">
        <v>1</v>
      </c>
      <c r="O375" t="s">
        <v>133</v>
      </c>
      <c r="P375">
        <v>9</v>
      </c>
      <c r="Q375" t="s">
        <v>216</v>
      </c>
      <c r="R375" t="s">
        <v>217</v>
      </c>
      <c r="S375" t="s">
        <v>436</v>
      </c>
      <c r="T375" t="s">
        <v>218</v>
      </c>
      <c r="U375" t="s">
        <v>436</v>
      </c>
      <c r="V375">
        <v>5000</v>
      </c>
      <c r="W375" t="s">
        <v>437</v>
      </c>
      <c r="X375">
        <v>5291</v>
      </c>
      <c r="Y375" t="s">
        <v>450</v>
      </c>
      <c r="Z375">
        <v>0</v>
      </c>
      <c r="AA375" t="s">
        <v>66</v>
      </c>
      <c r="AB375" s="13">
        <v>0</v>
      </c>
      <c r="AC375" s="13">
        <v>0</v>
      </c>
      <c r="AD375" s="13">
        <v>0</v>
      </c>
      <c r="AE375" s="13">
        <v>0</v>
      </c>
      <c r="AF375" s="13">
        <v>0</v>
      </c>
      <c r="AG375" s="42">
        <v>0</v>
      </c>
      <c r="AH375" s="14">
        <f t="shared" si="27"/>
        <v>0</v>
      </c>
      <c r="AI375" s="14">
        <f t="shared" si="28"/>
        <v>0</v>
      </c>
      <c r="AJ375" s="14">
        <v>0</v>
      </c>
      <c r="AM375" s="13">
        <f t="shared" si="33"/>
        <v>0</v>
      </c>
      <c r="AN375" s="13">
        <v>0</v>
      </c>
      <c r="AO375" s="13">
        <v>4839291.05</v>
      </c>
      <c r="AP375" s="13">
        <v>0</v>
      </c>
      <c r="AQ375" s="13">
        <v>4839291.05</v>
      </c>
      <c r="AR375" s="13">
        <v>-4839291.05</v>
      </c>
      <c r="AS375" s="13">
        <v>0</v>
      </c>
      <c r="AT375" s="13">
        <v>4839291.05</v>
      </c>
      <c r="AU375" s="13">
        <v>0</v>
      </c>
      <c r="AV375" s="13">
        <v>0</v>
      </c>
      <c r="AW375" s="13">
        <v>0</v>
      </c>
      <c r="AX375" s="14">
        <v>0</v>
      </c>
      <c r="AY375" s="13">
        <v>0</v>
      </c>
      <c r="AZ375" s="13">
        <v>0</v>
      </c>
      <c r="BA375" s="13">
        <v>0</v>
      </c>
      <c r="BB375" s="13">
        <v>0</v>
      </c>
      <c r="BC375" s="13">
        <v>0</v>
      </c>
      <c r="BD375" s="13">
        <f t="shared" si="36"/>
        <v>0</v>
      </c>
    </row>
    <row r="376" spans="1:56" ht="14.45" hidden="1" x14ac:dyDescent="0.3">
      <c r="A376" t="str">
        <f t="shared" si="32"/>
        <v>1.1-00-2205_22619013_2252910</v>
      </c>
      <c r="B376" s="12" t="s">
        <v>67</v>
      </c>
      <c r="C376" t="s">
        <v>68</v>
      </c>
      <c r="D376">
        <v>1</v>
      </c>
      <c r="E376" t="s">
        <v>496</v>
      </c>
      <c r="F376">
        <v>1.3</v>
      </c>
      <c r="G376" t="s">
        <v>499</v>
      </c>
      <c r="H376" t="s">
        <v>53</v>
      </c>
      <c r="I376" t="s">
        <v>54</v>
      </c>
      <c r="J376" t="s">
        <v>55</v>
      </c>
      <c r="K376" t="s">
        <v>56</v>
      </c>
      <c r="L376" t="s">
        <v>57</v>
      </c>
      <c r="M376" t="s">
        <v>58</v>
      </c>
      <c r="N376">
        <v>6</v>
      </c>
      <c r="O376" t="s">
        <v>59</v>
      </c>
      <c r="P376">
        <v>19</v>
      </c>
      <c r="Q376" t="s">
        <v>93</v>
      </c>
      <c r="R376" t="s">
        <v>61</v>
      </c>
      <c r="S376" t="s">
        <v>436</v>
      </c>
      <c r="T376" t="s">
        <v>63</v>
      </c>
      <c r="U376" t="s">
        <v>436</v>
      </c>
      <c r="V376">
        <v>5000</v>
      </c>
      <c r="W376" t="s">
        <v>437</v>
      </c>
      <c r="X376">
        <v>5291</v>
      </c>
      <c r="Y376" t="s">
        <v>450</v>
      </c>
      <c r="Z376">
        <v>0</v>
      </c>
      <c r="AA376" t="s">
        <v>66</v>
      </c>
      <c r="AB376" s="13">
        <v>0</v>
      </c>
      <c r="AC376" s="13">
        <v>0</v>
      </c>
      <c r="AD376" s="13">
        <v>0</v>
      </c>
      <c r="AE376" s="13">
        <v>15760.92</v>
      </c>
      <c r="AF376" s="13">
        <v>15760.92</v>
      </c>
      <c r="AG376" s="42">
        <v>15760.92</v>
      </c>
      <c r="AH376" s="14">
        <f t="shared" si="27"/>
        <v>15760.92</v>
      </c>
      <c r="AI376" s="14">
        <f t="shared" si="28"/>
        <v>0</v>
      </c>
      <c r="AJ376" s="14">
        <v>0</v>
      </c>
      <c r="AM376" s="13">
        <f t="shared" si="33"/>
        <v>15760.92</v>
      </c>
      <c r="AN376" s="13">
        <v>15760.92</v>
      </c>
      <c r="AO376" s="13">
        <v>4839292.05</v>
      </c>
      <c r="AP376" s="13">
        <v>15760.92</v>
      </c>
      <c r="AQ376" s="13">
        <v>4839292.05</v>
      </c>
      <c r="AR376" s="13">
        <v>-4823531.13</v>
      </c>
      <c r="AS376" s="13">
        <v>15760.92</v>
      </c>
      <c r="AT376" s="13">
        <v>4839292.05</v>
      </c>
      <c r="AU376" s="13">
        <v>15760.92</v>
      </c>
      <c r="AV376" s="13">
        <v>15760.92</v>
      </c>
      <c r="AW376" s="13">
        <v>-15760.92</v>
      </c>
      <c r="AX376" s="14">
        <v>-15760.92</v>
      </c>
      <c r="AY376" s="13">
        <v>0</v>
      </c>
      <c r="AZ376" s="13">
        <v>0</v>
      </c>
      <c r="BA376" s="13">
        <v>0</v>
      </c>
      <c r="BB376" s="13">
        <v>0</v>
      </c>
      <c r="BC376" s="13">
        <v>0</v>
      </c>
      <c r="BD376" s="13">
        <f t="shared" si="36"/>
        <v>-15760.92</v>
      </c>
    </row>
    <row r="377" spans="1:56" ht="14.45" hidden="1" x14ac:dyDescent="0.3">
      <c r="A377" t="str">
        <f t="shared" si="32"/>
        <v>1.1-00-2217_22453036_2253110</v>
      </c>
      <c r="B377" s="12" t="s">
        <v>67</v>
      </c>
      <c r="C377" t="s">
        <v>68</v>
      </c>
      <c r="D377">
        <v>2</v>
      </c>
      <c r="E377" t="s">
        <v>497</v>
      </c>
      <c r="F377">
        <v>2.1</v>
      </c>
      <c r="G377" t="s">
        <v>501</v>
      </c>
      <c r="H377" t="s">
        <v>160</v>
      </c>
      <c r="I377" t="s">
        <v>161</v>
      </c>
      <c r="J377" t="s">
        <v>98</v>
      </c>
      <c r="K377" t="s">
        <v>99</v>
      </c>
      <c r="L377" t="s">
        <v>162</v>
      </c>
      <c r="M377" t="s">
        <v>163</v>
      </c>
      <c r="N377">
        <v>4</v>
      </c>
      <c r="O377" t="s">
        <v>164</v>
      </c>
      <c r="P377">
        <v>53</v>
      </c>
      <c r="Q377" t="s">
        <v>165</v>
      </c>
      <c r="R377" t="s">
        <v>166</v>
      </c>
      <c r="S377" t="s">
        <v>436</v>
      </c>
      <c r="T377" t="s">
        <v>167</v>
      </c>
      <c r="U377" t="s">
        <v>436</v>
      </c>
      <c r="V377">
        <v>5000</v>
      </c>
      <c r="W377" t="s">
        <v>437</v>
      </c>
      <c r="X377">
        <v>5311</v>
      </c>
      <c r="Y377" t="s">
        <v>451</v>
      </c>
      <c r="Z377">
        <v>0</v>
      </c>
      <c r="AA377" t="s">
        <v>66</v>
      </c>
      <c r="AB377" s="13">
        <v>47133.84</v>
      </c>
      <c r="AC377" s="13">
        <v>47133.84</v>
      </c>
      <c r="AD377" s="13">
        <v>0</v>
      </c>
      <c r="AE377" s="13">
        <v>54392.4</v>
      </c>
      <c r="AF377" s="13">
        <v>54392.4</v>
      </c>
      <c r="AG377" s="42">
        <v>54392.4</v>
      </c>
      <c r="AH377" s="14">
        <f t="shared" si="27"/>
        <v>7258.5600000000049</v>
      </c>
      <c r="AI377" s="14">
        <f t="shared" si="28"/>
        <v>0</v>
      </c>
      <c r="AJ377" s="14">
        <v>0</v>
      </c>
      <c r="AM377" s="13">
        <f t="shared" si="33"/>
        <v>54392.4</v>
      </c>
      <c r="AN377" s="13">
        <v>20126</v>
      </c>
      <c r="AO377" s="13">
        <v>4839293.05</v>
      </c>
      <c r="AP377" s="13">
        <v>20126</v>
      </c>
      <c r="AQ377" s="13">
        <v>4839293.05</v>
      </c>
      <c r="AR377" s="13">
        <v>-4784900.6499999994</v>
      </c>
      <c r="AS377" s="13">
        <v>20126</v>
      </c>
      <c r="AT377" s="13">
        <v>4839293.05</v>
      </c>
      <c r="AU377" s="13">
        <v>20126</v>
      </c>
      <c r="AV377" s="13">
        <v>0</v>
      </c>
      <c r="AW377" s="13">
        <v>27007.84</v>
      </c>
      <c r="AX377" s="14">
        <v>-7258.5600000000049</v>
      </c>
      <c r="AY377" s="13">
        <v>0</v>
      </c>
      <c r="AZ377" s="13">
        <v>49733.84</v>
      </c>
      <c r="BA377" s="13">
        <v>0</v>
      </c>
      <c r="BB377" s="13">
        <v>2600</v>
      </c>
      <c r="BC377" s="13">
        <v>47133.84</v>
      </c>
      <c r="BD377" s="13">
        <f t="shared" si="36"/>
        <v>-7258.5600000000049</v>
      </c>
    </row>
    <row r="378" spans="1:56" ht="14.45" hidden="1" x14ac:dyDescent="0.3">
      <c r="A378" t="str">
        <f t="shared" si="32"/>
        <v>1.1-00-2207_22331018_2253110</v>
      </c>
      <c r="B378" s="12" t="s">
        <v>67</v>
      </c>
      <c r="C378" t="s">
        <v>68</v>
      </c>
      <c r="D378">
        <v>1</v>
      </c>
      <c r="E378" t="s">
        <v>496</v>
      </c>
      <c r="F378">
        <v>1.3</v>
      </c>
      <c r="G378" t="s">
        <v>499</v>
      </c>
      <c r="H378" t="s">
        <v>53</v>
      </c>
      <c r="I378" t="s">
        <v>54</v>
      </c>
      <c r="J378" t="s">
        <v>55</v>
      </c>
      <c r="K378" t="s">
        <v>56</v>
      </c>
      <c r="L378" t="s">
        <v>184</v>
      </c>
      <c r="M378" t="s">
        <v>185</v>
      </c>
      <c r="N378">
        <v>3</v>
      </c>
      <c r="O378" t="s">
        <v>143</v>
      </c>
      <c r="P378">
        <v>31</v>
      </c>
      <c r="Q378" t="s">
        <v>220</v>
      </c>
      <c r="R378" t="s">
        <v>221</v>
      </c>
      <c r="S378" t="s">
        <v>436</v>
      </c>
      <c r="T378" t="s">
        <v>222</v>
      </c>
      <c r="U378" t="s">
        <v>436</v>
      </c>
      <c r="V378">
        <v>5000</v>
      </c>
      <c r="W378" t="s">
        <v>437</v>
      </c>
      <c r="X378">
        <v>5311</v>
      </c>
      <c r="Y378" t="s">
        <v>451</v>
      </c>
      <c r="Z378">
        <v>0</v>
      </c>
      <c r="AA378" t="s">
        <v>66</v>
      </c>
      <c r="AB378" s="13">
        <v>0</v>
      </c>
      <c r="AC378" s="13">
        <v>0</v>
      </c>
      <c r="AD378" s="13">
        <v>0</v>
      </c>
      <c r="AE378" s="13">
        <v>206643.85</v>
      </c>
      <c r="AF378" s="13">
        <v>206643.85</v>
      </c>
      <c r="AG378" s="42">
        <v>206643.85</v>
      </c>
      <c r="AH378" s="14">
        <f t="shared" si="27"/>
        <v>206643.85</v>
      </c>
      <c r="AI378" s="14">
        <f t="shared" si="28"/>
        <v>0</v>
      </c>
      <c r="AJ378" s="14">
        <v>0</v>
      </c>
      <c r="AM378" s="13">
        <f t="shared" si="33"/>
        <v>206643.85</v>
      </c>
      <c r="AN378" s="13">
        <v>206643.85</v>
      </c>
      <c r="AO378" s="13">
        <v>4839294.05</v>
      </c>
      <c r="AP378" s="13">
        <v>206643.85</v>
      </c>
      <c r="AQ378" s="13">
        <v>4839294.05</v>
      </c>
      <c r="AR378" s="13">
        <v>-4632650.2</v>
      </c>
      <c r="AS378" s="13">
        <v>206643.85</v>
      </c>
      <c r="AT378" s="13">
        <v>4839294.05</v>
      </c>
      <c r="AU378" s="13">
        <v>206643.85</v>
      </c>
      <c r="AV378" s="13">
        <v>137808</v>
      </c>
      <c r="AW378" s="13">
        <v>-206643.85</v>
      </c>
      <c r="AX378" s="14">
        <v>-206643.85</v>
      </c>
      <c r="AY378" s="13">
        <v>0</v>
      </c>
      <c r="AZ378" s="13">
        <v>0</v>
      </c>
      <c r="BA378" s="13">
        <v>0</v>
      </c>
      <c r="BB378" s="13">
        <v>0</v>
      </c>
      <c r="BC378" s="13">
        <v>0</v>
      </c>
      <c r="BD378" s="13">
        <f t="shared" si="36"/>
        <v>-206643.85</v>
      </c>
    </row>
    <row r="379" spans="1:56" ht="14.45" hidden="1" x14ac:dyDescent="0.3">
      <c r="A379" t="str">
        <f t="shared" si="32"/>
        <v>1.1-00-2217_22453036_2253210</v>
      </c>
      <c r="B379" s="12" t="s">
        <v>67</v>
      </c>
      <c r="C379" t="s">
        <v>68</v>
      </c>
      <c r="D379">
        <v>2</v>
      </c>
      <c r="E379" t="s">
        <v>497</v>
      </c>
      <c r="F379">
        <v>2.1</v>
      </c>
      <c r="G379" t="s">
        <v>501</v>
      </c>
      <c r="H379" t="s">
        <v>160</v>
      </c>
      <c r="I379" t="s">
        <v>161</v>
      </c>
      <c r="J379" t="s">
        <v>98</v>
      </c>
      <c r="K379" t="s">
        <v>99</v>
      </c>
      <c r="L379" t="s">
        <v>162</v>
      </c>
      <c r="M379" t="s">
        <v>163</v>
      </c>
      <c r="N379">
        <v>4</v>
      </c>
      <c r="O379" t="s">
        <v>164</v>
      </c>
      <c r="P379">
        <v>53</v>
      </c>
      <c r="Q379" t="s">
        <v>165</v>
      </c>
      <c r="R379" t="s">
        <v>166</v>
      </c>
      <c r="S379" t="s">
        <v>436</v>
      </c>
      <c r="T379" t="s">
        <v>167</v>
      </c>
      <c r="U379" t="s">
        <v>436</v>
      </c>
      <c r="V379">
        <v>5000</v>
      </c>
      <c r="W379" t="s">
        <v>437</v>
      </c>
      <c r="X379">
        <v>5321</v>
      </c>
      <c r="Y379" t="s">
        <v>452</v>
      </c>
      <c r="Z379">
        <v>0</v>
      </c>
      <c r="AA379" t="s">
        <v>66</v>
      </c>
      <c r="AB379" s="13">
        <v>2600</v>
      </c>
      <c r="AC379" s="13">
        <v>2600</v>
      </c>
      <c r="AD379" s="13">
        <v>0</v>
      </c>
      <c r="AE379" s="13">
        <v>0</v>
      </c>
      <c r="AF379" s="13">
        <v>2552</v>
      </c>
      <c r="AG379" s="42">
        <v>2600</v>
      </c>
      <c r="AH379" s="14">
        <f t="shared" si="27"/>
        <v>0</v>
      </c>
      <c r="AI379" s="14">
        <f t="shared" si="28"/>
        <v>2600</v>
      </c>
      <c r="AJ379" s="14">
        <v>48</v>
      </c>
      <c r="AM379" s="13">
        <f t="shared" si="33"/>
        <v>2600</v>
      </c>
      <c r="AN379" s="13">
        <v>0</v>
      </c>
      <c r="AO379" s="13">
        <v>4839295.05</v>
      </c>
      <c r="AP379" s="13">
        <v>0</v>
      </c>
      <c r="AQ379" s="13">
        <v>4839295.05</v>
      </c>
      <c r="AR379" s="13">
        <v>-4836743.05</v>
      </c>
      <c r="AS379" s="13">
        <v>0</v>
      </c>
      <c r="AT379" s="13">
        <v>4839295.05</v>
      </c>
      <c r="AU379" s="13">
        <v>0</v>
      </c>
      <c r="AV379" s="13">
        <v>0</v>
      </c>
      <c r="AW379" s="13">
        <v>2600</v>
      </c>
      <c r="AX379" s="14">
        <v>48</v>
      </c>
      <c r="AY379" s="13">
        <v>0</v>
      </c>
      <c r="AZ379" s="13">
        <v>2600</v>
      </c>
      <c r="BA379" s="13">
        <v>0</v>
      </c>
      <c r="BB379" s="13">
        <v>0</v>
      </c>
      <c r="BC379" s="13">
        <v>2600</v>
      </c>
      <c r="BD379" s="13">
        <f t="shared" si="36"/>
        <v>2600</v>
      </c>
    </row>
    <row r="380" spans="1:56" ht="14.45" hidden="1" x14ac:dyDescent="0.3">
      <c r="A380" t="str">
        <f t="shared" si="32"/>
        <v>1.6-06-2205_22619013_2251910</v>
      </c>
      <c r="B380" s="12" t="s">
        <v>445</v>
      </c>
      <c r="C380" t="s">
        <v>446</v>
      </c>
      <c r="D380">
        <v>1</v>
      </c>
      <c r="E380" t="s">
        <v>496</v>
      </c>
      <c r="F380">
        <v>1.3</v>
      </c>
      <c r="G380" t="s">
        <v>499</v>
      </c>
      <c r="H380" t="s">
        <v>53</v>
      </c>
      <c r="I380" t="s">
        <v>54</v>
      </c>
      <c r="J380" t="s">
        <v>55</v>
      </c>
      <c r="K380" t="s">
        <v>56</v>
      </c>
      <c r="L380" t="s">
        <v>57</v>
      </c>
      <c r="M380" t="s">
        <v>58</v>
      </c>
      <c r="N380">
        <v>6</v>
      </c>
      <c r="O380" t="s">
        <v>59</v>
      </c>
      <c r="P380">
        <v>19</v>
      </c>
      <c r="Q380" t="s">
        <v>93</v>
      </c>
      <c r="R380" t="s">
        <v>61</v>
      </c>
      <c r="S380" t="s">
        <v>436</v>
      </c>
      <c r="T380" t="s">
        <v>63</v>
      </c>
      <c r="U380" t="s">
        <v>436</v>
      </c>
      <c r="V380">
        <v>5000</v>
      </c>
      <c r="W380" t="s">
        <v>437</v>
      </c>
      <c r="X380">
        <v>5191</v>
      </c>
      <c r="Y380" t="s">
        <v>447</v>
      </c>
      <c r="Z380">
        <v>0</v>
      </c>
      <c r="AA380" t="s">
        <v>66</v>
      </c>
      <c r="AB380" s="13">
        <v>0</v>
      </c>
      <c r="AC380" s="13">
        <v>0</v>
      </c>
      <c r="AD380" s="13">
        <v>0</v>
      </c>
      <c r="AE380" s="13">
        <v>83931.8</v>
      </c>
      <c r="AF380" s="13">
        <v>83931.8</v>
      </c>
      <c r="AG380" s="42">
        <v>0</v>
      </c>
      <c r="AH380" s="14">
        <f t="shared" si="27"/>
        <v>0</v>
      </c>
      <c r="AI380" s="14">
        <f t="shared" si="28"/>
        <v>-83931.8</v>
      </c>
      <c r="AJ380" s="14">
        <v>0</v>
      </c>
      <c r="AM380" s="13">
        <f t="shared" si="33"/>
        <v>0</v>
      </c>
      <c r="AN380" s="13">
        <v>83931.8</v>
      </c>
      <c r="AO380" s="13">
        <v>4839284.05</v>
      </c>
      <c r="AP380" s="13">
        <v>83931.8</v>
      </c>
      <c r="AQ380" s="13">
        <v>4839284.05</v>
      </c>
      <c r="AR380" s="13">
        <v>-4755352.25</v>
      </c>
      <c r="AS380" s="13">
        <v>83931.8</v>
      </c>
      <c r="AT380" s="13">
        <v>4839284.05</v>
      </c>
      <c r="AU380" s="13">
        <v>83931.8</v>
      </c>
      <c r="AV380" s="13">
        <v>83931.8</v>
      </c>
      <c r="AW380" s="13">
        <v>-83931.8</v>
      </c>
      <c r="AX380" s="14">
        <v>-83931.8</v>
      </c>
      <c r="AY380" s="13">
        <v>0</v>
      </c>
      <c r="AZ380" s="13">
        <v>0</v>
      </c>
      <c r="BA380" s="13">
        <v>0</v>
      </c>
      <c r="BB380" s="13">
        <v>0</v>
      </c>
      <c r="BC380" s="13">
        <v>0</v>
      </c>
      <c r="BD380" s="13">
        <f t="shared" si="36"/>
        <v>-83931.8</v>
      </c>
    </row>
    <row r="381" spans="1:56" ht="14.45" hidden="1" x14ac:dyDescent="0.3">
      <c r="A381" t="str">
        <f t="shared" si="32"/>
        <v>1.6-06-2205_22619013_2254910</v>
      </c>
      <c r="B381" s="12" t="s">
        <v>445</v>
      </c>
      <c r="C381" t="s">
        <v>446</v>
      </c>
      <c r="D381">
        <v>1</v>
      </c>
      <c r="E381" t="s">
        <v>496</v>
      </c>
      <c r="F381">
        <v>1.3</v>
      </c>
      <c r="G381" t="s">
        <v>499</v>
      </c>
      <c r="H381" t="s">
        <v>53</v>
      </c>
      <c r="I381" t="s">
        <v>54</v>
      </c>
      <c r="J381" t="s">
        <v>55</v>
      </c>
      <c r="K381" t="s">
        <v>56</v>
      </c>
      <c r="L381" t="s">
        <v>57</v>
      </c>
      <c r="M381" t="s">
        <v>58</v>
      </c>
      <c r="N381">
        <v>6</v>
      </c>
      <c r="O381" t="s">
        <v>59</v>
      </c>
      <c r="P381">
        <v>19</v>
      </c>
      <c r="Q381" t="s">
        <v>93</v>
      </c>
      <c r="R381" t="s">
        <v>61</v>
      </c>
      <c r="S381" t="s">
        <v>436</v>
      </c>
      <c r="T381" t="s">
        <v>63</v>
      </c>
      <c r="U381" t="s">
        <v>436</v>
      </c>
      <c r="V381">
        <v>5000</v>
      </c>
      <c r="W381" t="s">
        <v>437</v>
      </c>
      <c r="X381">
        <v>5491</v>
      </c>
      <c r="Y381" t="s">
        <v>453</v>
      </c>
      <c r="Z381">
        <v>0</v>
      </c>
      <c r="AA381" t="s">
        <v>66</v>
      </c>
      <c r="AB381" s="13">
        <v>0</v>
      </c>
      <c r="AC381" s="13">
        <v>0</v>
      </c>
      <c r="AD381" s="13">
        <v>0</v>
      </c>
      <c r="AE381" s="13">
        <v>357486.48</v>
      </c>
      <c r="AF381" s="13">
        <v>357486.48</v>
      </c>
      <c r="AG381" s="42">
        <v>0</v>
      </c>
      <c r="AH381" s="14">
        <f t="shared" si="27"/>
        <v>0</v>
      </c>
      <c r="AI381" s="14">
        <f t="shared" si="28"/>
        <v>-357486.48</v>
      </c>
      <c r="AJ381" s="14">
        <v>24416.670000000042</v>
      </c>
      <c r="AM381" s="13">
        <f t="shared" si="33"/>
        <v>0</v>
      </c>
      <c r="AN381" s="13">
        <v>357486.48</v>
      </c>
      <c r="AO381" s="13">
        <v>4839297.05</v>
      </c>
      <c r="AP381" s="13">
        <v>357486.48</v>
      </c>
      <c r="AQ381" s="13">
        <v>4839297.05</v>
      </c>
      <c r="AR381" s="13">
        <v>-4481810.57</v>
      </c>
      <c r="AS381" s="13">
        <v>357486.48</v>
      </c>
      <c r="AT381" s="13">
        <v>4839297.05</v>
      </c>
      <c r="AU381" s="13">
        <v>357486.48</v>
      </c>
      <c r="AV381" s="13">
        <v>357486.48</v>
      </c>
      <c r="AW381" s="13">
        <v>-357486.48</v>
      </c>
      <c r="AX381" s="14">
        <v>-357486.48</v>
      </c>
      <c r="AY381" s="13">
        <v>0</v>
      </c>
      <c r="AZ381" s="13">
        <v>0</v>
      </c>
      <c r="BA381" s="13">
        <v>0</v>
      </c>
      <c r="BB381" s="13">
        <v>0</v>
      </c>
      <c r="BC381" s="13">
        <v>0</v>
      </c>
      <c r="BD381" s="13">
        <f t="shared" si="36"/>
        <v>-357486.48</v>
      </c>
    </row>
    <row r="382" spans="1:56" ht="14.45" hidden="1" x14ac:dyDescent="0.3">
      <c r="A382" t="str">
        <f t="shared" si="29"/>
        <v>1.1-00-2207_22230017_2256110</v>
      </c>
      <c r="B382" s="12" t="s">
        <v>67</v>
      </c>
      <c r="C382" t="s">
        <v>68</v>
      </c>
      <c r="D382">
        <v>2</v>
      </c>
      <c r="E382" t="s">
        <v>497</v>
      </c>
      <c r="F382">
        <v>2.2000000000000002</v>
      </c>
      <c r="G382" t="s">
        <v>502</v>
      </c>
      <c r="H382" t="s">
        <v>192</v>
      </c>
      <c r="I382" t="s">
        <v>193</v>
      </c>
      <c r="J382" t="s">
        <v>55</v>
      </c>
      <c r="K382" t="s">
        <v>56</v>
      </c>
      <c r="L382" t="s">
        <v>184</v>
      </c>
      <c r="M382" t="s">
        <v>185</v>
      </c>
      <c r="N382">
        <v>2</v>
      </c>
      <c r="O382" t="s">
        <v>194</v>
      </c>
      <c r="P382">
        <v>30</v>
      </c>
      <c r="Q382" t="s">
        <v>195</v>
      </c>
      <c r="R382" t="s">
        <v>196</v>
      </c>
      <c r="S382" t="s">
        <v>436</v>
      </c>
      <c r="T382" t="s">
        <v>197</v>
      </c>
      <c r="U382" t="s">
        <v>436</v>
      </c>
      <c r="V382">
        <v>5000</v>
      </c>
      <c r="W382" t="s">
        <v>437</v>
      </c>
      <c r="X382">
        <v>5611</v>
      </c>
      <c r="Y382" t="s">
        <v>454</v>
      </c>
      <c r="Z382">
        <v>0</v>
      </c>
      <c r="AA382" t="s">
        <v>66</v>
      </c>
      <c r="AB382" s="13">
        <v>0</v>
      </c>
      <c r="AC382" s="13">
        <v>0</v>
      </c>
      <c r="AD382" s="13">
        <v>0</v>
      </c>
      <c r="AE382" s="13">
        <v>160544</v>
      </c>
      <c r="AF382" s="13">
        <v>160544</v>
      </c>
      <c r="AG382" s="42">
        <v>160544</v>
      </c>
      <c r="AH382" s="14">
        <f t="shared" si="27"/>
        <v>160544</v>
      </c>
      <c r="AI382" s="14">
        <f t="shared" si="28"/>
        <v>0</v>
      </c>
      <c r="AJ382" s="14">
        <v>0</v>
      </c>
      <c r="AM382" s="13">
        <f t="shared" si="30"/>
        <v>160544</v>
      </c>
      <c r="AN382" s="13">
        <v>160544</v>
      </c>
      <c r="AO382" s="13">
        <v>4839298.05</v>
      </c>
      <c r="AP382" s="13">
        <v>0</v>
      </c>
      <c r="AQ382" s="13">
        <v>4839298.05</v>
      </c>
      <c r="AR382" s="13">
        <v>-4678754.05</v>
      </c>
      <c r="AS382" s="13">
        <v>0</v>
      </c>
      <c r="AT382" s="13">
        <v>4839298.05</v>
      </c>
      <c r="AU382" s="13">
        <v>0</v>
      </c>
      <c r="AV382" s="13">
        <v>0</v>
      </c>
      <c r="AW382" s="13">
        <v>-160544</v>
      </c>
      <c r="AX382" s="14">
        <v>-160544</v>
      </c>
      <c r="AY382" s="13">
        <v>0</v>
      </c>
      <c r="AZ382" s="13">
        <v>0</v>
      </c>
      <c r="BA382" s="13">
        <v>0</v>
      </c>
      <c r="BB382" s="13">
        <v>0</v>
      </c>
      <c r="BC382" s="13">
        <v>0</v>
      </c>
      <c r="BD382" s="13">
        <f t="shared" si="31"/>
        <v>-160544</v>
      </c>
    </row>
    <row r="383" spans="1:56" ht="14.45" hidden="1" x14ac:dyDescent="0.3">
      <c r="A383" t="str">
        <f t="shared" si="29"/>
        <v>1.1-00-2207_22332019_2256110</v>
      </c>
      <c r="B383" s="12" t="s">
        <v>67</v>
      </c>
      <c r="C383" t="s">
        <v>68</v>
      </c>
      <c r="D383">
        <v>2</v>
      </c>
      <c r="E383" t="s">
        <v>497</v>
      </c>
      <c r="F383">
        <v>1.3</v>
      </c>
      <c r="G383" t="s">
        <v>499</v>
      </c>
      <c r="H383" t="s">
        <v>53</v>
      </c>
      <c r="I383" t="s">
        <v>54</v>
      </c>
      <c r="J383" t="s">
        <v>55</v>
      </c>
      <c r="K383" t="s">
        <v>56</v>
      </c>
      <c r="L383" t="s">
        <v>184</v>
      </c>
      <c r="M383" t="s">
        <v>185</v>
      </c>
      <c r="N383">
        <v>3</v>
      </c>
      <c r="O383" t="s">
        <v>143</v>
      </c>
      <c r="P383">
        <v>32</v>
      </c>
      <c r="Q383" t="s">
        <v>198</v>
      </c>
      <c r="R383" t="s">
        <v>199</v>
      </c>
      <c r="S383" t="s">
        <v>436</v>
      </c>
      <c r="T383" t="s">
        <v>200</v>
      </c>
      <c r="U383" t="s">
        <v>436</v>
      </c>
      <c r="V383">
        <v>5000</v>
      </c>
      <c r="W383" t="s">
        <v>437</v>
      </c>
      <c r="X383">
        <v>5611</v>
      </c>
      <c r="Y383" t="s">
        <v>454</v>
      </c>
      <c r="Z383">
        <v>0</v>
      </c>
      <c r="AA383" t="s">
        <v>66</v>
      </c>
      <c r="AB383" s="13">
        <v>200000</v>
      </c>
      <c r="AC383" s="13">
        <v>200000</v>
      </c>
      <c r="AD383" s="13">
        <v>200000</v>
      </c>
      <c r="AE383" s="13">
        <v>227913.61</v>
      </c>
      <c r="AF383" s="13">
        <v>227913.61</v>
      </c>
      <c r="AG383" s="42">
        <v>227913.61</v>
      </c>
      <c r="AH383" s="14">
        <f t="shared" si="27"/>
        <v>27913.609999999986</v>
      </c>
      <c r="AI383" s="14">
        <f t="shared" si="28"/>
        <v>0</v>
      </c>
      <c r="AJ383" s="14">
        <v>0</v>
      </c>
      <c r="AM383" s="13">
        <f t="shared" si="30"/>
        <v>227913.61</v>
      </c>
      <c r="AN383" s="13">
        <v>143706.89000000001</v>
      </c>
      <c r="AO383" s="13">
        <v>4839299.05</v>
      </c>
      <c r="AP383" s="13">
        <v>143706.89000000001</v>
      </c>
      <c r="AQ383" s="13">
        <v>4839299.05</v>
      </c>
      <c r="AR383" s="13">
        <v>-4611385.4399999995</v>
      </c>
      <c r="AS383" s="13">
        <v>143706.89000000001</v>
      </c>
      <c r="AT383" s="13">
        <v>4839299.05</v>
      </c>
      <c r="AU383" s="13">
        <v>143706.89000000001</v>
      </c>
      <c r="AV383" s="13">
        <v>143706.89000000001</v>
      </c>
      <c r="AW383" s="13">
        <v>56293.11</v>
      </c>
      <c r="AX383" s="14">
        <v>-27913.609999999986</v>
      </c>
      <c r="AY383" s="13">
        <v>0</v>
      </c>
      <c r="AZ383" s="13">
        <v>0</v>
      </c>
      <c r="BA383" s="13">
        <v>0</v>
      </c>
      <c r="BB383" s="13">
        <v>0</v>
      </c>
      <c r="BC383" s="13">
        <v>0</v>
      </c>
      <c r="BD383" s="13">
        <f t="shared" si="31"/>
        <v>-27913.609999999986</v>
      </c>
    </row>
    <row r="384" spans="1:56" ht="14.45" hidden="1" x14ac:dyDescent="0.3">
      <c r="A384" t="str">
        <f t="shared" si="29"/>
        <v>1.1-00-2205_22619013_2256110</v>
      </c>
      <c r="B384" s="12" t="s">
        <v>67</v>
      </c>
      <c r="C384" t="s">
        <v>68</v>
      </c>
      <c r="D384">
        <v>1</v>
      </c>
      <c r="E384" t="s">
        <v>496</v>
      </c>
      <c r="F384">
        <v>1.3</v>
      </c>
      <c r="G384" t="s">
        <v>499</v>
      </c>
      <c r="H384" t="s">
        <v>53</v>
      </c>
      <c r="I384" t="s">
        <v>54</v>
      </c>
      <c r="J384" t="s">
        <v>55</v>
      </c>
      <c r="K384" t="s">
        <v>56</v>
      </c>
      <c r="L384" t="s">
        <v>57</v>
      </c>
      <c r="M384" t="s">
        <v>58</v>
      </c>
      <c r="N384">
        <v>6</v>
      </c>
      <c r="O384" t="s">
        <v>59</v>
      </c>
      <c r="P384">
        <v>19</v>
      </c>
      <c r="Q384" t="s">
        <v>93</v>
      </c>
      <c r="R384" t="s">
        <v>61</v>
      </c>
      <c r="S384" t="s">
        <v>436</v>
      </c>
      <c r="T384" t="s">
        <v>63</v>
      </c>
      <c r="U384" t="s">
        <v>436</v>
      </c>
      <c r="V384">
        <v>5000</v>
      </c>
      <c r="W384" t="s">
        <v>437</v>
      </c>
      <c r="X384">
        <v>5611</v>
      </c>
      <c r="Y384" t="s">
        <v>454</v>
      </c>
      <c r="Z384">
        <v>0</v>
      </c>
      <c r="AA384" t="s">
        <v>66</v>
      </c>
      <c r="AB384" s="13">
        <v>2280</v>
      </c>
      <c r="AC384" s="13">
        <v>2280</v>
      </c>
      <c r="AD384" s="13">
        <v>0</v>
      </c>
      <c r="AE384" s="13">
        <v>2280</v>
      </c>
      <c r="AF384" s="13">
        <v>2280</v>
      </c>
      <c r="AG384" s="42">
        <v>2280</v>
      </c>
      <c r="AH384" s="14">
        <f t="shared" si="27"/>
        <v>0</v>
      </c>
      <c r="AI384" s="14">
        <f t="shared" si="28"/>
        <v>0</v>
      </c>
      <c r="AJ384" s="14">
        <v>0</v>
      </c>
      <c r="AM384" s="13">
        <f t="shared" si="30"/>
        <v>2280</v>
      </c>
      <c r="AN384" s="13">
        <v>2280</v>
      </c>
      <c r="AO384" s="13">
        <v>4839300.05</v>
      </c>
      <c r="AP384" s="13">
        <v>2280</v>
      </c>
      <c r="AQ384" s="13">
        <v>4839300.05</v>
      </c>
      <c r="AR384" s="13">
        <v>-4837020.05</v>
      </c>
      <c r="AS384" s="13">
        <v>2280</v>
      </c>
      <c r="AT384" s="13">
        <v>4839300.05</v>
      </c>
      <c r="AU384" s="13">
        <v>2280</v>
      </c>
      <c r="AV384" s="13">
        <v>2280</v>
      </c>
      <c r="AW384" s="13">
        <v>0</v>
      </c>
      <c r="AX384" s="14">
        <v>0</v>
      </c>
      <c r="AY384" s="13">
        <v>0</v>
      </c>
      <c r="AZ384" s="13">
        <v>2280</v>
      </c>
      <c r="BA384" s="13">
        <v>0</v>
      </c>
      <c r="BB384" s="13">
        <v>0</v>
      </c>
      <c r="BC384" s="13">
        <v>2280</v>
      </c>
      <c r="BD384" s="13">
        <f t="shared" si="31"/>
        <v>0</v>
      </c>
    </row>
    <row r="385" spans="1:56" ht="14.45" hidden="1" x14ac:dyDescent="0.3">
      <c r="A385" t="str">
        <f t="shared" si="29"/>
        <v>1.1-00-2207_22230017_2256210</v>
      </c>
      <c r="B385" s="12" t="s">
        <v>67</v>
      </c>
      <c r="C385" t="s">
        <v>68</v>
      </c>
      <c r="D385">
        <v>2</v>
      </c>
      <c r="E385" t="s">
        <v>497</v>
      </c>
      <c r="F385">
        <v>2.2000000000000002</v>
      </c>
      <c r="G385" t="s">
        <v>502</v>
      </c>
      <c r="H385" t="s">
        <v>192</v>
      </c>
      <c r="I385" t="s">
        <v>193</v>
      </c>
      <c r="J385" t="s">
        <v>55</v>
      </c>
      <c r="K385" t="s">
        <v>56</v>
      </c>
      <c r="L385" t="s">
        <v>184</v>
      </c>
      <c r="M385" t="s">
        <v>185</v>
      </c>
      <c r="N385">
        <v>2</v>
      </c>
      <c r="O385" t="s">
        <v>194</v>
      </c>
      <c r="P385">
        <v>30</v>
      </c>
      <c r="Q385" t="s">
        <v>195</v>
      </c>
      <c r="R385" t="s">
        <v>196</v>
      </c>
      <c r="S385" t="s">
        <v>436</v>
      </c>
      <c r="T385" t="s">
        <v>197</v>
      </c>
      <c r="U385" t="s">
        <v>436</v>
      </c>
      <c r="V385">
        <v>5000</v>
      </c>
      <c r="W385" t="s">
        <v>437</v>
      </c>
      <c r="X385">
        <v>5621</v>
      </c>
      <c r="Y385" t="s">
        <v>455</v>
      </c>
      <c r="Z385">
        <v>0</v>
      </c>
      <c r="AA385" t="s">
        <v>66</v>
      </c>
      <c r="AB385" s="13">
        <v>0</v>
      </c>
      <c r="AC385" s="13">
        <v>0</v>
      </c>
      <c r="AD385" s="13">
        <v>0</v>
      </c>
      <c r="AE385" s="13">
        <v>0</v>
      </c>
      <c r="AF385" s="13">
        <v>0</v>
      </c>
      <c r="AG385" s="42">
        <v>0</v>
      </c>
      <c r="AH385" s="14">
        <f t="shared" si="27"/>
        <v>0</v>
      </c>
      <c r="AI385" s="14">
        <f t="shared" si="28"/>
        <v>0</v>
      </c>
      <c r="AJ385" s="14">
        <v>0</v>
      </c>
      <c r="AM385" s="13">
        <f t="shared" si="30"/>
        <v>0</v>
      </c>
      <c r="AN385" s="13">
        <v>0</v>
      </c>
      <c r="AO385" s="13">
        <v>4839301.05</v>
      </c>
      <c r="AP385" s="13">
        <v>0</v>
      </c>
      <c r="AQ385" s="13">
        <v>4839301.05</v>
      </c>
      <c r="AR385" s="13">
        <v>-4839301.05</v>
      </c>
      <c r="AS385" s="13">
        <v>0</v>
      </c>
      <c r="AT385" s="13">
        <v>4839301.05</v>
      </c>
      <c r="AU385" s="13">
        <v>0</v>
      </c>
      <c r="AV385" s="13">
        <v>0</v>
      </c>
      <c r="AW385" s="13">
        <v>0</v>
      </c>
      <c r="AX385" s="14">
        <v>0</v>
      </c>
      <c r="AY385" s="13">
        <v>0</v>
      </c>
      <c r="AZ385" s="13">
        <v>0</v>
      </c>
      <c r="BA385" s="13">
        <v>0</v>
      </c>
      <c r="BB385" s="13">
        <v>0</v>
      </c>
      <c r="BC385" s="13">
        <v>0</v>
      </c>
      <c r="BD385" s="13">
        <f t="shared" si="31"/>
        <v>0</v>
      </c>
    </row>
    <row r="386" spans="1:56" ht="14.45" hidden="1" x14ac:dyDescent="0.3">
      <c r="A386" t="str">
        <f t="shared" si="29"/>
        <v>1.1-00-2205_22619013_2256410</v>
      </c>
      <c r="B386" s="12" t="s">
        <v>67</v>
      </c>
      <c r="C386" t="s">
        <v>68</v>
      </c>
      <c r="D386">
        <v>2</v>
      </c>
      <c r="E386" t="s">
        <v>497</v>
      </c>
      <c r="F386">
        <v>1.3</v>
      </c>
      <c r="G386" t="s">
        <v>499</v>
      </c>
      <c r="H386" t="s">
        <v>53</v>
      </c>
      <c r="I386" t="s">
        <v>54</v>
      </c>
      <c r="J386" t="s">
        <v>55</v>
      </c>
      <c r="K386" t="s">
        <v>56</v>
      </c>
      <c r="L386" t="s">
        <v>57</v>
      </c>
      <c r="M386" t="s">
        <v>58</v>
      </c>
      <c r="N386">
        <v>6</v>
      </c>
      <c r="O386" t="s">
        <v>59</v>
      </c>
      <c r="P386">
        <v>19</v>
      </c>
      <c r="Q386" t="s">
        <v>93</v>
      </c>
      <c r="R386" t="s">
        <v>61</v>
      </c>
      <c r="S386" t="s">
        <v>436</v>
      </c>
      <c r="T386" t="s">
        <v>63</v>
      </c>
      <c r="U386" t="s">
        <v>436</v>
      </c>
      <c r="V386">
        <v>5000</v>
      </c>
      <c r="W386" t="s">
        <v>437</v>
      </c>
      <c r="X386">
        <v>5641</v>
      </c>
      <c r="Y386" t="s">
        <v>456</v>
      </c>
      <c r="Z386">
        <v>0</v>
      </c>
      <c r="AA386" t="s">
        <v>66</v>
      </c>
      <c r="AB386" s="13">
        <v>0</v>
      </c>
      <c r="AC386" s="13">
        <v>0</v>
      </c>
      <c r="AD386" s="13">
        <v>0</v>
      </c>
      <c r="AE386" s="13">
        <v>0</v>
      </c>
      <c r="AF386" s="13">
        <v>0</v>
      </c>
      <c r="AG386" s="42">
        <v>0</v>
      </c>
      <c r="AH386" s="14">
        <f t="shared" si="27"/>
        <v>0</v>
      </c>
      <c r="AI386" s="14">
        <f t="shared" si="28"/>
        <v>0</v>
      </c>
      <c r="AJ386" s="14">
        <v>0</v>
      </c>
      <c r="AM386" s="13">
        <f t="shared" si="30"/>
        <v>0</v>
      </c>
      <c r="AN386" s="13">
        <v>0</v>
      </c>
      <c r="AO386" s="13">
        <v>4839302.05</v>
      </c>
      <c r="AP386" s="13">
        <v>0</v>
      </c>
      <c r="AQ386" s="13">
        <v>4839302.05</v>
      </c>
      <c r="AR386" s="13">
        <v>-4839302.05</v>
      </c>
      <c r="AS386" s="13">
        <v>0</v>
      </c>
      <c r="AT386" s="13">
        <v>4839302.05</v>
      </c>
      <c r="AU386" s="13">
        <v>0</v>
      </c>
      <c r="AV386" s="13">
        <v>0</v>
      </c>
      <c r="AW386" s="13">
        <v>0</v>
      </c>
      <c r="AX386" s="14">
        <v>0</v>
      </c>
      <c r="AY386" s="13">
        <v>0</v>
      </c>
      <c r="AZ386" s="13">
        <v>0</v>
      </c>
      <c r="BA386" s="13">
        <v>0</v>
      </c>
      <c r="BB386" s="13">
        <v>0</v>
      </c>
      <c r="BC386" s="13">
        <v>0</v>
      </c>
      <c r="BD386" s="13">
        <f t="shared" si="31"/>
        <v>0</v>
      </c>
    </row>
    <row r="387" spans="1:56" ht="14.45" hidden="1" x14ac:dyDescent="0.3">
      <c r="A387" t="str">
        <f t="shared" si="29"/>
        <v>1.1-00-2211_22646029_2256510</v>
      </c>
      <c r="B387" s="12" t="s">
        <v>67</v>
      </c>
      <c r="C387" t="s">
        <v>68</v>
      </c>
      <c r="D387">
        <v>3</v>
      </c>
      <c r="E387" s="28" t="s">
        <v>498</v>
      </c>
      <c r="F387">
        <v>3.8</v>
      </c>
      <c r="G387" t="s">
        <v>507</v>
      </c>
      <c r="H387" t="s">
        <v>119</v>
      </c>
      <c r="I387" t="s">
        <v>120</v>
      </c>
      <c r="J387" t="s">
        <v>55</v>
      </c>
      <c r="K387" t="s">
        <v>56</v>
      </c>
      <c r="L387" t="s">
        <v>121</v>
      </c>
      <c r="M387" t="s">
        <v>122</v>
      </c>
      <c r="N387">
        <v>6</v>
      </c>
      <c r="O387" t="s">
        <v>59</v>
      </c>
      <c r="P387">
        <v>46</v>
      </c>
      <c r="Q387" t="s">
        <v>123</v>
      </c>
      <c r="R387" t="s">
        <v>124</v>
      </c>
      <c r="S387" t="s">
        <v>436</v>
      </c>
      <c r="T387" t="s">
        <v>125</v>
      </c>
      <c r="U387" t="s">
        <v>436</v>
      </c>
      <c r="V387">
        <v>5000</v>
      </c>
      <c r="W387" t="s">
        <v>437</v>
      </c>
      <c r="X387">
        <v>5651</v>
      </c>
      <c r="Y387" t="s">
        <v>457</v>
      </c>
      <c r="Z387">
        <v>0</v>
      </c>
      <c r="AA387" t="s">
        <v>66</v>
      </c>
      <c r="AB387" s="13">
        <v>219072.16</v>
      </c>
      <c r="AC387" s="13">
        <v>219072.16</v>
      </c>
      <c r="AD387" s="13">
        <v>0</v>
      </c>
      <c r="AE387" s="13">
        <v>245643.95</v>
      </c>
      <c r="AF387" s="13">
        <v>245643.95</v>
      </c>
      <c r="AG387" s="42">
        <v>245643.95</v>
      </c>
      <c r="AH387" s="14">
        <f t="shared" ref="AH387:AH415" si="37">AG387-AB387</f>
        <v>26571.790000000008</v>
      </c>
      <c r="AI387" s="14">
        <f t="shared" ref="AI387:AI415" si="38">AG387-AE387</f>
        <v>0</v>
      </c>
      <c r="AJ387" s="14">
        <v>0</v>
      </c>
      <c r="AM387" s="13">
        <f t="shared" si="30"/>
        <v>245643.95</v>
      </c>
      <c r="AN387" s="13">
        <v>245643.95</v>
      </c>
      <c r="AO387" s="13">
        <v>4839303.05</v>
      </c>
      <c r="AP387" s="13">
        <v>245643.95</v>
      </c>
      <c r="AQ387" s="13">
        <v>4839303.05</v>
      </c>
      <c r="AR387" s="13">
        <v>-4593659.0999999996</v>
      </c>
      <c r="AS387" s="13">
        <v>173611.76</v>
      </c>
      <c r="AT387" s="13">
        <v>4839303.05</v>
      </c>
      <c r="AU387" s="13">
        <v>149472.16</v>
      </c>
      <c r="AV387" s="13">
        <v>149472.16</v>
      </c>
      <c r="AW387" s="13">
        <v>-26571.79</v>
      </c>
      <c r="AX387" s="14">
        <v>-26571.790000000008</v>
      </c>
      <c r="AY387" s="13">
        <v>0</v>
      </c>
      <c r="AZ387" s="13">
        <v>230000</v>
      </c>
      <c r="BA387" s="13">
        <v>0</v>
      </c>
      <c r="BB387" s="13">
        <v>10927.84</v>
      </c>
      <c r="BC387" s="13">
        <v>219072.16</v>
      </c>
      <c r="BD387" s="13">
        <f t="shared" si="31"/>
        <v>-26571.790000000008</v>
      </c>
    </row>
    <row r="388" spans="1:56" ht="14.45" hidden="1" x14ac:dyDescent="0.3">
      <c r="A388" t="str">
        <f t="shared" ref="A388:A415" si="39">CONCATENATE(B388,L388,N388,P388,R388,X388,Z388)</f>
        <v>1.1-00-2202_22312008_2256510</v>
      </c>
      <c r="B388" s="12" t="s">
        <v>67</v>
      </c>
      <c r="C388" t="s">
        <v>68</v>
      </c>
      <c r="D388">
        <v>1</v>
      </c>
      <c r="E388" t="s">
        <v>496</v>
      </c>
      <c r="F388">
        <v>1.7</v>
      </c>
      <c r="G388" t="s">
        <v>500</v>
      </c>
      <c r="H388" t="s">
        <v>139</v>
      </c>
      <c r="I388" t="s">
        <v>140</v>
      </c>
      <c r="J388" t="s">
        <v>98</v>
      </c>
      <c r="K388" t="s">
        <v>99</v>
      </c>
      <c r="L388" t="s">
        <v>141</v>
      </c>
      <c r="M388" t="s">
        <v>142</v>
      </c>
      <c r="N388">
        <v>3</v>
      </c>
      <c r="O388" t="s">
        <v>143</v>
      </c>
      <c r="P388">
        <v>12</v>
      </c>
      <c r="Q388" t="s">
        <v>230</v>
      </c>
      <c r="R388" t="s">
        <v>145</v>
      </c>
      <c r="S388" t="s">
        <v>436</v>
      </c>
      <c r="T388" t="s">
        <v>146</v>
      </c>
      <c r="U388" t="s">
        <v>436</v>
      </c>
      <c r="V388">
        <v>5000</v>
      </c>
      <c r="W388" t="s">
        <v>437</v>
      </c>
      <c r="X388">
        <v>5651</v>
      </c>
      <c r="Y388" t="s">
        <v>457</v>
      </c>
      <c r="Z388">
        <v>0</v>
      </c>
      <c r="AA388" t="s">
        <v>66</v>
      </c>
      <c r="AB388" s="13">
        <v>100000</v>
      </c>
      <c r="AC388" s="13">
        <v>100000</v>
      </c>
      <c r="AD388" s="13">
        <v>100000</v>
      </c>
      <c r="AE388" s="13">
        <v>98159.86</v>
      </c>
      <c r="AF388" s="13">
        <v>98159.86</v>
      </c>
      <c r="AG388" s="42">
        <v>100000</v>
      </c>
      <c r="AH388" s="14">
        <f t="shared" si="37"/>
        <v>0</v>
      </c>
      <c r="AI388" s="14">
        <f t="shared" si="38"/>
        <v>1840.1399999999994</v>
      </c>
      <c r="AJ388" s="14">
        <v>1840.1399999999994</v>
      </c>
      <c r="AM388" s="13">
        <f t="shared" si="30"/>
        <v>100000</v>
      </c>
      <c r="AN388" s="13">
        <v>98159.86</v>
      </c>
      <c r="AO388" s="13">
        <v>4839304.05</v>
      </c>
      <c r="AP388" s="13">
        <v>98159.87</v>
      </c>
      <c r="AQ388" s="13">
        <v>4839304.05</v>
      </c>
      <c r="AR388" s="13">
        <v>-4741144.1899999995</v>
      </c>
      <c r="AS388" s="13">
        <v>98159.87</v>
      </c>
      <c r="AT388" s="13">
        <v>4839304.05</v>
      </c>
      <c r="AU388" s="13">
        <v>98159.87</v>
      </c>
      <c r="AV388" s="13">
        <v>98159.87</v>
      </c>
      <c r="AW388" s="13">
        <v>1840.14</v>
      </c>
      <c r="AX388" s="14">
        <v>1840.1399999999994</v>
      </c>
      <c r="AY388" s="13">
        <v>0</v>
      </c>
      <c r="AZ388" s="13">
        <v>0</v>
      </c>
      <c r="BA388" s="13">
        <v>0</v>
      </c>
      <c r="BB388" s="13">
        <v>0</v>
      </c>
      <c r="BC388" s="13">
        <v>0</v>
      </c>
      <c r="BD388" s="13">
        <f t="shared" ref="BD388:BD415" si="40">AB388-AE388</f>
        <v>1840.1399999999994</v>
      </c>
    </row>
    <row r="389" spans="1:56" ht="14.45" hidden="1" x14ac:dyDescent="0.3">
      <c r="A389" t="str">
        <f t="shared" si="39"/>
        <v>1.1-00-2207_22332019_2256710</v>
      </c>
      <c r="B389" s="12" t="s">
        <v>67</v>
      </c>
      <c r="C389" t="s">
        <v>68</v>
      </c>
      <c r="D389">
        <v>1</v>
      </c>
      <c r="E389" t="s">
        <v>496</v>
      </c>
      <c r="F389">
        <v>1.3</v>
      </c>
      <c r="G389" t="s">
        <v>499</v>
      </c>
      <c r="H389" t="s">
        <v>53</v>
      </c>
      <c r="I389" t="s">
        <v>54</v>
      </c>
      <c r="J389" t="s">
        <v>55</v>
      </c>
      <c r="K389" t="s">
        <v>56</v>
      </c>
      <c r="L389" t="s">
        <v>184</v>
      </c>
      <c r="M389" t="s">
        <v>185</v>
      </c>
      <c r="N389">
        <v>3</v>
      </c>
      <c r="O389" t="s">
        <v>143</v>
      </c>
      <c r="P389">
        <v>32</v>
      </c>
      <c r="Q389" t="s">
        <v>198</v>
      </c>
      <c r="R389" t="s">
        <v>199</v>
      </c>
      <c r="S389" t="s">
        <v>436</v>
      </c>
      <c r="T389" t="s">
        <v>200</v>
      </c>
      <c r="U389" t="s">
        <v>436</v>
      </c>
      <c r="V389">
        <v>5000</v>
      </c>
      <c r="W389" t="s">
        <v>437</v>
      </c>
      <c r="X389">
        <v>5671</v>
      </c>
      <c r="Y389" t="s">
        <v>458</v>
      </c>
      <c r="Z389">
        <v>0</v>
      </c>
      <c r="AA389" t="s">
        <v>66</v>
      </c>
      <c r="AB389" s="13">
        <v>1000000</v>
      </c>
      <c r="AC389" s="13">
        <v>1000000</v>
      </c>
      <c r="AD389" s="13">
        <v>1000000</v>
      </c>
      <c r="AE389" s="13">
        <v>2241549.13</v>
      </c>
      <c r="AF389" s="13">
        <v>2241549.13</v>
      </c>
      <c r="AG389" s="42">
        <v>2241549.13</v>
      </c>
      <c r="AH389" s="14">
        <f t="shared" si="37"/>
        <v>1241549.1299999999</v>
      </c>
      <c r="AI389" s="14">
        <f t="shared" si="38"/>
        <v>0</v>
      </c>
      <c r="AJ389" s="14">
        <v>0</v>
      </c>
      <c r="AM389" s="13">
        <f t="shared" ref="AM389:AM415" si="41">AG389+AK389+AL389</f>
        <v>2241549.13</v>
      </c>
      <c r="AN389" s="13">
        <v>2241549.13</v>
      </c>
      <c r="AO389" s="13">
        <v>4839305.05</v>
      </c>
      <c r="AP389" s="13">
        <v>1334429.1299999999</v>
      </c>
      <c r="AQ389" s="13">
        <v>4839305.05</v>
      </c>
      <c r="AR389" s="13">
        <v>-2597755.92</v>
      </c>
      <c r="AS389" s="13">
        <v>1334429.1299999999</v>
      </c>
      <c r="AT389" s="13">
        <v>4839305.05</v>
      </c>
      <c r="AU389" s="13">
        <v>1334429.1299999999</v>
      </c>
      <c r="AV389" s="13">
        <v>1334429.1299999999</v>
      </c>
      <c r="AW389" s="13">
        <v>-1241549.1299999999</v>
      </c>
      <c r="AX389" s="14">
        <v>-1241549.1299999999</v>
      </c>
      <c r="AY389" s="13">
        <v>0</v>
      </c>
      <c r="AZ389" s="13">
        <v>0</v>
      </c>
      <c r="BA389" s="13">
        <v>0</v>
      </c>
      <c r="BB389" s="13">
        <v>0</v>
      </c>
      <c r="BC389" s="13">
        <v>0</v>
      </c>
      <c r="BD389" s="13">
        <f t="shared" si="40"/>
        <v>-1241549.1299999999</v>
      </c>
    </row>
    <row r="390" spans="1:56" ht="14.45" hidden="1" x14ac:dyDescent="0.3">
      <c r="A390" t="str">
        <f t="shared" si="39"/>
        <v>1.1-00-2202_2219006_2256710</v>
      </c>
      <c r="B390" s="12" t="s">
        <v>67</v>
      </c>
      <c r="C390" t="s">
        <v>68</v>
      </c>
      <c r="D390">
        <v>1</v>
      </c>
      <c r="E390" t="s">
        <v>496</v>
      </c>
      <c r="F390">
        <v>1.3</v>
      </c>
      <c r="G390" t="s">
        <v>499</v>
      </c>
      <c r="H390" t="s">
        <v>53</v>
      </c>
      <c r="I390" t="s">
        <v>54</v>
      </c>
      <c r="J390" t="s">
        <v>98</v>
      </c>
      <c r="K390" t="s">
        <v>99</v>
      </c>
      <c r="L390" t="s">
        <v>141</v>
      </c>
      <c r="M390" t="s">
        <v>142</v>
      </c>
      <c r="N390">
        <v>1</v>
      </c>
      <c r="O390" t="s">
        <v>133</v>
      </c>
      <c r="P390">
        <v>9</v>
      </c>
      <c r="Q390" t="s">
        <v>216</v>
      </c>
      <c r="R390" t="s">
        <v>217</v>
      </c>
      <c r="S390" t="s">
        <v>436</v>
      </c>
      <c r="T390" t="s">
        <v>218</v>
      </c>
      <c r="U390" t="s">
        <v>436</v>
      </c>
      <c r="V390">
        <v>5000</v>
      </c>
      <c r="W390" t="s">
        <v>437</v>
      </c>
      <c r="X390">
        <v>5671</v>
      </c>
      <c r="Y390" t="s">
        <v>458</v>
      </c>
      <c r="Z390">
        <v>0</v>
      </c>
      <c r="AA390" t="s">
        <v>66</v>
      </c>
      <c r="AB390" s="13">
        <v>38172.14</v>
      </c>
      <c r="AC390" s="13">
        <v>38172.14</v>
      </c>
      <c r="AD390" s="13">
        <v>0</v>
      </c>
      <c r="AE390" s="13">
        <v>34451.33</v>
      </c>
      <c r="AF390" s="13">
        <v>34451.33</v>
      </c>
      <c r="AG390" s="42">
        <v>38172.14</v>
      </c>
      <c r="AH390" s="14">
        <f t="shared" si="37"/>
        <v>0</v>
      </c>
      <c r="AI390" s="14">
        <f t="shared" si="38"/>
        <v>3720.8099999999977</v>
      </c>
      <c r="AJ390" s="14">
        <v>3720.8099999999977</v>
      </c>
      <c r="AM390" s="13">
        <f t="shared" si="41"/>
        <v>38172.14</v>
      </c>
      <c r="AN390" s="13">
        <v>34451.33</v>
      </c>
      <c r="AO390" s="13">
        <v>4839306.05</v>
      </c>
      <c r="AP390" s="13">
        <v>30728.52</v>
      </c>
      <c r="AQ390" s="13">
        <v>4839306.05</v>
      </c>
      <c r="AR390" s="13">
        <v>-4804854.72</v>
      </c>
      <c r="AS390" s="13">
        <v>27249.68</v>
      </c>
      <c r="AT390" s="13">
        <v>4839306.05</v>
      </c>
      <c r="AU390" s="13">
        <v>27249.68</v>
      </c>
      <c r="AV390" s="13">
        <v>27249.68</v>
      </c>
      <c r="AW390" s="13">
        <v>3720.81</v>
      </c>
      <c r="AX390" s="14">
        <v>3720.8099999999977</v>
      </c>
      <c r="AY390" s="13">
        <v>0</v>
      </c>
      <c r="AZ390" s="13">
        <v>38172.14</v>
      </c>
      <c r="BA390" s="13">
        <v>0</v>
      </c>
      <c r="BB390" s="13">
        <v>0</v>
      </c>
      <c r="BC390" s="13">
        <v>38172.14</v>
      </c>
      <c r="BD390" s="13">
        <f t="shared" si="40"/>
        <v>3720.8099999999977</v>
      </c>
    </row>
    <row r="391" spans="1:56" ht="14.45" hidden="1" x14ac:dyDescent="0.3">
      <c r="A391" t="str">
        <f t="shared" si="39"/>
        <v>1.1-00-2206_22522014_2256710</v>
      </c>
      <c r="B391" s="12" t="s">
        <v>67</v>
      </c>
      <c r="C391" t="s">
        <v>68</v>
      </c>
      <c r="D391">
        <v>2</v>
      </c>
      <c r="E391" t="s">
        <v>497</v>
      </c>
      <c r="F391">
        <v>2.5</v>
      </c>
      <c r="G391" t="s">
        <v>504</v>
      </c>
      <c r="H391" t="s">
        <v>208</v>
      </c>
      <c r="I391" t="s">
        <v>209</v>
      </c>
      <c r="J391" t="s">
        <v>210</v>
      </c>
      <c r="K391" t="s">
        <v>211</v>
      </c>
      <c r="L391" t="s">
        <v>149</v>
      </c>
      <c r="M391" t="s">
        <v>150</v>
      </c>
      <c r="N391">
        <v>5</v>
      </c>
      <c r="O391" t="s">
        <v>151</v>
      </c>
      <c r="P391">
        <v>22</v>
      </c>
      <c r="Q391" t="s">
        <v>212</v>
      </c>
      <c r="R391" t="s">
        <v>213</v>
      </c>
      <c r="S391" t="s">
        <v>436</v>
      </c>
      <c r="T391" t="s">
        <v>214</v>
      </c>
      <c r="U391" t="s">
        <v>436</v>
      </c>
      <c r="V391">
        <v>5000</v>
      </c>
      <c r="W391" t="s">
        <v>437</v>
      </c>
      <c r="X391">
        <v>5671</v>
      </c>
      <c r="Y391" t="s">
        <v>458</v>
      </c>
      <c r="Z391">
        <v>0</v>
      </c>
      <c r="AA391" t="s">
        <v>66</v>
      </c>
      <c r="AB391" s="13">
        <v>213133</v>
      </c>
      <c r="AC391" s="13">
        <v>213133</v>
      </c>
      <c r="AD391" s="13">
        <v>0</v>
      </c>
      <c r="AE391" s="13">
        <v>196870.39999999999</v>
      </c>
      <c r="AF391" s="13">
        <v>196870.39999999999</v>
      </c>
      <c r="AG391" s="42">
        <v>213133</v>
      </c>
      <c r="AH391" s="14">
        <f t="shared" si="37"/>
        <v>0</v>
      </c>
      <c r="AI391" s="14">
        <f t="shared" si="38"/>
        <v>16262.600000000006</v>
      </c>
      <c r="AJ391" s="14">
        <v>16262.600000000006</v>
      </c>
      <c r="AM391" s="13">
        <f t="shared" si="41"/>
        <v>213133</v>
      </c>
      <c r="AN391" s="13">
        <v>196870.39999999999</v>
      </c>
      <c r="AO391" s="13">
        <v>4839307.05</v>
      </c>
      <c r="AP391" s="13">
        <v>196870.39999999999</v>
      </c>
      <c r="AQ391" s="13">
        <v>4839307.05</v>
      </c>
      <c r="AR391" s="13">
        <v>-4642436.6499999994</v>
      </c>
      <c r="AS391" s="13">
        <v>196870.39999999999</v>
      </c>
      <c r="AT391" s="13">
        <v>4839307.05</v>
      </c>
      <c r="AU391" s="13">
        <v>196870.39999999999</v>
      </c>
      <c r="AV391" s="13">
        <v>196870.39999999999</v>
      </c>
      <c r="AW391" s="13">
        <v>16262.6</v>
      </c>
      <c r="AX391" s="14">
        <v>16262.600000000006</v>
      </c>
      <c r="AY391" s="13">
        <v>0</v>
      </c>
      <c r="AZ391" s="13">
        <v>379020</v>
      </c>
      <c r="BA391" s="13">
        <v>0</v>
      </c>
      <c r="BB391" s="13">
        <v>165887</v>
      </c>
      <c r="BC391" s="13">
        <v>213133</v>
      </c>
      <c r="BD391" s="13">
        <f t="shared" si="40"/>
        <v>16262.600000000006</v>
      </c>
    </row>
    <row r="392" spans="1:56" ht="14.45" hidden="1" x14ac:dyDescent="0.3">
      <c r="A392" t="str">
        <f t="shared" si="39"/>
        <v>2.5-02-2211_22647030_2256910</v>
      </c>
      <c r="B392" s="12" t="s">
        <v>241</v>
      </c>
      <c r="C392" t="s">
        <v>242</v>
      </c>
      <c r="D392">
        <v>3</v>
      </c>
      <c r="E392" s="28" t="s">
        <v>498</v>
      </c>
      <c r="F392">
        <v>3.8</v>
      </c>
      <c r="G392" t="s">
        <v>507</v>
      </c>
      <c r="H392" t="s">
        <v>119</v>
      </c>
      <c r="I392" t="s">
        <v>120</v>
      </c>
      <c r="J392" t="s">
        <v>55</v>
      </c>
      <c r="K392" t="s">
        <v>56</v>
      </c>
      <c r="L392" t="s">
        <v>121</v>
      </c>
      <c r="M392" t="s">
        <v>122</v>
      </c>
      <c r="N392">
        <v>6</v>
      </c>
      <c r="O392" t="s">
        <v>59</v>
      </c>
      <c r="P392">
        <v>47</v>
      </c>
      <c r="Q392" t="s">
        <v>273</v>
      </c>
      <c r="R392" t="s">
        <v>274</v>
      </c>
      <c r="S392" t="s">
        <v>436</v>
      </c>
      <c r="T392" t="s">
        <v>275</v>
      </c>
      <c r="U392" t="s">
        <v>436</v>
      </c>
      <c r="V392">
        <v>5000</v>
      </c>
      <c r="W392" t="s">
        <v>437</v>
      </c>
      <c r="X392">
        <v>5691</v>
      </c>
      <c r="Y392" t="s">
        <v>459</v>
      </c>
      <c r="Z392">
        <v>0</v>
      </c>
      <c r="AA392" t="s">
        <v>66</v>
      </c>
      <c r="AB392" s="13">
        <v>52155749.090000004</v>
      </c>
      <c r="AC392" s="13">
        <v>52155749.090000004</v>
      </c>
      <c r="AD392" s="13">
        <v>20500000</v>
      </c>
      <c r="AE392" s="13">
        <v>52155746</v>
      </c>
      <c r="AF392" s="13">
        <v>52155746</v>
      </c>
      <c r="AG392" s="42">
        <v>52155746</v>
      </c>
      <c r="AH392" s="14">
        <f t="shared" si="37"/>
        <v>-3.0900000035762787</v>
      </c>
      <c r="AI392" s="14">
        <f t="shared" si="38"/>
        <v>0</v>
      </c>
      <c r="AJ392" s="14">
        <v>0</v>
      </c>
      <c r="AM392" s="13">
        <f t="shared" si="41"/>
        <v>52155746</v>
      </c>
      <c r="AN392" s="13">
        <v>52155746</v>
      </c>
      <c r="AO392" s="13">
        <v>4839308.05</v>
      </c>
      <c r="AP392" s="13">
        <v>52155746</v>
      </c>
      <c r="AQ392" s="13">
        <v>4839308.05</v>
      </c>
      <c r="AR392" s="13">
        <v>47316437.950000003</v>
      </c>
      <c r="AS392" s="13">
        <v>0</v>
      </c>
      <c r="AT392" s="13">
        <v>4839308.05</v>
      </c>
      <c r="AU392" s="13">
        <v>0</v>
      </c>
      <c r="AV392" s="13">
        <v>0</v>
      </c>
      <c r="AW392" s="13">
        <v>3.09</v>
      </c>
      <c r="AX392" s="14">
        <v>3.0900000035762787</v>
      </c>
      <c r="AY392" s="13">
        <v>31655749.09</v>
      </c>
      <c r="AZ392" s="13">
        <v>0</v>
      </c>
      <c r="BA392" s="13">
        <v>0</v>
      </c>
      <c r="BB392" s="13">
        <v>0</v>
      </c>
      <c r="BC392" s="13">
        <v>31655749.09</v>
      </c>
      <c r="BD392" s="13">
        <f t="shared" si="40"/>
        <v>3.0900000035762787</v>
      </c>
    </row>
    <row r="393" spans="1:56" ht="14.45" hidden="1" x14ac:dyDescent="0.3">
      <c r="A393" t="str">
        <f t="shared" si="39"/>
        <v>1.1-00-2211_22647030_2256910</v>
      </c>
      <c r="B393" s="12" t="s">
        <v>67</v>
      </c>
      <c r="C393" t="s">
        <v>68</v>
      </c>
      <c r="D393">
        <v>3</v>
      </c>
      <c r="E393" s="28" t="s">
        <v>498</v>
      </c>
      <c r="F393">
        <v>3.8</v>
      </c>
      <c r="G393" t="s">
        <v>507</v>
      </c>
      <c r="H393" t="s">
        <v>119</v>
      </c>
      <c r="I393" t="s">
        <v>120</v>
      </c>
      <c r="J393" t="s">
        <v>55</v>
      </c>
      <c r="K393" t="s">
        <v>56</v>
      </c>
      <c r="L393" t="s">
        <v>121</v>
      </c>
      <c r="M393" t="s">
        <v>122</v>
      </c>
      <c r="N393">
        <v>6</v>
      </c>
      <c r="O393" t="s">
        <v>59</v>
      </c>
      <c r="P393">
        <v>47</v>
      </c>
      <c r="Q393" t="s">
        <v>273</v>
      </c>
      <c r="R393" t="s">
        <v>274</v>
      </c>
      <c r="S393" t="s">
        <v>436</v>
      </c>
      <c r="T393" t="s">
        <v>275</v>
      </c>
      <c r="U393" t="s">
        <v>436</v>
      </c>
      <c r="V393">
        <v>5000</v>
      </c>
      <c r="W393" t="s">
        <v>437</v>
      </c>
      <c r="X393">
        <v>5691</v>
      </c>
      <c r="Y393" t="s">
        <v>459</v>
      </c>
      <c r="Z393">
        <v>0</v>
      </c>
      <c r="AA393" t="s">
        <v>66</v>
      </c>
      <c r="AB393" s="13">
        <v>0</v>
      </c>
      <c r="AC393" s="13">
        <v>0</v>
      </c>
      <c r="AD393" s="13">
        <v>0</v>
      </c>
      <c r="AE393" s="13">
        <v>19078089.640000001</v>
      </c>
      <c r="AF393" s="13">
        <v>19078089.640000001</v>
      </c>
      <c r="AG393" s="42">
        <v>19078089.640000001</v>
      </c>
      <c r="AH393" s="14">
        <f t="shared" si="37"/>
        <v>19078089.640000001</v>
      </c>
      <c r="AI393" s="14">
        <f t="shared" si="38"/>
        <v>0</v>
      </c>
      <c r="AJ393" s="14">
        <v>0</v>
      </c>
      <c r="AM393" s="13">
        <f t="shared" si="41"/>
        <v>19078089.640000001</v>
      </c>
      <c r="AN393" s="13">
        <v>19078089.640000001</v>
      </c>
      <c r="AO393" s="13">
        <v>4839309.05</v>
      </c>
      <c r="AP393" s="13">
        <v>19078089.640000001</v>
      </c>
      <c r="AQ393" s="13">
        <v>4839309.05</v>
      </c>
      <c r="AR393" s="13">
        <v>14238780.59</v>
      </c>
      <c r="AS393" s="13">
        <v>0</v>
      </c>
      <c r="AT393" s="13">
        <v>4839309.05</v>
      </c>
      <c r="AU393" s="13">
        <v>0</v>
      </c>
      <c r="AV393" s="13">
        <v>0</v>
      </c>
      <c r="AW393" s="13">
        <v>-19078089.640000001</v>
      </c>
      <c r="AX393" s="14">
        <v>-19078089.640000001</v>
      </c>
      <c r="AY393" s="13">
        <v>0</v>
      </c>
      <c r="AZ393" s="13">
        <v>0</v>
      </c>
      <c r="BA393" s="13">
        <v>0</v>
      </c>
      <c r="BB393" s="13">
        <v>0</v>
      </c>
      <c r="BC393" s="13">
        <v>0</v>
      </c>
      <c r="BD393" s="13">
        <f t="shared" si="40"/>
        <v>-19078089.640000001</v>
      </c>
    </row>
    <row r="394" spans="1:56" ht="14.45" hidden="1" x14ac:dyDescent="0.3">
      <c r="A394" t="str">
        <f t="shared" si="39"/>
        <v>1.1-00-2202_22312008_2256910</v>
      </c>
      <c r="B394" s="12" t="s">
        <v>67</v>
      </c>
      <c r="C394" t="s">
        <v>68</v>
      </c>
      <c r="D394">
        <v>1</v>
      </c>
      <c r="E394" t="s">
        <v>496</v>
      </c>
      <c r="F394">
        <v>1.7</v>
      </c>
      <c r="G394" t="s">
        <v>500</v>
      </c>
      <c r="H394" t="s">
        <v>139</v>
      </c>
      <c r="I394" t="s">
        <v>140</v>
      </c>
      <c r="J394" t="s">
        <v>98</v>
      </c>
      <c r="K394" t="s">
        <v>99</v>
      </c>
      <c r="L394" t="s">
        <v>141</v>
      </c>
      <c r="M394" t="s">
        <v>142</v>
      </c>
      <c r="N394">
        <v>3</v>
      </c>
      <c r="O394" t="s">
        <v>143</v>
      </c>
      <c r="P394">
        <v>12</v>
      </c>
      <c r="Q394" t="s">
        <v>230</v>
      </c>
      <c r="R394" t="s">
        <v>145</v>
      </c>
      <c r="S394" t="s">
        <v>436</v>
      </c>
      <c r="T394" t="s">
        <v>146</v>
      </c>
      <c r="U394" t="s">
        <v>436</v>
      </c>
      <c r="V394">
        <v>5000</v>
      </c>
      <c r="W394" t="s">
        <v>437</v>
      </c>
      <c r="X394">
        <v>5691</v>
      </c>
      <c r="Y394" t="s">
        <v>459</v>
      </c>
      <c r="Z394">
        <v>0</v>
      </c>
      <c r="AA394" t="s">
        <v>66</v>
      </c>
      <c r="AB394" s="13">
        <v>500000</v>
      </c>
      <c r="AC394" s="13">
        <v>500000</v>
      </c>
      <c r="AD394" s="13">
        <v>500000</v>
      </c>
      <c r="AE394" s="13">
        <v>619543.36</v>
      </c>
      <c r="AF394" s="13">
        <v>619543.36</v>
      </c>
      <c r="AG394" s="42">
        <v>619543.36</v>
      </c>
      <c r="AH394" s="14">
        <f t="shared" si="37"/>
        <v>119543.35999999999</v>
      </c>
      <c r="AI394" s="14">
        <f t="shared" si="38"/>
        <v>0</v>
      </c>
      <c r="AJ394" s="14">
        <v>0</v>
      </c>
      <c r="AM394" s="13">
        <f t="shared" si="41"/>
        <v>619543.36</v>
      </c>
      <c r="AN394" s="13">
        <v>619543.36</v>
      </c>
      <c r="AO394" s="13">
        <v>4839310.05</v>
      </c>
      <c r="AP394" s="13">
        <v>619543.36</v>
      </c>
      <c r="AQ394" s="13">
        <v>4839310.05</v>
      </c>
      <c r="AR394" s="13">
        <v>-4219766.6899999995</v>
      </c>
      <c r="AS394" s="13">
        <v>619543.36</v>
      </c>
      <c r="AT394" s="13">
        <v>4839310.05</v>
      </c>
      <c r="AU394" s="13">
        <v>619543.36</v>
      </c>
      <c r="AV394" s="13">
        <v>619543.36</v>
      </c>
      <c r="AW394" s="13">
        <v>-119543.36</v>
      </c>
      <c r="AX394" s="14">
        <v>-119543.35999999999</v>
      </c>
      <c r="AY394" s="13">
        <v>0</v>
      </c>
      <c r="AZ394" s="13">
        <v>0</v>
      </c>
      <c r="BA394" s="13">
        <v>0</v>
      </c>
      <c r="BB394" s="13">
        <v>0</v>
      </c>
      <c r="BC394" s="13">
        <v>0</v>
      </c>
      <c r="BD394" s="13">
        <f t="shared" si="40"/>
        <v>-119543.35999999999</v>
      </c>
    </row>
    <row r="395" spans="1:56" ht="14.45" hidden="1" x14ac:dyDescent="0.3">
      <c r="A395" t="str">
        <f t="shared" si="39"/>
        <v>100.14-1802_2217005_2258110</v>
      </c>
      <c r="B395" t="s">
        <v>460</v>
      </c>
      <c r="C395" t="s">
        <v>461</v>
      </c>
      <c r="D395">
        <v>1</v>
      </c>
      <c r="E395" t="s">
        <v>496</v>
      </c>
      <c r="F395">
        <v>1.3</v>
      </c>
      <c r="G395" t="s">
        <v>499</v>
      </c>
      <c r="H395" t="s">
        <v>53</v>
      </c>
      <c r="I395" t="s">
        <v>54</v>
      </c>
      <c r="J395" t="s">
        <v>129</v>
      </c>
      <c r="K395" t="s">
        <v>130</v>
      </c>
      <c r="L395" t="s">
        <v>141</v>
      </c>
      <c r="M395" t="s">
        <v>142</v>
      </c>
      <c r="N395">
        <v>1</v>
      </c>
      <c r="O395" t="s">
        <v>133</v>
      </c>
      <c r="P395">
        <v>7</v>
      </c>
      <c r="Q395" t="s">
        <v>301</v>
      </c>
      <c r="R395" t="s">
        <v>302</v>
      </c>
      <c r="S395" t="s">
        <v>436</v>
      </c>
      <c r="T395" t="s">
        <v>303</v>
      </c>
      <c r="U395" t="s">
        <v>436</v>
      </c>
      <c r="V395">
        <v>5000</v>
      </c>
      <c r="W395" t="s">
        <v>437</v>
      </c>
      <c r="X395">
        <v>5811</v>
      </c>
      <c r="Y395" t="s">
        <v>462</v>
      </c>
      <c r="Z395">
        <v>0</v>
      </c>
      <c r="AA395" t="s">
        <v>66</v>
      </c>
      <c r="AB395" s="13">
        <v>0</v>
      </c>
      <c r="AC395" s="13">
        <v>0</v>
      </c>
      <c r="AD395" s="13">
        <v>0</v>
      </c>
      <c r="AE395" s="13">
        <v>5340057.5599999996</v>
      </c>
      <c r="AF395" s="13">
        <v>5340057.5599999996</v>
      </c>
      <c r="AG395" s="42">
        <v>10340057.560000001</v>
      </c>
      <c r="AH395" s="14">
        <f t="shared" si="37"/>
        <v>10340057.560000001</v>
      </c>
      <c r="AI395" s="14">
        <f t="shared" si="38"/>
        <v>5000000.0000000009</v>
      </c>
      <c r="AJ395" s="14">
        <v>0</v>
      </c>
      <c r="AM395" s="13">
        <f t="shared" si="41"/>
        <v>10340057.560000001</v>
      </c>
      <c r="AN395" s="13">
        <v>5340057.5599999996</v>
      </c>
      <c r="AO395" s="13">
        <v>4839311.05</v>
      </c>
      <c r="AP395" s="13">
        <v>5340057.5599999996</v>
      </c>
      <c r="AQ395" s="13">
        <v>4839311.05</v>
      </c>
      <c r="AR395" s="13">
        <v>500746.50999999978</v>
      </c>
      <c r="AS395" s="13">
        <v>5340057.5599999996</v>
      </c>
      <c r="AT395" s="13">
        <v>4839311.05</v>
      </c>
      <c r="AU395" s="13">
        <v>5340057.5599999996</v>
      </c>
      <c r="AV395" s="13">
        <v>5340057.5599999996</v>
      </c>
      <c r="AW395" s="13">
        <v>-5340057.5599999996</v>
      </c>
      <c r="AX395" s="14">
        <v>-5340057.5599999996</v>
      </c>
      <c r="AY395" s="13">
        <v>0</v>
      </c>
      <c r="AZ395" s="13">
        <v>0</v>
      </c>
      <c r="BA395" s="13">
        <v>0</v>
      </c>
      <c r="BB395" s="13">
        <v>0</v>
      </c>
      <c r="BC395" s="13">
        <v>0</v>
      </c>
      <c r="BD395" s="13">
        <f t="shared" si="40"/>
        <v>-5340057.5599999996</v>
      </c>
    </row>
    <row r="396" spans="1:56" ht="14.45" hidden="1" x14ac:dyDescent="0.3">
      <c r="A396" t="str">
        <f t="shared" si="39"/>
        <v>1.1-00-2204_22617012_2258110</v>
      </c>
      <c r="B396" s="12" t="s">
        <v>67</v>
      </c>
      <c r="C396" t="s">
        <v>68</v>
      </c>
      <c r="D396">
        <v>1</v>
      </c>
      <c r="E396" t="s">
        <v>496</v>
      </c>
      <c r="F396">
        <v>1.3</v>
      </c>
      <c r="G396" t="s">
        <v>499</v>
      </c>
      <c r="H396" t="s">
        <v>53</v>
      </c>
      <c r="I396" t="s">
        <v>54</v>
      </c>
      <c r="J396" t="s">
        <v>106</v>
      </c>
      <c r="K396" t="s">
        <v>107</v>
      </c>
      <c r="L396" t="s">
        <v>108</v>
      </c>
      <c r="M396" t="s">
        <v>109</v>
      </c>
      <c r="N396">
        <v>6</v>
      </c>
      <c r="O396" t="s">
        <v>59</v>
      </c>
      <c r="P396">
        <v>17</v>
      </c>
      <c r="Q396" t="s">
        <v>352</v>
      </c>
      <c r="R396" t="s">
        <v>353</v>
      </c>
      <c r="S396" t="s">
        <v>436</v>
      </c>
      <c r="T396" t="s">
        <v>354</v>
      </c>
      <c r="U396" t="s">
        <v>436</v>
      </c>
      <c r="V396">
        <v>5000</v>
      </c>
      <c r="W396" t="s">
        <v>437</v>
      </c>
      <c r="X396">
        <v>5811</v>
      </c>
      <c r="Y396" t="s">
        <v>462</v>
      </c>
      <c r="Z396">
        <v>0</v>
      </c>
      <c r="AA396" t="s">
        <v>66</v>
      </c>
      <c r="AB396" s="13">
        <v>1258837.02</v>
      </c>
      <c r="AC396" s="13">
        <v>1258837.02</v>
      </c>
      <c r="AD396" s="13">
        <v>0</v>
      </c>
      <c r="AE396" s="13">
        <v>1229130.02</v>
      </c>
      <c r="AF396" s="13">
        <v>1229130.02</v>
      </c>
      <c r="AG396" s="42">
        <v>1258837.02</v>
      </c>
      <c r="AH396" s="14">
        <f t="shared" si="37"/>
        <v>0</v>
      </c>
      <c r="AI396" s="14">
        <f t="shared" si="38"/>
        <v>29707</v>
      </c>
      <c r="AJ396" s="14">
        <v>29707</v>
      </c>
      <c r="AM396" s="13">
        <f t="shared" si="41"/>
        <v>1258837.02</v>
      </c>
      <c r="AN396" s="13">
        <v>1229130.02</v>
      </c>
      <c r="AO396" s="13">
        <v>4839312.05</v>
      </c>
      <c r="AP396" s="13">
        <v>1229130.02</v>
      </c>
      <c r="AQ396" s="13">
        <v>4839312.05</v>
      </c>
      <c r="AR396" s="13">
        <v>-3610182.03</v>
      </c>
      <c r="AS396" s="13">
        <v>1229130.02</v>
      </c>
      <c r="AT396" s="13">
        <v>4839312.05</v>
      </c>
      <c r="AU396" s="13">
        <v>1229130.02</v>
      </c>
      <c r="AV396" s="13">
        <v>1229130.02</v>
      </c>
      <c r="AW396" s="13">
        <v>29707</v>
      </c>
      <c r="AX396" s="14">
        <v>29707</v>
      </c>
      <c r="AY396" s="13">
        <v>0</v>
      </c>
      <c r="AZ396" s="13">
        <v>1258837.02</v>
      </c>
      <c r="BA396" s="13">
        <v>0</v>
      </c>
      <c r="BB396" s="13">
        <v>0</v>
      </c>
      <c r="BC396" s="13">
        <v>1258837.02</v>
      </c>
      <c r="BD396" s="13">
        <f t="shared" si="40"/>
        <v>29707</v>
      </c>
    </row>
    <row r="397" spans="1:56" ht="14.45" hidden="1" x14ac:dyDescent="0.3">
      <c r="A397" t="str">
        <f t="shared" si="39"/>
        <v>1.1-00-2211_22647030_2259110</v>
      </c>
      <c r="B397" s="12" t="s">
        <v>67</v>
      </c>
      <c r="C397" t="s">
        <v>68</v>
      </c>
      <c r="D397">
        <v>3</v>
      </c>
      <c r="E397" s="28" t="s">
        <v>498</v>
      </c>
      <c r="F397">
        <v>3.8</v>
      </c>
      <c r="G397" t="s">
        <v>507</v>
      </c>
      <c r="H397" t="s">
        <v>119</v>
      </c>
      <c r="I397" t="s">
        <v>120</v>
      </c>
      <c r="J397" t="s">
        <v>55</v>
      </c>
      <c r="K397" t="s">
        <v>56</v>
      </c>
      <c r="L397" t="s">
        <v>121</v>
      </c>
      <c r="M397" t="s">
        <v>122</v>
      </c>
      <c r="N397">
        <v>6</v>
      </c>
      <c r="O397" t="s">
        <v>59</v>
      </c>
      <c r="P397">
        <v>47</v>
      </c>
      <c r="Q397" t="s">
        <v>273</v>
      </c>
      <c r="R397" t="s">
        <v>274</v>
      </c>
      <c r="S397" t="s">
        <v>436</v>
      </c>
      <c r="T397" t="s">
        <v>275</v>
      </c>
      <c r="U397" t="s">
        <v>436</v>
      </c>
      <c r="V397">
        <v>5000</v>
      </c>
      <c r="W397" t="s">
        <v>437</v>
      </c>
      <c r="X397">
        <v>5911</v>
      </c>
      <c r="Y397" t="s">
        <v>463</v>
      </c>
      <c r="Z397">
        <v>0</v>
      </c>
      <c r="AA397" t="s">
        <v>66</v>
      </c>
      <c r="AB397" s="13">
        <v>6020779.5999999996</v>
      </c>
      <c r="AC397" s="13">
        <v>6020779.5999999996</v>
      </c>
      <c r="AD397" s="13">
        <v>2000000</v>
      </c>
      <c r="AE397" s="13">
        <v>6020779.5999999996</v>
      </c>
      <c r="AF397" s="13">
        <v>6020779.5999999996</v>
      </c>
      <c r="AG397" s="42">
        <v>6020779.5999999996</v>
      </c>
      <c r="AH397" s="14">
        <f t="shared" si="37"/>
        <v>0</v>
      </c>
      <c r="AI397" s="14">
        <f t="shared" si="38"/>
        <v>0</v>
      </c>
      <c r="AJ397" s="14">
        <v>0</v>
      </c>
      <c r="AM397" s="13">
        <f t="shared" si="41"/>
        <v>6020779.5999999996</v>
      </c>
      <c r="AN397" s="13">
        <v>6020779.5999999996</v>
      </c>
      <c r="AO397" s="13">
        <v>4839313.05</v>
      </c>
      <c r="AP397" s="13">
        <v>6020779.5599999996</v>
      </c>
      <c r="AQ397" s="13">
        <v>4839313.05</v>
      </c>
      <c r="AR397" s="13">
        <v>1181466.5499999998</v>
      </c>
      <c r="AS397" s="13">
        <v>5017316.3</v>
      </c>
      <c r="AT397" s="13">
        <v>4839313.05</v>
      </c>
      <c r="AU397" s="13">
        <v>5017316.3</v>
      </c>
      <c r="AV397" s="13">
        <v>4515584.67</v>
      </c>
      <c r="AW397" s="13">
        <v>0</v>
      </c>
      <c r="AX397" s="14">
        <v>0</v>
      </c>
      <c r="AY397" s="13">
        <v>0</v>
      </c>
      <c r="AZ397" s="13">
        <v>5191779.5999999996</v>
      </c>
      <c r="BA397" s="13">
        <v>0</v>
      </c>
      <c r="BB397" s="13">
        <v>1171000</v>
      </c>
      <c r="BC397" s="13">
        <v>4020779.6</v>
      </c>
      <c r="BD397" s="13">
        <f t="shared" si="40"/>
        <v>0</v>
      </c>
    </row>
    <row r="398" spans="1:56" ht="14.45" hidden="1" x14ac:dyDescent="0.3">
      <c r="A398" t="str">
        <f t="shared" si="39"/>
        <v>1.1-00-2204_22616011_2259110</v>
      </c>
      <c r="B398" s="12" t="s">
        <v>67</v>
      </c>
      <c r="C398" t="s">
        <v>68</v>
      </c>
      <c r="D398">
        <v>1</v>
      </c>
      <c r="E398" t="s">
        <v>496</v>
      </c>
      <c r="F398">
        <v>1.3</v>
      </c>
      <c r="G398" t="s">
        <v>499</v>
      </c>
      <c r="H398" t="s">
        <v>53</v>
      </c>
      <c r="I398" t="s">
        <v>54</v>
      </c>
      <c r="J398" t="s">
        <v>106</v>
      </c>
      <c r="K398" t="s">
        <v>107</v>
      </c>
      <c r="L398" t="s">
        <v>108</v>
      </c>
      <c r="M398" t="s">
        <v>109</v>
      </c>
      <c r="N398">
        <v>6</v>
      </c>
      <c r="O398" t="s">
        <v>59</v>
      </c>
      <c r="P398">
        <v>16</v>
      </c>
      <c r="Q398" t="s">
        <v>113</v>
      </c>
      <c r="R398" t="s">
        <v>114</v>
      </c>
      <c r="S398" t="s">
        <v>436</v>
      </c>
      <c r="T398" t="s">
        <v>115</v>
      </c>
      <c r="U398" t="s">
        <v>436</v>
      </c>
      <c r="V398">
        <v>5000</v>
      </c>
      <c r="W398" t="s">
        <v>437</v>
      </c>
      <c r="X398">
        <v>5911</v>
      </c>
      <c r="Y398" t="s">
        <v>463</v>
      </c>
      <c r="Z398">
        <v>0</v>
      </c>
      <c r="AA398" t="s">
        <v>66</v>
      </c>
      <c r="AB398" s="13">
        <v>4900</v>
      </c>
      <c r="AC398" s="13">
        <v>4900</v>
      </c>
      <c r="AD398" s="13">
        <v>0</v>
      </c>
      <c r="AE398" s="13">
        <v>0</v>
      </c>
      <c r="AF398" s="13">
        <v>0</v>
      </c>
      <c r="AG398" s="42">
        <v>4900</v>
      </c>
      <c r="AH398" s="14">
        <f t="shared" si="37"/>
        <v>0</v>
      </c>
      <c r="AI398" s="14">
        <f t="shared" si="38"/>
        <v>4900</v>
      </c>
      <c r="AJ398" s="14">
        <v>4900</v>
      </c>
      <c r="AM398" s="13">
        <f t="shared" si="41"/>
        <v>4900</v>
      </c>
      <c r="AN398" s="13">
        <v>0</v>
      </c>
      <c r="AO398" s="13">
        <v>4839314.05</v>
      </c>
      <c r="AP398" s="13">
        <v>0</v>
      </c>
      <c r="AQ398" s="13">
        <v>4839314.05</v>
      </c>
      <c r="AR398" s="13">
        <v>-4839314.05</v>
      </c>
      <c r="AS398" s="13">
        <v>0</v>
      </c>
      <c r="AT398" s="13">
        <v>4839314.05</v>
      </c>
      <c r="AU398" s="13">
        <v>0</v>
      </c>
      <c r="AV398" s="13">
        <v>0</v>
      </c>
      <c r="AW398" s="13">
        <v>4900</v>
      </c>
      <c r="AX398" s="14">
        <v>4900</v>
      </c>
      <c r="AY398" s="13">
        <v>0</v>
      </c>
      <c r="AZ398" s="13">
        <v>4900</v>
      </c>
      <c r="BA398" s="13">
        <v>0</v>
      </c>
      <c r="BB398" s="13">
        <v>0</v>
      </c>
      <c r="BC398" s="13">
        <v>4900</v>
      </c>
      <c r="BD398" s="13">
        <f t="shared" si="40"/>
        <v>4900</v>
      </c>
    </row>
    <row r="399" spans="1:56" ht="14.45" hidden="1" x14ac:dyDescent="0.3">
      <c r="A399" t="str">
        <f t="shared" si="39"/>
        <v>1.1-00-2211_22647030_2259710</v>
      </c>
      <c r="B399" s="12" t="s">
        <v>67</v>
      </c>
      <c r="C399" t="s">
        <v>68</v>
      </c>
      <c r="D399">
        <v>3</v>
      </c>
      <c r="E399" s="28" t="s">
        <v>498</v>
      </c>
      <c r="F399">
        <v>3.8</v>
      </c>
      <c r="G399" t="s">
        <v>507</v>
      </c>
      <c r="H399" t="s">
        <v>119</v>
      </c>
      <c r="I399" t="s">
        <v>120</v>
      </c>
      <c r="J399" t="s">
        <v>55</v>
      </c>
      <c r="K399" t="s">
        <v>56</v>
      </c>
      <c r="L399" t="s">
        <v>121</v>
      </c>
      <c r="M399" t="s">
        <v>122</v>
      </c>
      <c r="N399">
        <v>6</v>
      </c>
      <c r="O399" t="s">
        <v>59</v>
      </c>
      <c r="P399">
        <v>47</v>
      </c>
      <c r="Q399" t="s">
        <v>273</v>
      </c>
      <c r="R399" t="s">
        <v>274</v>
      </c>
      <c r="S399" t="s">
        <v>436</v>
      </c>
      <c r="T399" t="s">
        <v>275</v>
      </c>
      <c r="U399" t="s">
        <v>436</v>
      </c>
      <c r="V399">
        <v>5000</v>
      </c>
      <c r="W399" t="s">
        <v>437</v>
      </c>
      <c r="X399">
        <v>5971</v>
      </c>
      <c r="Y399" t="s">
        <v>464</v>
      </c>
      <c r="Z399">
        <v>0</v>
      </c>
      <c r="AA399" t="s">
        <v>66</v>
      </c>
      <c r="AB399" s="13">
        <v>659600</v>
      </c>
      <c r="AC399" s="13">
        <v>659600</v>
      </c>
      <c r="AD399" s="13">
        <v>200000</v>
      </c>
      <c r="AE399" s="13">
        <v>3541977.04</v>
      </c>
      <c r="AF399" s="13">
        <v>3541977.04</v>
      </c>
      <c r="AG399" s="42">
        <v>3541977.04</v>
      </c>
      <c r="AH399" s="14">
        <f t="shared" si="37"/>
        <v>2882377.04</v>
      </c>
      <c r="AI399" s="14">
        <f t="shared" si="38"/>
        <v>0</v>
      </c>
      <c r="AJ399" s="14">
        <v>0</v>
      </c>
      <c r="AM399" s="13">
        <f t="shared" si="41"/>
        <v>3541977.04</v>
      </c>
      <c r="AN399" s="13">
        <v>3541977.04</v>
      </c>
      <c r="AO399" s="13">
        <v>4839315.05</v>
      </c>
      <c r="AP399" s="13">
        <v>3541696.48</v>
      </c>
      <c r="AQ399" s="13">
        <v>4839315.05</v>
      </c>
      <c r="AR399" s="13">
        <v>-1297338.0099999998</v>
      </c>
      <c r="AS399" s="13">
        <v>3541696.48</v>
      </c>
      <c r="AT399" s="13">
        <v>4839315.05</v>
      </c>
      <c r="AU399" s="13">
        <v>3541696.48</v>
      </c>
      <c r="AV399" s="13">
        <v>3213582.36</v>
      </c>
      <c r="AW399" s="13">
        <v>-2882377.04</v>
      </c>
      <c r="AX399" s="14">
        <v>-2882377.04</v>
      </c>
      <c r="AY399" s="13">
        <v>0</v>
      </c>
      <c r="AZ399" s="13">
        <v>468600</v>
      </c>
      <c r="BA399" s="13">
        <v>0</v>
      </c>
      <c r="BB399" s="13">
        <v>9000</v>
      </c>
      <c r="BC399" s="13">
        <v>459600</v>
      </c>
      <c r="BD399" s="13">
        <f t="shared" si="40"/>
        <v>-2882377.04</v>
      </c>
    </row>
    <row r="400" spans="1:56" ht="14.45" hidden="1" x14ac:dyDescent="0.3">
      <c r="A400" t="str">
        <f t="shared" si="39"/>
        <v>2.5-02-2207_22333020_2261210</v>
      </c>
      <c r="B400" s="12" t="s">
        <v>241</v>
      </c>
      <c r="C400" t="s">
        <v>242</v>
      </c>
      <c r="D400">
        <v>1</v>
      </c>
      <c r="E400" t="s">
        <v>496</v>
      </c>
      <c r="F400">
        <v>1.3</v>
      </c>
      <c r="G400" t="s">
        <v>499</v>
      </c>
      <c r="H400" t="s">
        <v>53</v>
      </c>
      <c r="I400" t="s">
        <v>54</v>
      </c>
      <c r="J400" t="s">
        <v>182</v>
      </c>
      <c r="K400" t="s">
        <v>183</v>
      </c>
      <c r="L400" t="s">
        <v>184</v>
      </c>
      <c r="M400" t="s">
        <v>185</v>
      </c>
      <c r="N400">
        <v>3</v>
      </c>
      <c r="O400" t="s">
        <v>143</v>
      </c>
      <c r="P400">
        <v>33</v>
      </c>
      <c r="Q400" t="s">
        <v>186</v>
      </c>
      <c r="R400" t="s">
        <v>187</v>
      </c>
      <c r="S400" t="s">
        <v>436</v>
      </c>
      <c r="T400" t="s">
        <v>188</v>
      </c>
      <c r="U400" t="s">
        <v>436</v>
      </c>
      <c r="V400">
        <v>6000</v>
      </c>
      <c r="W400" t="s">
        <v>465</v>
      </c>
      <c r="X400">
        <v>6121</v>
      </c>
      <c r="Y400" t="s">
        <v>466</v>
      </c>
      <c r="Z400">
        <v>0</v>
      </c>
      <c r="AA400" t="s">
        <v>66</v>
      </c>
      <c r="AB400" s="13">
        <v>48316818.299999997</v>
      </c>
      <c r="AC400" s="13">
        <v>48316818.299999997</v>
      </c>
      <c r="AD400" s="13">
        <v>60000000</v>
      </c>
      <c r="AE400" s="13">
        <v>41536864.770000003</v>
      </c>
      <c r="AF400" s="13">
        <v>41536864.770000003</v>
      </c>
      <c r="AG400" s="42">
        <v>48316818.299999997</v>
      </c>
      <c r="AH400" s="14">
        <f t="shared" si="37"/>
        <v>0</v>
      </c>
      <c r="AI400" s="14">
        <f t="shared" si="38"/>
        <v>6779953.5299999937</v>
      </c>
      <c r="AJ400" s="14">
        <v>6779953.5299999937</v>
      </c>
      <c r="AM400" s="13">
        <f t="shared" si="41"/>
        <v>48316818.299999997</v>
      </c>
      <c r="AN400" s="13">
        <v>41536864.770000003</v>
      </c>
      <c r="AO400" s="13">
        <v>4839316.05</v>
      </c>
      <c r="AP400" s="13">
        <v>12333560.18</v>
      </c>
      <c r="AQ400" s="13">
        <v>4839316.05</v>
      </c>
      <c r="AR400" s="13">
        <v>36697548.720000006</v>
      </c>
      <c r="AS400" s="13">
        <v>12333560.18</v>
      </c>
      <c r="AT400" s="13">
        <v>4839316.05</v>
      </c>
      <c r="AU400" s="13">
        <v>12333560.18</v>
      </c>
      <c r="AV400" s="13">
        <v>12333560.18</v>
      </c>
      <c r="AW400" s="13">
        <v>6779953.5300000003</v>
      </c>
      <c r="AX400" s="14">
        <v>6779953.5299999937</v>
      </c>
      <c r="AY400" s="13">
        <v>0</v>
      </c>
      <c r="AZ400" s="13">
        <v>38316818.299999997</v>
      </c>
      <c r="BA400" s="13">
        <v>0</v>
      </c>
      <c r="BB400" s="13">
        <v>50000000</v>
      </c>
      <c r="BC400" s="13">
        <v>-11683181.699999999</v>
      </c>
      <c r="BD400" s="13">
        <f t="shared" si="40"/>
        <v>6779953.5299999937</v>
      </c>
    </row>
    <row r="401" spans="1:56" ht="14.45" hidden="1" x14ac:dyDescent="0.3">
      <c r="A401" t="str">
        <f t="shared" si="39"/>
        <v>1.1-00-2207_22333020_2261210</v>
      </c>
      <c r="B401" s="12" t="s">
        <v>67</v>
      </c>
      <c r="C401" t="s">
        <v>68</v>
      </c>
      <c r="D401">
        <v>1</v>
      </c>
      <c r="E401" t="s">
        <v>496</v>
      </c>
      <c r="F401">
        <v>1.3</v>
      </c>
      <c r="G401" t="s">
        <v>499</v>
      </c>
      <c r="H401" t="s">
        <v>53</v>
      </c>
      <c r="I401" t="s">
        <v>54</v>
      </c>
      <c r="J401" t="s">
        <v>182</v>
      </c>
      <c r="K401" t="s">
        <v>183</v>
      </c>
      <c r="L401" t="s">
        <v>184</v>
      </c>
      <c r="M401" t="s">
        <v>185</v>
      </c>
      <c r="N401">
        <v>3</v>
      </c>
      <c r="O401" t="s">
        <v>143</v>
      </c>
      <c r="P401">
        <v>33</v>
      </c>
      <c r="Q401" t="s">
        <v>186</v>
      </c>
      <c r="R401" t="s">
        <v>187</v>
      </c>
      <c r="S401" t="s">
        <v>436</v>
      </c>
      <c r="T401" t="s">
        <v>188</v>
      </c>
      <c r="U401" t="s">
        <v>436</v>
      </c>
      <c r="V401">
        <v>6000</v>
      </c>
      <c r="W401" t="s">
        <v>465</v>
      </c>
      <c r="X401">
        <v>6121</v>
      </c>
      <c r="Y401" t="s">
        <v>466</v>
      </c>
      <c r="Z401">
        <v>0</v>
      </c>
      <c r="AA401" t="s">
        <v>66</v>
      </c>
      <c r="AB401" s="13">
        <v>23040344.34</v>
      </c>
      <c r="AC401" s="13">
        <v>23040344.34</v>
      </c>
      <c r="AD401" s="13">
        <v>0</v>
      </c>
      <c r="AE401" s="13">
        <v>22096167.289999999</v>
      </c>
      <c r="AF401" s="13">
        <v>22096167.289999999</v>
      </c>
      <c r="AG401" s="42">
        <v>23040344.34</v>
      </c>
      <c r="AH401" s="14">
        <f t="shared" si="37"/>
        <v>0</v>
      </c>
      <c r="AI401" s="14">
        <f t="shared" si="38"/>
        <v>944177.05000000075</v>
      </c>
      <c r="AJ401" s="14">
        <v>944177.05000000075</v>
      </c>
      <c r="AM401" s="13">
        <f t="shared" si="41"/>
        <v>23040344.34</v>
      </c>
      <c r="AN401" s="13">
        <v>22096167.289999999</v>
      </c>
      <c r="AO401" s="13">
        <v>4839317.05</v>
      </c>
      <c r="AP401" s="13">
        <v>11668626.539999999</v>
      </c>
      <c r="AQ401" s="13">
        <v>4839317.05</v>
      </c>
      <c r="AR401" s="13">
        <v>17256850.239999998</v>
      </c>
      <c r="AS401" s="13">
        <v>11668626.539999999</v>
      </c>
      <c r="AT401" s="13">
        <v>4839317.05</v>
      </c>
      <c r="AU401" s="13">
        <v>11668626.539999999</v>
      </c>
      <c r="AV401" s="13">
        <v>11637758.16</v>
      </c>
      <c r="AW401" s="13">
        <v>944177.05</v>
      </c>
      <c r="AX401" s="14">
        <v>944177.05000000075</v>
      </c>
      <c r="AY401" s="13">
        <v>0</v>
      </c>
      <c r="AZ401" s="13">
        <v>80700000</v>
      </c>
      <c r="BA401" s="13">
        <v>0</v>
      </c>
      <c r="BB401" s="13">
        <v>57659655.659999996</v>
      </c>
      <c r="BC401" s="13">
        <v>23040344.34</v>
      </c>
      <c r="BD401" s="13">
        <f t="shared" si="40"/>
        <v>944177.05000000075</v>
      </c>
    </row>
    <row r="402" spans="1:56" ht="14.45" hidden="1" x14ac:dyDescent="0.3">
      <c r="A402" t="str">
        <f t="shared" si="39"/>
        <v>1.1-00-2207_22334020_2261210</v>
      </c>
      <c r="B402" s="12" t="s">
        <v>67</v>
      </c>
      <c r="C402" t="s">
        <v>68</v>
      </c>
      <c r="D402">
        <v>1</v>
      </c>
      <c r="E402" t="s">
        <v>496</v>
      </c>
      <c r="F402">
        <v>1.3</v>
      </c>
      <c r="G402" t="s">
        <v>499</v>
      </c>
      <c r="H402" t="s">
        <v>53</v>
      </c>
      <c r="I402" t="s">
        <v>54</v>
      </c>
      <c r="J402" t="s">
        <v>182</v>
      </c>
      <c r="K402" t="s">
        <v>183</v>
      </c>
      <c r="L402" t="s">
        <v>184</v>
      </c>
      <c r="M402" t="s">
        <v>185</v>
      </c>
      <c r="N402">
        <v>3</v>
      </c>
      <c r="O402" t="s">
        <v>143</v>
      </c>
      <c r="P402">
        <v>34</v>
      </c>
      <c r="Q402" t="s">
        <v>467</v>
      </c>
      <c r="R402" t="s">
        <v>187</v>
      </c>
      <c r="S402" t="s">
        <v>436</v>
      </c>
      <c r="T402" t="s">
        <v>188</v>
      </c>
      <c r="U402" t="s">
        <v>436</v>
      </c>
      <c r="V402">
        <v>6000</v>
      </c>
      <c r="W402" t="s">
        <v>465</v>
      </c>
      <c r="X402">
        <v>6121</v>
      </c>
      <c r="Y402" t="s">
        <v>466</v>
      </c>
      <c r="Z402">
        <v>0</v>
      </c>
      <c r="AA402" t="s">
        <v>66</v>
      </c>
      <c r="AB402" s="13">
        <v>8000000</v>
      </c>
      <c r="AC402" s="13">
        <v>8000000</v>
      </c>
      <c r="AD402" s="13">
        <v>8000000</v>
      </c>
      <c r="AE402" s="13">
        <v>2999428.45</v>
      </c>
      <c r="AF402" s="13">
        <v>2999428.45</v>
      </c>
      <c r="AG402" s="42">
        <v>8000000</v>
      </c>
      <c r="AH402" s="14">
        <f t="shared" si="37"/>
        <v>0</v>
      </c>
      <c r="AI402" s="14">
        <f t="shared" si="38"/>
        <v>5000571.55</v>
      </c>
      <c r="AJ402" s="14">
        <v>5000571.55</v>
      </c>
      <c r="AM402" s="13">
        <f t="shared" si="41"/>
        <v>8000000</v>
      </c>
      <c r="AN402" s="13">
        <v>2999428.45</v>
      </c>
      <c r="AO402" s="13">
        <v>4839318.05</v>
      </c>
      <c r="AP402" s="13">
        <v>1777842.43</v>
      </c>
      <c r="AQ402" s="13">
        <v>4839318.05</v>
      </c>
      <c r="AR402" s="13">
        <v>-1839889.5999999996</v>
      </c>
      <c r="AS402" s="13">
        <v>1777842.43</v>
      </c>
      <c r="AT402" s="13">
        <v>4839318.05</v>
      </c>
      <c r="AU402" s="13">
        <v>1777842.43</v>
      </c>
      <c r="AV402" s="13">
        <v>1777842.43</v>
      </c>
      <c r="AW402" s="13">
        <v>5000571.55</v>
      </c>
      <c r="AX402" s="14">
        <v>5000571.55</v>
      </c>
      <c r="AY402" s="13">
        <v>0</v>
      </c>
      <c r="AZ402" s="13">
        <v>42000000</v>
      </c>
      <c r="BA402" s="13">
        <v>0</v>
      </c>
      <c r="BB402" s="13">
        <v>42000000</v>
      </c>
      <c r="BC402" s="13">
        <v>0</v>
      </c>
      <c r="BD402" s="13">
        <f t="shared" si="40"/>
        <v>5000571.55</v>
      </c>
    </row>
    <row r="403" spans="1:56" ht="14.45" hidden="1" x14ac:dyDescent="0.3">
      <c r="A403" t="str">
        <f t="shared" si="39"/>
        <v>1.1-01-2207_22333020_2261210</v>
      </c>
      <c r="B403" s="12" t="s">
        <v>468</v>
      </c>
      <c r="C403" t="s">
        <v>469</v>
      </c>
      <c r="D403">
        <v>1</v>
      </c>
      <c r="E403" t="s">
        <v>496</v>
      </c>
      <c r="F403">
        <v>1.3</v>
      </c>
      <c r="G403" t="s">
        <v>499</v>
      </c>
      <c r="H403" t="s">
        <v>53</v>
      </c>
      <c r="I403" t="s">
        <v>54</v>
      </c>
      <c r="J403" t="s">
        <v>182</v>
      </c>
      <c r="K403" t="s">
        <v>183</v>
      </c>
      <c r="L403" t="s">
        <v>184</v>
      </c>
      <c r="M403" t="s">
        <v>185</v>
      </c>
      <c r="N403">
        <v>3</v>
      </c>
      <c r="O403" t="s">
        <v>143</v>
      </c>
      <c r="P403">
        <v>33</v>
      </c>
      <c r="Q403" t="s">
        <v>186</v>
      </c>
      <c r="R403" t="s">
        <v>187</v>
      </c>
      <c r="S403" t="s">
        <v>436</v>
      </c>
      <c r="T403" t="s">
        <v>188</v>
      </c>
      <c r="U403" t="s">
        <v>436</v>
      </c>
      <c r="V403">
        <v>6000</v>
      </c>
      <c r="W403" t="s">
        <v>465</v>
      </c>
      <c r="X403">
        <v>6121</v>
      </c>
      <c r="Y403" t="s">
        <v>466</v>
      </c>
      <c r="Z403">
        <v>0</v>
      </c>
      <c r="AA403" t="s">
        <v>66</v>
      </c>
      <c r="AB403" s="13">
        <v>8500000</v>
      </c>
      <c r="AC403" s="13">
        <v>8500000</v>
      </c>
      <c r="AD403" s="13">
        <v>0</v>
      </c>
      <c r="AE403" s="13">
        <v>0</v>
      </c>
      <c r="AF403" s="13">
        <v>0</v>
      </c>
      <c r="AG403" s="42">
        <v>5000000</v>
      </c>
      <c r="AH403" s="14">
        <f t="shared" si="37"/>
        <v>-3500000</v>
      </c>
      <c r="AI403" s="14">
        <f t="shared" si="38"/>
        <v>5000000</v>
      </c>
      <c r="AJ403" s="14">
        <v>5000000</v>
      </c>
      <c r="AM403" s="13">
        <f t="shared" si="41"/>
        <v>5000000</v>
      </c>
      <c r="AN403" s="13">
        <v>0</v>
      </c>
      <c r="AO403" s="13">
        <v>4839319.05</v>
      </c>
      <c r="AP403" s="13">
        <v>0</v>
      </c>
      <c r="AQ403" s="13">
        <v>4839319.05</v>
      </c>
      <c r="AR403" s="13">
        <v>-4839319.05</v>
      </c>
      <c r="AS403" s="13">
        <v>0</v>
      </c>
      <c r="AT403" s="13">
        <v>4839319.05</v>
      </c>
      <c r="AU403" s="13">
        <v>0</v>
      </c>
      <c r="AV403" s="13">
        <v>0</v>
      </c>
      <c r="AW403" s="13">
        <v>8500000</v>
      </c>
      <c r="AX403" s="14">
        <v>8500000</v>
      </c>
      <c r="AY403" s="13">
        <v>158494</v>
      </c>
      <c r="AZ403" s="13">
        <v>8341506</v>
      </c>
      <c r="BA403" s="13">
        <v>0</v>
      </c>
      <c r="BB403" s="13">
        <v>0</v>
      </c>
      <c r="BC403" s="13">
        <v>8500000</v>
      </c>
      <c r="BD403" s="13">
        <f t="shared" si="40"/>
        <v>8500000</v>
      </c>
    </row>
    <row r="404" spans="1:56" ht="14.45" hidden="1" x14ac:dyDescent="0.3">
      <c r="A404" t="str">
        <f t="shared" si="39"/>
        <v>2.5-02-2207_22333020_2261310</v>
      </c>
      <c r="B404" s="12" t="s">
        <v>241</v>
      </c>
      <c r="C404" t="s">
        <v>242</v>
      </c>
      <c r="D404">
        <v>1</v>
      </c>
      <c r="E404" t="s">
        <v>496</v>
      </c>
      <c r="F404">
        <v>1.3</v>
      </c>
      <c r="G404" t="s">
        <v>499</v>
      </c>
      <c r="H404" t="s">
        <v>53</v>
      </c>
      <c r="I404" t="s">
        <v>54</v>
      </c>
      <c r="J404" t="s">
        <v>182</v>
      </c>
      <c r="K404" t="s">
        <v>183</v>
      </c>
      <c r="L404" t="s">
        <v>184</v>
      </c>
      <c r="M404" t="s">
        <v>185</v>
      </c>
      <c r="N404">
        <v>3</v>
      </c>
      <c r="O404" t="s">
        <v>143</v>
      </c>
      <c r="P404">
        <v>33</v>
      </c>
      <c r="Q404" t="s">
        <v>186</v>
      </c>
      <c r="R404" t="s">
        <v>187</v>
      </c>
      <c r="S404" t="s">
        <v>436</v>
      </c>
      <c r="T404" t="s">
        <v>188</v>
      </c>
      <c r="U404" t="s">
        <v>436</v>
      </c>
      <c r="V404">
        <v>6000</v>
      </c>
      <c r="W404" t="s">
        <v>465</v>
      </c>
      <c r="X404">
        <v>6131</v>
      </c>
      <c r="Y404" t="s">
        <v>470</v>
      </c>
      <c r="Z404">
        <v>0</v>
      </c>
      <c r="AA404" t="s">
        <v>66</v>
      </c>
      <c r="AB404" s="13">
        <v>20359186.359999999</v>
      </c>
      <c r="AC404" s="13">
        <v>20359186.359999999</v>
      </c>
      <c r="AD404" s="13">
        <v>0</v>
      </c>
      <c r="AE404" s="13">
        <v>12780885.07</v>
      </c>
      <c r="AF404" s="13">
        <v>12780885.07</v>
      </c>
      <c r="AG404" s="42">
        <v>20359186.359999999</v>
      </c>
      <c r="AH404" s="14">
        <f t="shared" si="37"/>
        <v>0</v>
      </c>
      <c r="AI404" s="14">
        <f t="shared" si="38"/>
        <v>7578301.2899999991</v>
      </c>
      <c r="AJ404" s="14">
        <v>7578301.2899999991</v>
      </c>
      <c r="AM404" s="13">
        <f t="shared" si="41"/>
        <v>20359186.359999999</v>
      </c>
      <c r="AN404" s="13">
        <v>12780885.07</v>
      </c>
      <c r="AO404" s="13">
        <v>4839320.05</v>
      </c>
      <c r="AP404" s="13">
        <v>7177139.4500000002</v>
      </c>
      <c r="AQ404" s="13">
        <v>4839320.05</v>
      </c>
      <c r="AR404" s="13">
        <v>7941565.0200000005</v>
      </c>
      <c r="AS404" s="13">
        <v>7177139.4500000002</v>
      </c>
      <c r="AT404" s="13">
        <v>4839320.05</v>
      </c>
      <c r="AU404" s="13">
        <v>7177139.4500000002</v>
      </c>
      <c r="AV404" s="13">
        <v>7177139.4500000002</v>
      </c>
      <c r="AW404" s="13">
        <v>7578301.29</v>
      </c>
      <c r="AX404" s="14">
        <v>7578301.2899999991</v>
      </c>
      <c r="AY404" s="13">
        <v>48676004.659999996</v>
      </c>
      <c r="AZ404" s="13">
        <v>10000000</v>
      </c>
      <c r="BA404" s="13">
        <v>0</v>
      </c>
      <c r="BB404" s="13">
        <v>38316818.299999997</v>
      </c>
      <c r="BC404" s="13">
        <v>20359186.359999999</v>
      </c>
      <c r="BD404" s="13">
        <f t="shared" si="40"/>
        <v>7578301.2899999991</v>
      </c>
    </row>
    <row r="405" spans="1:56" ht="14.45" hidden="1" x14ac:dyDescent="0.3">
      <c r="A405" t="str">
        <f t="shared" si="39"/>
        <v>1.1-00-2207_22333020_2261310</v>
      </c>
      <c r="B405" s="12" t="s">
        <v>67</v>
      </c>
      <c r="C405" t="s">
        <v>68</v>
      </c>
      <c r="D405">
        <v>1</v>
      </c>
      <c r="E405" t="s">
        <v>496</v>
      </c>
      <c r="F405">
        <v>1.3</v>
      </c>
      <c r="G405" t="s">
        <v>499</v>
      </c>
      <c r="H405" t="s">
        <v>53</v>
      </c>
      <c r="I405" t="s">
        <v>54</v>
      </c>
      <c r="J405" t="s">
        <v>182</v>
      </c>
      <c r="K405" t="s">
        <v>183</v>
      </c>
      <c r="L405" t="s">
        <v>184</v>
      </c>
      <c r="M405" t="s">
        <v>185</v>
      </c>
      <c r="N405">
        <v>3</v>
      </c>
      <c r="O405" t="s">
        <v>143</v>
      </c>
      <c r="P405">
        <v>33</v>
      </c>
      <c r="Q405" t="s">
        <v>186</v>
      </c>
      <c r="R405" t="s">
        <v>187</v>
      </c>
      <c r="S405" t="s">
        <v>436</v>
      </c>
      <c r="T405" t="s">
        <v>188</v>
      </c>
      <c r="U405" t="s">
        <v>436</v>
      </c>
      <c r="V405">
        <v>6000</v>
      </c>
      <c r="W405" t="s">
        <v>465</v>
      </c>
      <c r="X405">
        <v>6131</v>
      </c>
      <c r="Y405" t="s">
        <v>470</v>
      </c>
      <c r="Z405">
        <v>0</v>
      </c>
      <c r="AA405" t="s">
        <v>66</v>
      </c>
      <c r="AB405" s="13">
        <v>40473094.810000002</v>
      </c>
      <c r="AC405" s="13">
        <v>40473094.810000002</v>
      </c>
      <c r="AD405" s="13">
        <v>0</v>
      </c>
      <c r="AE405" s="13">
        <v>34068676.93</v>
      </c>
      <c r="AF405" s="13">
        <v>34068676.93</v>
      </c>
      <c r="AG405" s="42">
        <v>41000000</v>
      </c>
      <c r="AH405" s="14">
        <f t="shared" si="37"/>
        <v>526905.18999999762</v>
      </c>
      <c r="AI405" s="14">
        <f t="shared" si="38"/>
        <v>6931323.0700000003</v>
      </c>
      <c r="AJ405" s="14">
        <v>6404417.8800000027</v>
      </c>
      <c r="AM405" s="13">
        <f t="shared" si="41"/>
        <v>41000000</v>
      </c>
      <c r="AN405" s="13">
        <v>34068676.93</v>
      </c>
      <c r="AO405" s="13">
        <v>4839321.05</v>
      </c>
      <c r="AP405" s="13">
        <v>26141919.440000001</v>
      </c>
      <c r="AQ405" s="13">
        <v>4839321.05</v>
      </c>
      <c r="AR405" s="13">
        <v>29229355.879999999</v>
      </c>
      <c r="AS405" s="13">
        <v>26141919.440000001</v>
      </c>
      <c r="AT405" s="13">
        <v>4839321.05</v>
      </c>
      <c r="AU405" s="13">
        <v>26092760.449999999</v>
      </c>
      <c r="AV405" s="13">
        <v>25457098.530000001</v>
      </c>
      <c r="AW405" s="13">
        <v>6404417.8799999999</v>
      </c>
      <c r="AX405" s="14">
        <v>6404417.8800000027</v>
      </c>
      <c r="AY405" s="13">
        <v>0</v>
      </c>
      <c r="AZ405" s="13">
        <v>40473094.810000002</v>
      </c>
      <c r="BA405" s="13">
        <v>0</v>
      </c>
      <c r="BB405" s="13">
        <v>0</v>
      </c>
      <c r="BC405" s="13">
        <v>40473094.810000002</v>
      </c>
      <c r="BD405" s="13">
        <f t="shared" si="40"/>
        <v>6404417.8800000027</v>
      </c>
    </row>
    <row r="406" spans="1:56" ht="14.45" hidden="1" x14ac:dyDescent="0.3">
      <c r="A406" t="str">
        <f t="shared" si="39"/>
        <v>2.5-01-2207_22333020_2261310</v>
      </c>
      <c r="B406" s="12" t="s">
        <v>441</v>
      </c>
      <c r="C406" t="s">
        <v>442</v>
      </c>
      <c r="D406">
        <v>1</v>
      </c>
      <c r="E406" t="s">
        <v>496</v>
      </c>
      <c r="F406">
        <v>1.3</v>
      </c>
      <c r="G406" t="s">
        <v>499</v>
      </c>
      <c r="H406" t="s">
        <v>53</v>
      </c>
      <c r="I406" t="s">
        <v>54</v>
      </c>
      <c r="J406" t="s">
        <v>182</v>
      </c>
      <c r="K406" t="s">
        <v>183</v>
      </c>
      <c r="L406" t="s">
        <v>184</v>
      </c>
      <c r="M406" t="s">
        <v>185</v>
      </c>
      <c r="N406">
        <v>3</v>
      </c>
      <c r="O406" t="s">
        <v>143</v>
      </c>
      <c r="P406">
        <v>33</v>
      </c>
      <c r="Q406" t="s">
        <v>186</v>
      </c>
      <c r="R406" t="s">
        <v>187</v>
      </c>
      <c r="S406" t="s">
        <v>436</v>
      </c>
      <c r="T406" t="s">
        <v>188</v>
      </c>
      <c r="U406" t="s">
        <v>436</v>
      </c>
      <c r="V406">
        <v>6000</v>
      </c>
      <c r="W406" t="s">
        <v>465</v>
      </c>
      <c r="X406">
        <v>6131</v>
      </c>
      <c r="Y406" t="s">
        <v>470</v>
      </c>
      <c r="Z406">
        <v>0</v>
      </c>
      <c r="AA406" t="s">
        <v>66</v>
      </c>
      <c r="AB406" s="13">
        <v>89292918.700000003</v>
      </c>
      <c r="AC406" s="13">
        <v>89292918.700000003</v>
      </c>
      <c r="AD406" s="13">
        <v>48707951</v>
      </c>
      <c r="AE406" s="13">
        <v>62302658.07</v>
      </c>
      <c r="AF406" s="13">
        <v>62302658.07</v>
      </c>
      <c r="AG406" s="43">
        <f>108618.15+94301929.45</f>
        <v>94410547.600000009</v>
      </c>
      <c r="AH406" s="14">
        <f t="shared" si="37"/>
        <v>5117628.900000006</v>
      </c>
      <c r="AI406" s="14">
        <f t="shared" si="38"/>
        <v>32107889.530000009</v>
      </c>
      <c r="AJ406" s="14">
        <v>30466998.729999997</v>
      </c>
      <c r="AM406" s="13">
        <f t="shared" si="41"/>
        <v>94410547.600000009</v>
      </c>
      <c r="AN406" s="13">
        <v>62302658.07</v>
      </c>
      <c r="AO406" s="13">
        <v>4839322.05</v>
      </c>
      <c r="AP406" s="13">
        <v>21571655.27</v>
      </c>
      <c r="AQ406" s="13">
        <v>4839322.05</v>
      </c>
      <c r="AR406" s="13">
        <v>57463336.020000003</v>
      </c>
      <c r="AS406" s="13">
        <v>21571655.27</v>
      </c>
      <c r="AT406" s="13">
        <v>4839322.05</v>
      </c>
      <c r="AU406" s="13">
        <v>21571655.27</v>
      </c>
      <c r="AV406" s="13">
        <v>21571655.27</v>
      </c>
      <c r="AW406" s="13">
        <v>26990260.629999999</v>
      </c>
      <c r="AX406" s="14">
        <v>26990260.630000003</v>
      </c>
      <c r="AY406" s="13">
        <v>40584967.700000003</v>
      </c>
      <c r="AZ406" s="13">
        <v>0</v>
      </c>
      <c r="BA406" s="13">
        <v>0</v>
      </c>
      <c r="BB406" s="13">
        <v>0</v>
      </c>
      <c r="BC406" s="13">
        <v>40584967.700000003</v>
      </c>
      <c r="BD406" s="13">
        <f t="shared" si="40"/>
        <v>26990260.630000003</v>
      </c>
    </row>
    <row r="407" spans="1:56" ht="14.45" hidden="1" x14ac:dyDescent="0.3">
      <c r="A407" t="str">
        <f t="shared" si="39"/>
        <v>1.5-03-2207_22333020_2261310</v>
      </c>
      <c r="B407" s="12" t="s">
        <v>471</v>
      </c>
      <c r="C407" t="s">
        <v>472</v>
      </c>
      <c r="D407">
        <v>1</v>
      </c>
      <c r="E407" t="s">
        <v>496</v>
      </c>
      <c r="F407">
        <v>1.3</v>
      </c>
      <c r="G407" t="s">
        <v>499</v>
      </c>
      <c r="H407" t="s">
        <v>53</v>
      </c>
      <c r="I407" t="s">
        <v>54</v>
      </c>
      <c r="J407" t="s">
        <v>182</v>
      </c>
      <c r="K407" t="s">
        <v>183</v>
      </c>
      <c r="L407" t="s">
        <v>184</v>
      </c>
      <c r="M407" t="s">
        <v>185</v>
      </c>
      <c r="N407">
        <v>3</v>
      </c>
      <c r="O407" t="s">
        <v>143</v>
      </c>
      <c r="P407">
        <v>33</v>
      </c>
      <c r="Q407" t="s">
        <v>186</v>
      </c>
      <c r="R407" t="s">
        <v>187</v>
      </c>
      <c r="S407" t="s">
        <v>436</v>
      </c>
      <c r="T407" t="s">
        <v>188</v>
      </c>
      <c r="U407" t="s">
        <v>436</v>
      </c>
      <c r="V407">
        <v>6000</v>
      </c>
      <c r="W407" t="s">
        <v>465</v>
      </c>
      <c r="X407">
        <v>6131</v>
      </c>
      <c r="Y407" t="s">
        <v>470</v>
      </c>
      <c r="Z407">
        <v>0</v>
      </c>
      <c r="AA407" t="s">
        <v>66</v>
      </c>
      <c r="AB407" s="13">
        <v>0</v>
      </c>
      <c r="AC407" s="13">
        <v>0</v>
      </c>
      <c r="AD407" s="13">
        <v>0</v>
      </c>
      <c r="AE407" s="13">
        <v>0</v>
      </c>
      <c r="AF407" s="13">
        <v>0</v>
      </c>
      <c r="AG407" s="42">
        <v>7400000</v>
      </c>
      <c r="AH407" s="14">
        <f t="shared" si="37"/>
        <v>7400000</v>
      </c>
      <c r="AI407" s="14">
        <f t="shared" si="38"/>
        <v>7400000</v>
      </c>
      <c r="AJ407" s="14">
        <v>7400000</v>
      </c>
      <c r="AM407" s="13">
        <f t="shared" si="41"/>
        <v>7400000</v>
      </c>
      <c r="AN407" s="13">
        <v>0</v>
      </c>
      <c r="AO407" s="13">
        <v>4839323.05</v>
      </c>
      <c r="AP407" s="13">
        <v>0</v>
      </c>
      <c r="AQ407" s="13">
        <v>4839323.05</v>
      </c>
      <c r="AR407" s="13">
        <v>-4839323.05</v>
      </c>
      <c r="AS407" s="13">
        <v>0</v>
      </c>
      <c r="AT407" s="13">
        <v>4839323.05</v>
      </c>
      <c r="AU407" s="13">
        <v>0</v>
      </c>
      <c r="AV407" s="13">
        <v>0</v>
      </c>
      <c r="AW407" s="13">
        <v>0</v>
      </c>
      <c r="AX407" s="14">
        <v>0</v>
      </c>
      <c r="AY407" s="13">
        <v>0</v>
      </c>
      <c r="AZ407" s="13">
        <v>0</v>
      </c>
      <c r="BA407" s="13">
        <v>0</v>
      </c>
      <c r="BB407" s="13">
        <v>0</v>
      </c>
      <c r="BC407" s="13">
        <v>0</v>
      </c>
      <c r="BD407" s="13">
        <f t="shared" si="40"/>
        <v>0</v>
      </c>
    </row>
    <row r="408" spans="1:56" ht="14.45" hidden="1" x14ac:dyDescent="0.3">
      <c r="A408" t="str">
        <f t="shared" si="39"/>
        <v>2.5-03-2207_22333020_2261310</v>
      </c>
      <c r="B408" t="s">
        <v>473</v>
      </c>
      <c r="C408" t="s">
        <v>474</v>
      </c>
      <c r="D408">
        <v>1</v>
      </c>
      <c r="E408" t="s">
        <v>496</v>
      </c>
      <c r="F408">
        <v>1.3</v>
      </c>
      <c r="G408" t="s">
        <v>499</v>
      </c>
      <c r="H408" t="s">
        <v>53</v>
      </c>
      <c r="I408" t="s">
        <v>54</v>
      </c>
      <c r="J408" t="s">
        <v>182</v>
      </c>
      <c r="K408" t="s">
        <v>183</v>
      </c>
      <c r="L408" t="s">
        <v>184</v>
      </c>
      <c r="M408" t="s">
        <v>185</v>
      </c>
      <c r="N408">
        <v>3</v>
      </c>
      <c r="O408" t="s">
        <v>143</v>
      </c>
      <c r="P408">
        <v>33</v>
      </c>
      <c r="Q408" t="s">
        <v>186</v>
      </c>
      <c r="R408" t="s">
        <v>187</v>
      </c>
      <c r="S408" t="s">
        <v>436</v>
      </c>
      <c r="T408" t="s">
        <v>188</v>
      </c>
      <c r="U408" t="s">
        <v>436</v>
      </c>
      <c r="V408">
        <v>6000</v>
      </c>
      <c r="W408" t="s">
        <v>465</v>
      </c>
      <c r="X408">
        <v>6131</v>
      </c>
      <c r="Y408" t="s">
        <v>470</v>
      </c>
      <c r="Z408">
        <v>0</v>
      </c>
      <c r="AA408" t="s">
        <v>66</v>
      </c>
      <c r="AB408" s="13">
        <v>0</v>
      </c>
      <c r="AC408" s="13">
        <v>0</v>
      </c>
      <c r="AD408" s="13">
        <v>0</v>
      </c>
      <c r="AE408" s="13">
        <v>0</v>
      </c>
      <c r="AF408" s="13">
        <v>0</v>
      </c>
      <c r="AG408" s="42">
        <v>7400000</v>
      </c>
      <c r="AH408" s="14">
        <f t="shared" si="37"/>
        <v>7400000</v>
      </c>
      <c r="AI408" s="14">
        <f t="shared" si="38"/>
        <v>7400000</v>
      </c>
      <c r="AJ408" s="14">
        <v>7400000</v>
      </c>
      <c r="AM408" s="13">
        <f t="shared" si="41"/>
        <v>7400000</v>
      </c>
      <c r="AN408" s="13">
        <v>0</v>
      </c>
      <c r="AO408" s="13">
        <v>4839324.05</v>
      </c>
      <c r="AP408" s="13">
        <v>0</v>
      </c>
      <c r="AQ408" s="13">
        <v>4839324.05</v>
      </c>
      <c r="AR408" s="13">
        <v>-4839324.05</v>
      </c>
      <c r="AS408" s="13">
        <v>0</v>
      </c>
      <c r="AT408" s="13">
        <v>4839324.05</v>
      </c>
      <c r="AU408" s="13">
        <v>0</v>
      </c>
      <c r="AV408" s="13">
        <v>0</v>
      </c>
      <c r="AW408" s="13">
        <v>0</v>
      </c>
      <c r="AX408" s="14">
        <v>0</v>
      </c>
      <c r="AY408" s="13">
        <v>0</v>
      </c>
      <c r="AZ408" s="13">
        <v>0</v>
      </c>
      <c r="BA408" s="13">
        <v>0</v>
      </c>
      <c r="BB408" s="13">
        <v>0</v>
      </c>
      <c r="BC408" s="13">
        <v>0</v>
      </c>
      <c r="BD408" s="13">
        <f t="shared" si="40"/>
        <v>0</v>
      </c>
    </row>
    <row r="409" spans="1:56" ht="14.45" hidden="1" x14ac:dyDescent="0.3">
      <c r="A409" t="str">
        <f t="shared" si="39"/>
        <v>2.5-02-2207_22333020_2261510</v>
      </c>
      <c r="B409" s="12" t="s">
        <v>241</v>
      </c>
      <c r="C409" t="s">
        <v>242</v>
      </c>
      <c r="D409">
        <v>1</v>
      </c>
      <c r="E409" t="s">
        <v>496</v>
      </c>
      <c r="F409">
        <v>1.3</v>
      </c>
      <c r="G409" t="s">
        <v>499</v>
      </c>
      <c r="H409" t="s">
        <v>53</v>
      </c>
      <c r="I409" t="s">
        <v>54</v>
      </c>
      <c r="J409" t="s">
        <v>182</v>
      </c>
      <c r="K409" t="s">
        <v>183</v>
      </c>
      <c r="L409" t="s">
        <v>184</v>
      </c>
      <c r="M409" t="s">
        <v>185</v>
      </c>
      <c r="N409">
        <v>3</v>
      </c>
      <c r="O409" t="s">
        <v>143</v>
      </c>
      <c r="P409">
        <v>33</v>
      </c>
      <c r="Q409" t="s">
        <v>186</v>
      </c>
      <c r="R409" t="s">
        <v>187</v>
      </c>
      <c r="S409" t="s">
        <v>436</v>
      </c>
      <c r="T409" t="s">
        <v>188</v>
      </c>
      <c r="U409" t="s">
        <v>436</v>
      </c>
      <c r="V409">
        <v>6000</v>
      </c>
      <c r="W409" t="s">
        <v>465</v>
      </c>
      <c r="X409">
        <v>6151</v>
      </c>
      <c r="Y409" t="s">
        <v>475</v>
      </c>
      <c r="Z409">
        <v>0</v>
      </c>
      <c r="AA409" t="s">
        <v>66</v>
      </c>
      <c r="AB409" s="13">
        <v>40000000</v>
      </c>
      <c r="AC409" s="13">
        <v>40000000</v>
      </c>
      <c r="AD409" s="13">
        <v>0</v>
      </c>
      <c r="AE409" s="13">
        <v>27164052.219999999</v>
      </c>
      <c r="AF409" s="13">
        <v>27164052.219999999</v>
      </c>
      <c r="AG409" s="42">
        <v>40000000</v>
      </c>
      <c r="AH409" s="14">
        <f t="shared" si="37"/>
        <v>0</v>
      </c>
      <c r="AI409" s="14">
        <f t="shared" si="38"/>
        <v>12835947.780000001</v>
      </c>
      <c r="AJ409" s="14">
        <v>12835947.780000001</v>
      </c>
      <c r="AM409" s="13">
        <f t="shared" si="41"/>
        <v>40000000</v>
      </c>
      <c r="AN409" s="13">
        <v>27164052.219999999</v>
      </c>
      <c r="AO409" s="13">
        <v>4839325.05</v>
      </c>
      <c r="AP409" s="13">
        <v>23191295.510000002</v>
      </c>
      <c r="AQ409" s="13">
        <v>4839325.05</v>
      </c>
      <c r="AR409" s="13">
        <v>22324727.169999998</v>
      </c>
      <c r="AS409" s="13">
        <v>23191295.510000002</v>
      </c>
      <c r="AT409" s="13">
        <v>4839325.05</v>
      </c>
      <c r="AU409" s="13">
        <v>23191295.510000002</v>
      </c>
      <c r="AV409" s="13">
        <v>23191295.510000002</v>
      </c>
      <c r="AW409" s="13">
        <v>12835947.779999999</v>
      </c>
      <c r="AX409" s="14">
        <v>12835947.780000001</v>
      </c>
      <c r="AY409" s="13">
        <v>0</v>
      </c>
      <c r="AZ409" s="13">
        <v>40000000</v>
      </c>
      <c r="BA409" s="13">
        <v>0</v>
      </c>
      <c r="BB409" s="13">
        <v>0</v>
      </c>
      <c r="BC409" s="13">
        <v>40000000</v>
      </c>
      <c r="BD409" s="13">
        <f t="shared" si="40"/>
        <v>12835947.780000001</v>
      </c>
    </row>
    <row r="410" spans="1:56" ht="14.45" hidden="1" x14ac:dyDescent="0.3">
      <c r="A410" t="str">
        <f t="shared" si="39"/>
        <v>1.1-00-2207_22333020_2261510</v>
      </c>
      <c r="B410" s="12" t="s">
        <v>67</v>
      </c>
      <c r="C410" t="s">
        <v>68</v>
      </c>
      <c r="D410">
        <v>1</v>
      </c>
      <c r="E410" t="s">
        <v>496</v>
      </c>
      <c r="F410">
        <v>1.3</v>
      </c>
      <c r="G410" t="s">
        <v>499</v>
      </c>
      <c r="H410" t="s">
        <v>53</v>
      </c>
      <c r="I410" t="s">
        <v>54</v>
      </c>
      <c r="J410" t="s">
        <v>182</v>
      </c>
      <c r="K410" t="s">
        <v>183</v>
      </c>
      <c r="L410" t="s">
        <v>184</v>
      </c>
      <c r="M410" t="s">
        <v>185</v>
      </c>
      <c r="N410">
        <v>3</v>
      </c>
      <c r="O410" t="s">
        <v>143</v>
      </c>
      <c r="P410">
        <v>33</v>
      </c>
      <c r="Q410" t="s">
        <v>186</v>
      </c>
      <c r="R410" t="s">
        <v>187</v>
      </c>
      <c r="S410" t="s">
        <v>436</v>
      </c>
      <c r="T410" t="s">
        <v>188</v>
      </c>
      <c r="U410" t="s">
        <v>436</v>
      </c>
      <c r="V410">
        <v>6000</v>
      </c>
      <c r="W410" t="s">
        <v>465</v>
      </c>
      <c r="X410">
        <v>6151</v>
      </c>
      <c r="Y410" t="s">
        <v>475</v>
      </c>
      <c r="Z410">
        <v>0</v>
      </c>
      <c r="AA410" t="s">
        <v>66</v>
      </c>
      <c r="AB410" s="13">
        <v>36486560.850000001</v>
      </c>
      <c r="AC410" s="13">
        <v>36486560.850000001</v>
      </c>
      <c r="AD410" s="13">
        <v>0</v>
      </c>
      <c r="AE410" s="13">
        <v>32022478.510000002</v>
      </c>
      <c r="AF410" s="13">
        <v>32022478.510000002</v>
      </c>
      <c r="AG410" s="42">
        <v>36486560.850000001</v>
      </c>
      <c r="AH410" s="14">
        <f t="shared" si="37"/>
        <v>0</v>
      </c>
      <c r="AI410" s="14">
        <f t="shared" si="38"/>
        <v>4464082.34</v>
      </c>
      <c r="AJ410" s="14">
        <v>4464082.34</v>
      </c>
      <c r="AM410" s="13">
        <f t="shared" si="41"/>
        <v>36486560.850000001</v>
      </c>
      <c r="AN410" s="13">
        <v>32022478.510000002</v>
      </c>
      <c r="AO410" s="13">
        <v>4839326.05</v>
      </c>
      <c r="AP410" s="13">
        <v>19180261.27</v>
      </c>
      <c r="AQ410" s="13">
        <v>4839326.05</v>
      </c>
      <c r="AR410" s="13">
        <v>27183152.460000001</v>
      </c>
      <c r="AS410" s="13">
        <v>19180261.27</v>
      </c>
      <c r="AT410" s="13">
        <v>4839326.05</v>
      </c>
      <c r="AU410" s="13">
        <v>19180261.27</v>
      </c>
      <c r="AV410" s="13">
        <v>19060924.510000002</v>
      </c>
      <c r="AW410" s="13">
        <v>4464082.34</v>
      </c>
      <c r="AX410" s="14">
        <v>4464082.34</v>
      </c>
      <c r="AY410" s="13">
        <v>0</v>
      </c>
      <c r="AZ410" s="13">
        <v>38626216</v>
      </c>
      <c r="BA410" s="13">
        <v>0</v>
      </c>
      <c r="BB410" s="13">
        <v>2139655.15</v>
      </c>
      <c r="BC410" s="13">
        <v>36486560.850000001</v>
      </c>
      <c r="BD410" s="13">
        <f t="shared" si="40"/>
        <v>4464082.34</v>
      </c>
    </row>
    <row r="411" spans="1:56" ht="14.45" hidden="1" x14ac:dyDescent="0.3">
      <c r="A411" t="str">
        <f t="shared" si="39"/>
        <v>1.1-00-2207_22333020_22615117</v>
      </c>
      <c r="B411" s="12" t="s">
        <v>67</v>
      </c>
      <c r="C411" t="s">
        <v>68</v>
      </c>
      <c r="D411">
        <v>1</v>
      </c>
      <c r="E411" t="s">
        <v>496</v>
      </c>
      <c r="F411">
        <v>1.3</v>
      </c>
      <c r="G411" t="s">
        <v>499</v>
      </c>
      <c r="H411" t="s">
        <v>53</v>
      </c>
      <c r="I411" t="s">
        <v>54</v>
      </c>
      <c r="J411" t="s">
        <v>182</v>
      </c>
      <c r="K411" t="s">
        <v>183</v>
      </c>
      <c r="L411" t="s">
        <v>184</v>
      </c>
      <c r="M411" t="s">
        <v>185</v>
      </c>
      <c r="N411">
        <v>3</v>
      </c>
      <c r="O411" t="s">
        <v>143</v>
      </c>
      <c r="P411">
        <v>33</v>
      </c>
      <c r="Q411" t="s">
        <v>186</v>
      </c>
      <c r="R411" t="s">
        <v>187</v>
      </c>
      <c r="S411" t="s">
        <v>436</v>
      </c>
      <c r="T411" t="s">
        <v>188</v>
      </c>
      <c r="U411" t="s">
        <v>436</v>
      </c>
      <c r="V411">
        <v>6000</v>
      </c>
      <c r="W411" t="s">
        <v>465</v>
      </c>
      <c r="X411">
        <v>6151</v>
      </c>
      <c r="Y411" t="s">
        <v>475</v>
      </c>
      <c r="Z411">
        <v>17</v>
      </c>
      <c r="AA411" t="s">
        <v>476</v>
      </c>
      <c r="AB411" s="13">
        <v>0</v>
      </c>
      <c r="AC411" s="13">
        <v>0</v>
      </c>
      <c r="AD411" s="13">
        <v>0</v>
      </c>
      <c r="AE411" s="13">
        <v>0</v>
      </c>
      <c r="AF411" s="13">
        <v>0</v>
      </c>
      <c r="AG411" s="42">
        <v>0</v>
      </c>
      <c r="AH411" s="14">
        <f t="shared" si="37"/>
        <v>0</v>
      </c>
      <c r="AI411" s="14">
        <f t="shared" si="38"/>
        <v>0</v>
      </c>
      <c r="AJ411" s="14">
        <v>0</v>
      </c>
      <c r="AM411" s="13">
        <f t="shared" si="41"/>
        <v>0</v>
      </c>
      <c r="AN411" s="13">
        <v>0</v>
      </c>
      <c r="AO411" s="13">
        <v>4839327.05</v>
      </c>
      <c r="AP411" s="13">
        <v>0</v>
      </c>
      <c r="AQ411" s="13">
        <v>4839327.05</v>
      </c>
      <c r="AR411" s="13">
        <v>-4839327.05</v>
      </c>
      <c r="AS411" s="13">
        <v>0</v>
      </c>
      <c r="AT411" s="13">
        <v>4839327.05</v>
      </c>
      <c r="AU411" s="13">
        <v>0</v>
      </c>
      <c r="AV411" s="13">
        <v>0</v>
      </c>
      <c r="AW411" s="13">
        <v>0</v>
      </c>
      <c r="AX411" s="14">
        <v>0</v>
      </c>
      <c r="AY411" s="13">
        <v>0</v>
      </c>
      <c r="AZ411" s="13">
        <v>0</v>
      </c>
      <c r="BA411" s="13">
        <v>0</v>
      </c>
      <c r="BB411" s="13">
        <v>0</v>
      </c>
      <c r="BC411" s="13">
        <v>0</v>
      </c>
      <c r="BD411" s="13">
        <f t="shared" si="40"/>
        <v>0</v>
      </c>
    </row>
    <row r="412" spans="1:56" ht="14.45" hidden="1" x14ac:dyDescent="0.3">
      <c r="A412" t="str">
        <f t="shared" si="39"/>
        <v>1.1-00-2204_22616011_2263211</v>
      </c>
      <c r="B412" s="12" t="s">
        <v>67</v>
      </c>
      <c r="C412" t="s">
        <v>68</v>
      </c>
      <c r="D412">
        <v>1</v>
      </c>
      <c r="E412" t="s">
        <v>496</v>
      </c>
      <c r="F412">
        <v>1.3</v>
      </c>
      <c r="G412" t="s">
        <v>499</v>
      </c>
      <c r="H412" t="s">
        <v>53</v>
      </c>
      <c r="I412" t="s">
        <v>54</v>
      </c>
      <c r="J412" t="s">
        <v>106</v>
      </c>
      <c r="K412" t="s">
        <v>107</v>
      </c>
      <c r="L412" t="s">
        <v>108</v>
      </c>
      <c r="M412" t="s">
        <v>109</v>
      </c>
      <c r="N412">
        <v>6</v>
      </c>
      <c r="O412" t="s">
        <v>59</v>
      </c>
      <c r="P412">
        <v>16</v>
      </c>
      <c r="Q412" t="s">
        <v>113</v>
      </c>
      <c r="R412" t="s">
        <v>114</v>
      </c>
      <c r="S412" t="s">
        <v>436</v>
      </c>
      <c r="T412" t="s">
        <v>115</v>
      </c>
      <c r="U412" t="s">
        <v>436</v>
      </c>
      <c r="V412">
        <v>6000</v>
      </c>
      <c r="W412" t="s">
        <v>465</v>
      </c>
      <c r="X412">
        <v>6321</v>
      </c>
      <c r="Y412" t="s">
        <v>477</v>
      </c>
      <c r="Z412">
        <v>1</v>
      </c>
      <c r="AA412" t="s">
        <v>478</v>
      </c>
      <c r="AB412" s="13">
        <v>25108363.440000001</v>
      </c>
      <c r="AC412" s="13">
        <v>25108363.440000001</v>
      </c>
      <c r="AD412" s="13">
        <v>25108363.440000001</v>
      </c>
      <c r="AE412" s="13">
        <v>21615330</v>
      </c>
      <c r="AF412" s="13">
        <v>21615330</v>
      </c>
      <c r="AG412" s="43">
        <f>AF412+1695030</f>
        <v>23310360</v>
      </c>
      <c r="AH412" s="14">
        <f t="shared" si="37"/>
        <v>-1798003.4400000013</v>
      </c>
      <c r="AI412" s="14">
        <f t="shared" si="38"/>
        <v>1695030</v>
      </c>
      <c r="AJ412" s="14">
        <f>AG412-AE412</f>
        <v>1695030</v>
      </c>
      <c r="AM412" s="13">
        <f t="shared" si="41"/>
        <v>23310360</v>
      </c>
      <c r="AN412" s="13">
        <v>21615330</v>
      </c>
      <c r="AO412" s="13">
        <v>4839328.05</v>
      </c>
      <c r="AP412" s="13">
        <v>21615330</v>
      </c>
      <c r="AQ412" s="13">
        <v>4839328.05</v>
      </c>
      <c r="AR412" s="13">
        <v>16776001.949999999</v>
      </c>
      <c r="AS412" s="13">
        <v>21615330</v>
      </c>
      <c r="AT412" s="13">
        <v>4839328.05</v>
      </c>
      <c r="AU412" s="13">
        <v>21615330</v>
      </c>
      <c r="AV412" s="13">
        <v>21615330</v>
      </c>
      <c r="AW412" s="13">
        <v>3493033.44</v>
      </c>
      <c r="AX412" s="14">
        <v>3493033.4400000013</v>
      </c>
      <c r="AY412" s="13">
        <v>0</v>
      </c>
      <c r="AZ412" s="13">
        <v>0</v>
      </c>
      <c r="BA412" s="13">
        <v>0</v>
      </c>
      <c r="BB412" s="13">
        <v>0</v>
      </c>
      <c r="BC412" s="13">
        <v>0</v>
      </c>
      <c r="BD412" s="13">
        <f t="shared" si="40"/>
        <v>3493033.4400000013</v>
      </c>
    </row>
    <row r="413" spans="1:56" ht="14.45" hidden="1" x14ac:dyDescent="0.3">
      <c r="A413" t="str">
        <f t="shared" si="39"/>
        <v>1.1-00-2204_22616011_2263212</v>
      </c>
      <c r="B413" s="12" t="s">
        <v>67</v>
      </c>
      <c r="C413" t="s">
        <v>68</v>
      </c>
      <c r="D413">
        <v>1</v>
      </c>
      <c r="E413" t="s">
        <v>496</v>
      </c>
      <c r="F413">
        <v>1.3</v>
      </c>
      <c r="G413" t="s">
        <v>499</v>
      </c>
      <c r="H413" t="s">
        <v>53</v>
      </c>
      <c r="I413" t="s">
        <v>54</v>
      </c>
      <c r="J413" t="s">
        <v>106</v>
      </c>
      <c r="K413" t="s">
        <v>107</v>
      </c>
      <c r="L413" t="s">
        <v>108</v>
      </c>
      <c r="M413" t="s">
        <v>109</v>
      </c>
      <c r="N413">
        <v>6</v>
      </c>
      <c r="O413" t="s">
        <v>59</v>
      </c>
      <c r="P413">
        <v>16</v>
      </c>
      <c r="Q413" t="s">
        <v>113</v>
      </c>
      <c r="R413" t="s">
        <v>114</v>
      </c>
      <c r="S413" t="s">
        <v>436</v>
      </c>
      <c r="T413" t="s">
        <v>115</v>
      </c>
      <c r="U413" t="s">
        <v>436</v>
      </c>
      <c r="V413">
        <v>6000</v>
      </c>
      <c r="W413" t="s">
        <v>465</v>
      </c>
      <c r="X413">
        <v>6321</v>
      </c>
      <c r="Y413" t="s">
        <v>477</v>
      </c>
      <c r="Z413">
        <v>2</v>
      </c>
      <c r="AA413" t="s">
        <v>479</v>
      </c>
      <c r="AB413" s="13">
        <v>70891636.560000002</v>
      </c>
      <c r="AC413" s="13">
        <v>70891636.560000002</v>
      </c>
      <c r="AD413" s="13">
        <v>70891636.560000002</v>
      </c>
      <c r="AE413" s="13">
        <v>63895876.369999997</v>
      </c>
      <c r="AF413" s="13">
        <v>63895876.369999997</v>
      </c>
      <c r="AG413" s="43">
        <f>AF413+6080000</f>
        <v>69975876.370000005</v>
      </c>
      <c r="AH413" s="14">
        <f t="shared" si="37"/>
        <v>-915760.18999999762</v>
      </c>
      <c r="AI413" s="14">
        <f t="shared" si="38"/>
        <v>6080000.0000000075</v>
      </c>
      <c r="AJ413" s="14">
        <f>AG413-AE413</f>
        <v>6080000.0000000075</v>
      </c>
      <c r="AM413" s="13">
        <f t="shared" si="41"/>
        <v>69975876.370000005</v>
      </c>
      <c r="AN413" s="13">
        <v>63895876.369999997</v>
      </c>
      <c r="AO413" s="13">
        <v>4839329.05</v>
      </c>
      <c r="AP413" s="13">
        <v>63895876.369999997</v>
      </c>
      <c r="AQ413" s="13">
        <v>4839329.05</v>
      </c>
      <c r="AR413" s="13">
        <v>59056547.32</v>
      </c>
      <c r="AS413" s="13">
        <v>63895876.369999997</v>
      </c>
      <c r="AT413" s="13">
        <v>4839329.05</v>
      </c>
      <c r="AU413" s="13">
        <v>63895876.369999997</v>
      </c>
      <c r="AV413" s="13">
        <v>63895876.369999997</v>
      </c>
      <c r="AW413" s="13">
        <v>6995760.1900000004</v>
      </c>
      <c r="AX413" s="14">
        <v>6995760.1900000051</v>
      </c>
      <c r="AY413" s="13">
        <v>0</v>
      </c>
      <c r="AZ413" s="13">
        <v>0</v>
      </c>
      <c r="BA413" s="13">
        <v>0</v>
      </c>
      <c r="BB413" s="13">
        <v>0</v>
      </c>
      <c r="BC413" s="13">
        <v>0</v>
      </c>
      <c r="BD413" s="13">
        <f t="shared" si="40"/>
        <v>6995760.1900000051</v>
      </c>
    </row>
    <row r="414" spans="1:56" ht="14.45" hidden="1" x14ac:dyDescent="0.3">
      <c r="A414" t="str">
        <f t="shared" si="39"/>
        <v>2.5-02-2204_22617012_2291110</v>
      </c>
      <c r="B414" s="12" t="s">
        <v>241</v>
      </c>
      <c r="C414" t="s">
        <v>242</v>
      </c>
      <c r="D414">
        <v>1</v>
      </c>
      <c r="E414" t="s">
        <v>496</v>
      </c>
      <c r="F414">
        <v>1.3</v>
      </c>
      <c r="G414" t="s">
        <v>499</v>
      </c>
      <c r="H414" t="s">
        <v>53</v>
      </c>
      <c r="I414" t="s">
        <v>54</v>
      </c>
      <c r="J414" t="s">
        <v>106</v>
      </c>
      <c r="K414" t="s">
        <v>107</v>
      </c>
      <c r="L414" t="s">
        <v>108</v>
      </c>
      <c r="M414" t="s">
        <v>109</v>
      </c>
      <c r="N414">
        <v>6</v>
      </c>
      <c r="O414" t="s">
        <v>59</v>
      </c>
      <c r="P414">
        <v>17</v>
      </c>
      <c r="Q414" t="s">
        <v>352</v>
      </c>
      <c r="R414" t="s">
        <v>353</v>
      </c>
      <c r="S414" t="s">
        <v>480</v>
      </c>
      <c r="T414" t="s">
        <v>354</v>
      </c>
      <c r="U414" t="s">
        <v>491</v>
      </c>
      <c r="V414">
        <v>9000</v>
      </c>
      <c r="W414" t="s">
        <v>481</v>
      </c>
      <c r="X414">
        <v>9111</v>
      </c>
      <c r="Y414" t="s">
        <v>482</v>
      </c>
      <c r="Z414">
        <v>0</v>
      </c>
      <c r="AA414" t="s">
        <v>66</v>
      </c>
      <c r="AB414" s="13">
        <v>38214340.659999996</v>
      </c>
      <c r="AC414" s="13">
        <v>38214340.659999996</v>
      </c>
      <c r="AD414" s="13">
        <v>35000000</v>
      </c>
      <c r="AE414" s="13">
        <v>31495397.620000001</v>
      </c>
      <c r="AF414" s="13">
        <v>31495397.620000001</v>
      </c>
      <c r="AG414" s="43">
        <v>38214340.659999996</v>
      </c>
      <c r="AH414" s="14">
        <f t="shared" si="37"/>
        <v>0</v>
      </c>
      <c r="AI414" s="14">
        <f t="shared" si="38"/>
        <v>6718943.0399999954</v>
      </c>
      <c r="AJ414" s="14">
        <v>6718943.0399999954</v>
      </c>
      <c r="AM414" s="13">
        <f t="shared" si="41"/>
        <v>38214340.659999996</v>
      </c>
      <c r="AN414" s="13">
        <v>31495397.620000001</v>
      </c>
      <c r="AO414" s="13">
        <v>4839330.05</v>
      </c>
      <c r="AP414" s="13">
        <v>31495397.620000001</v>
      </c>
      <c r="AQ414" s="13">
        <v>4839330.05</v>
      </c>
      <c r="AR414" s="13">
        <v>26656067.57</v>
      </c>
      <c r="AS414" s="13">
        <v>31495397.620000001</v>
      </c>
      <c r="AT414" s="13">
        <v>4839330.05</v>
      </c>
      <c r="AU414" s="13">
        <v>31495397.620000001</v>
      </c>
      <c r="AV414" s="13">
        <v>31495397.620000001</v>
      </c>
      <c r="AW414" s="13">
        <v>6718943.04</v>
      </c>
      <c r="AX414" s="14">
        <v>6718943.0399999954</v>
      </c>
      <c r="AY414" s="13">
        <v>3214340.66</v>
      </c>
      <c r="AZ414" s="13">
        <v>0</v>
      </c>
      <c r="BA414" s="13">
        <v>0</v>
      </c>
      <c r="BB414" s="13">
        <v>0</v>
      </c>
      <c r="BC414" s="13">
        <v>3214340.66</v>
      </c>
      <c r="BD414" s="13">
        <f t="shared" si="40"/>
        <v>6718943.0399999954</v>
      </c>
    </row>
    <row r="415" spans="1:56" ht="14.45" hidden="1" x14ac:dyDescent="0.3">
      <c r="A415" t="str">
        <f t="shared" si="39"/>
        <v>2.5-02-2204_22617012_2292110</v>
      </c>
      <c r="B415" s="12" t="s">
        <v>241</v>
      </c>
      <c r="C415" t="s">
        <v>242</v>
      </c>
      <c r="D415">
        <v>1</v>
      </c>
      <c r="E415" t="s">
        <v>496</v>
      </c>
      <c r="F415">
        <v>1.3</v>
      </c>
      <c r="G415" t="s">
        <v>499</v>
      </c>
      <c r="H415" t="s">
        <v>53</v>
      </c>
      <c r="I415" t="s">
        <v>54</v>
      </c>
      <c r="J415" t="s">
        <v>106</v>
      </c>
      <c r="K415" t="s">
        <v>107</v>
      </c>
      <c r="L415" t="s">
        <v>108</v>
      </c>
      <c r="M415" t="s">
        <v>109</v>
      </c>
      <c r="N415">
        <v>6</v>
      </c>
      <c r="O415" t="s">
        <v>59</v>
      </c>
      <c r="P415">
        <v>17</v>
      </c>
      <c r="Q415" t="s">
        <v>352</v>
      </c>
      <c r="R415" t="s">
        <v>353</v>
      </c>
      <c r="S415" t="s">
        <v>480</v>
      </c>
      <c r="T415" t="s">
        <v>354</v>
      </c>
      <c r="U415" t="s">
        <v>491</v>
      </c>
      <c r="V415">
        <v>9000</v>
      </c>
      <c r="W415" t="s">
        <v>481</v>
      </c>
      <c r="X415">
        <v>9211</v>
      </c>
      <c r="Y415" t="s">
        <v>483</v>
      </c>
      <c r="Z415">
        <v>0</v>
      </c>
      <c r="AA415" t="s">
        <v>66</v>
      </c>
      <c r="AB415" s="13">
        <v>21253618</v>
      </c>
      <c r="AC415" s="13">
        <v>21253618</v>
      </c>
      <c r="AD415" s="13">
        <v>20000000</v>
      </c>
      <c r="AE415" s="13">
        <v>20021346.969999999</v>
      </c>
      <c r="AF415" s="13">
        <v>20021346.969999999</v>
      </c>
      <c r="AG415" s="43">
        <v>24052160.601799998</v>
      </c>
      <c r="AH415" s="14">
        <f t="shared" si="37"/>
        <v>2798542.6017999984</v>
      </c>
      <c r="AI415" s="14">
        <f t="shared" si="38"/>
        <v>4030813.6317999996</v>
      </c>
      <c r="AJ415" s="14">
        <v>3424653.0300000012</v>
      </c>
      <c r="AM415" s="13">
        <f t="shared" si="41"/>
        <v>24052160.601799998</v>
      </c>
      <c r="AN415" s="13">
        <v>20021346.969999999</v>
      </c>
      <c r="AO415" s="13">
        <v>4839331.05</v>
      </c>
      <c r="AP415" s="13">
        <v>20021346.969999999</v>
      </c>
      <c r="AQ415" s="13">
        <v>4839331.05</v>
      </c>
      <c r="AR415" s="13">
        <v>15182015.919999998</v>
      </c>
      <c r="AS415" s="13">
        <v>20021346.969999999</v>
      </c>
      <c r="AT415" s="13">
        <v>4839331.05</v>
      </c>
      <c r="AU415" s="13">
        <v>20021346.969999999</v>
      </c>
      <c r="AV415" s="13">
        <v>20021346.969999999</v>
      </c>
      <c r="AW415" s="13">
        <v>1232271.03</v>
      </c>
      <c r="AX415" s="14">
        <v>1232271.0300000012</v>
      </c>
      <c r="AY415" s="13">
        <v>1253618</v>
      </c>
      <c r="AZ415" s="13">
        <v>0</v>
      </c>
      <c r="BA415" s="13">
        <v>0</v>
      </c>
      <c r="BB415" s="13">
        <v>0</v>
      </c>
      <c r="BC415" s="13">
        <v>1253618</v>
      </c>
      <c r="BD415" s="13">
        <f t="shared" si="40"/>
        <v>1232271.0300000012</v>
      </c>
    </row>
    <row r="416" spans="1:56" ht="14.45" hidden="1" x14ac:dyDescent="0.3">
      <c r="AM416" s="14"/>
    </row>
    <row r="417" spans="28:45" ht="14.45" hidden="1" x14ac:dyDescent="0.3">
      <c r="AR417" s="13"/>
      <c r="AS417" s="13"/>
    </row>
    <row r="418" spans="28:45" ht="14.45" hidden="1" x14ac:dyDescent="0.3"/>
    <row r="419" spans="28:45" ht="14.45" x14ac:dyDescent="0.3">
      <c r="AB419" s="19">
        <f>SUBTOTAL(9,AB2:AB418)</f>
        <v>731652945.25</v>
      </c>
      <c r="AC419" s="19">
        <f t="shared" ref="AC419:AG419" si="42">SUBTOTAL(9,AC2:AC418)</f>
        <v>731652945.25</v>
      </c>
      <c r="AD419" s="19">
        <f t="shared" si="42"/>
        <v>722931644.48000002</v>
      </c>
      <c r="AE419" s="19">
        <f t="shared" si="42"/>
        <v>554885542.5</v>
      </c>
      <c r="AF419" s="19">
        <f t="shared" si="42"/>
        <v>554791264.19000006</v>
      </c>
      <c r="AG419" s="19">
        <f t="shared" si="42"/>
        <v>645473475.06000006</v>
      </c>
    </row>
  </sheetData>
  <autoFilter ref="A1:BD418">
    <filterColumn colId="23">
      <filters>
        <filter val="1131"/>
      </filters>
    </filterColumn>
  </autoFilter>
  <sortState ref="A63:BD323">
    <sortCondition ref="X80:X416"/>
  </sortState>
  <pageMargins left="0.7" right="0.7" top="0.75" bottom="0.75" header="0.3" footer="0.3"/>
  <pageSetup orientation="portrait" verticalDpi="0"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B28"/>
  <sheetViews>
    <sheetView tabSelected="1" view="pageLayout" zoomScaleNormal="100" workbookViewId="0">
      <selection activeCell="A20" sqref="A20"/>
    </sheetView>
  </sheetViews>
  <sheetFormatPr baseColWidth="10" defaultRowHeight="15" x14ac:dyDescent="0.25"/>
  <cols>
    <col min="1" max="1" width="70.85546875" bestFit="1" customWidth="1"/>
    <col min="2" max="2" width="15.5703125" style="35" bestFit="1" customWidth="1"/>
    <col min="3" max="3" width="29.7109375" bestFit="1" customWidth="1"/>
  </cols>
  <sheetData>
    <row r="3" spans="1:2" x14ac:dyDescent="0.25">
      <c r="A3" t="s">
        <v>488</v>
      </c>
      <c r="B3" s="33" t="s">
        <v>487</v>
      </c>
    </row>
    <row r="4" spans="1:2" x14ac:dyDescent="0.25">
      <c r="A4" s="18" t="s">
        <v>363</v>
      </c>
      <c r="B4" s="34">
        <v>3639.24</v>
      </c>
    </row>
    <row r="5" spans="1:2" x14ac:dyDescent="0.25">
      <c r="A5" s="18" t="s">
        <v>191</v>
      </c>
      <c r="B5" s="34">
        <v>4000000</v>
      </c>
    </row>
    <row r="6" spans="1:2" x14ac:dyDescent="0.25">
      <c r="A6" s="18" t="s">
        <v>181</v>
      </c>
      <c r="B6" s="34">
        <v>1714275.7100000002</v>
      </c>
    </row>
    <row r="7" spans="1:2" ht="14.45" hidden="1" x14ac:dyDescent="0.3">
      <c r="A7" s="18" t="s">
        <v>316</v>
      </c>
      <c r="B7" s="34">
        <v>0</v>
      </c>
    </row>
    <row r="8" spans="1:2" x14ac:dyDescent="0.25">
      <c r="A8" s="18" t="s">
        <v>442</v>
      </c>
      <c r="B8" s="34">
        <v>95600000.000000015</v>
      </c>
    </row>
    <row r="9" spans="1:2" x14ac:dyDescent="0.25">
      <c r="A9" s="18" t="s">
        <v>242</v>
      </c>
      <c r="B9" s="34">
        <v>546753662.85180008</v>
      </c>
    </row>
    <row r="10" spans="1:2" ht="14.45" x14ac:dyDescent="0.3">
      <c r="A10" s="18" t="s">
        <v>357</v>
      </c>
      <c r="B10" s="34">
        <v>557344.17000000004</v>
      </c>
    </row>
    <row r="11" spans="1:2" ht="14.45" x14ac:dyDescent="0.3">
      <c r="A11" s="18" t="s">
        <v>361</v>
      </c>
      <c r="B11" s="34">
        <v>41721.22</v>
      </c>
    </row>
    <row r="12" spans="1:2" ht="45" x14ac:dyDescent="0.25">
      <c r="A12" s="22" t="s">
        <v>469</v>
      </c>
      <c r="B12" s="34">
        <v>5000000</v>
      </c>
    </row>
    <row r="13" spans="1:2" x14ac:dyDescent="0.25">
      <c r="A13" s="18" t="s">
        <v>444</v>
      </c>
      <c r="B13" s="34">
        <v>2000000</v>
      </c>
    </row>
    <row r="14" spans="1:2" x14ac:dyDescent="0.25">
      <c r="A14" s="18" t="s">
        <v>446</v>
      </c>
      <c r="B14" s="34">
        <v>860016.87</v>
      </c>
    </row>
    <row r="15" spans="1:2" ht="14.45" x14ac:dyDescent="0.3">
      <c r="A15" s="18" t="s">
        <v>52</v>
      </c>
      <c r="B15" s="34">
        <v>179838358.04000002</v>
      </c>
    </row>
    <row r="16" spans="1:2" ht="14.45" x14ac:dyDescent="0.3">
      <c r="A16" s="18" t="s">
        <v>75</v>
      </c>
      <c r="B16" s="34">
        <v>866392773.44000006</v>
      </c>
    </row>
    <row r="17" spans="1:2" x14ac:dyDescent="0.25">
      <c r="A17" s="18" t="s">
        <v>359</v>
      </c>
      <c r="B17" s="34">
        <v>6595921</v>
      </c>
    </row>
    <row r="18" spans="1:2" x14ac:dyDescent="0.25">
      <c r="A18" s="18" t="s">
        <v>474</v>
      </c>
      <c r="B18" s="34">
        <v>7400000</v>
      </c>
    </row>
    <row r="19" spans="1:2" x14ac:dyDescent="0.25">
      <c r="A19" s="18" t="s">
        <v>472</v>
      </c>
      <c r="B19" s="34">
        <v>7400000</v>
      </c>
    </row>
    <row r="20" spans="1:2" x14ac:dyDescent="0.25">
      <c r="A20" s="18" t="s">
        <v>71</v>
      </c>
      <c r="B20" s="34">
        <v>967574.99999999988</v>
      </c>
    </row>
    <row r="21" spans="1:2" x14ac:dyDescent="0.25">
      <c r="A21" s="18" t="s">
        <v>73</v>
      </c>
      <c r="B21" s="34">
        <v>107508.33</v>
      </c>
    </row>
    <row r="22" spans="1:2" x14ac:dyDescent="0.25">
      <c r="A22" s="18" t="s">
        <v>351</v>
      </c>
      <c r="B22" s="34">
        <v>9718.16</v>
      </c>
    </row>
    <row r="23" spans="1:2" ht="14.45" x14ac:dyDescent="0.3">
      <c r="A23" s="18" t="s">
        <v>461</v>
      </c>
      <c r="B23" s="34">
        <v>10340057.560000001</v>
      </c>
    </row>
    <row r="24" spans="1:2" ht="14.45" x14ac:dyDescent="0.3">
      <c r="A24" s="18" t="s">
        <v>68</v>
      </c>
      <c r="B24" s="34">
        <v>1784636758.1399994</v>
      </c>
    </row>
    <row r="25" spans="1:2" x14ac:dyDescent="0.25">
      <c r="A25" s="18" t="s">
        <v>365</v>
      </c>
      <c r="B25" s="34">
        <v>598937.29</v>
      </c>
    </row>
    <row r="26" spans="1:2" x14ac:dyDescent="0.25">
      <c r="A26" s="18" t="s">
        <v>91</v>
      </c>
      <c r="B26" s="34">
        <v>22278732.98</v>
      </c>
    </row>
    <row r="27" spans="1:2" x14ac:dyDescent="0.25">
      <c r="A27" s="18" t="s">
        <v>484</v>
      </c>
      <c r="B27" s="34">
        <v>3543097000.0017996</v>
      </c>
    </row>
    <row r="28" spans="1:2" x14ac:dyDescent="0.25">
      <c r="B28"/>
    </row>
  </sheetData>
  <pageMargins left="0.70866141732283472" right="0.70866141732283472" top="0.74803149606299213" bottom="0.74803149606299213" header="0.31496062992125984" footer="0.31496062992125984"/>
  <pageSetup orientation="portrait" r:id="rId2"/>
  <headerFooter alignWithMargins="0">
    <oddHeader xml:space="preserve">&amp;C&amp;"-,Negrita"MUNICIPIO DE TLAJOMULCO DE ZÚÑIGA, JALISCO 
3RA. MODIFICACIÓN PRESUPUESTAL 2022
CLASIFICACIÓN POR FUENTE DE FINANCIAMIENTO </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C12"/>
  <sheetViews>
    <sheetView tabSelected="1" view="pageLayout" zoomScaleNormal="100" workbookViewId="0">
      <selection activeCell="A20" sqref="A20"/>
    </sheetView>
  </sheetViews>
  <sheetFormatPr baseColWidth="10" defaultRowHeight="15" x14ac:dyDescent="0.25"/>
  <cols>
    <col min="1" max="1" width="13" customWidth="1"/>
    <col min="2" max="2" width="53.7109375" bestFit="1" customWidth="1"/>
    <col min="3" max="3" width="15.28515625" style="19" bestFit="1" customWidth="1"/>
    <col min="4" max="4" width="19" bestFit="1" customWidth="1"/>
    <col min="5" max="5" width="26.85546875" bestFit="1" customWidth="1"/>
    <col min="6" max="6" width="20.85546875" bestFit="1" customWidth="1"/>
    <col min="7" max="7" width="22.140625" bestFit="1" customWidth="1"/>
    <col min="8" max="8" width="58.42578125" bestFit="1" customWidth="1"/>
    <col min="9" max="9" width="12.5703125" bestFit="1" customWidth="1"/>
  </cols>
  <sheetData>
    <row r="3" spans="1:3" ht="14.45" hidden="1" x14ac:dyDescent="0.3">
      <c r="A3" s="26" t="s">
        <v>485</v>
      </c>
      <c r="B3" s="26"/>
      <c r="C3" s="23"/>
    </row>
    <row r="4" spans="1:3" x14ac:dyDescent="0.25">
      <c r="A4" s="28" t="s">
        <v>509</v>
      </c>
      <c r="B4" t="s">
        <v>17</v>
      </c>
      <c r="C4" t="s">
        <v>486</v>
      </c>
    </row>
    <row r="5" spans="1:3" ht="14.45" x14ac:dyDescent="0.3">
      <c r="A5">
        <v>1000</v>
      </c>
      <c r="B5" t="s">
        <v>64</v>
      </c>
      <c r="C5" s="13">
        <v>1359989641.2999997</v>
      </c>
    </row>
    <row r="6" spans="1:3" ht="14.45" x14ac:dyDescent="0.3">
      <c r="A6">
        <v>2000</v>
      </c>
      <c r="B6" t="s">
        <v>94</v>
      </c>
      <c r="C6" s="13">
        <v>168380437.32999992</v>
      </c>
    </row>
    <row r="7" spans="1:3" ht="14.45" x14ac:dyDescent="0.3">
      <c r="A7">
        <v>3000</v>
      </c>
      <c r="B7" t="s">
        <v>266</v>
      </c>
      <c r="C7" s="13">
        <v>1204587817.1000001</v>
      </c>
    </row>
    <row r="8" spans="1:3" ht="14.45" x14ac:dyDescent="0.3">
      <c r="A8">
        <v>4000</v>
      </c>
      <c r="B8" t="s">
        <v>371</v>
      </c>
      <c r="C8" s="13">
        <v>212920351.52000004</v>
      </c>
    </row>
    <row r="9" spans="1:3" ht="14.45" x14ac:dyDescent="0.3">
      <c r="A9">
        <v>5000</v>
      </c>
      <c r="B9" t="s">
        <v>437</v>
      </c>
      <c r="C9" s="13">
        <v>110252557.67</v>
      </c>
    </row>
    <row r="10" spans="1:3" ht="14.45" x14ac:dyDescent="0.3">
      <c r="A10">
        <v>6000</v>
      </c>
      <c r="B10" t="s">
        <v>465</v>
      </c>
      <c r="C10" s="13">
        <v>424699693.82000005</v>
      </c>
    </row>
    <row r="11" spans="1:3" ht="14.45" x14ac:dyDescent="0.3">
      <c r="A11">
        <v>9000</v>
      </c>
      <c r="B11" t="s">
        <v>481</v>
      </c>
      <c r="C11" s="13">
        <v>62266501.261799991</v>
      </c>
    </row>
    <row r="12" spans="1:3" ht="14.45" x14ac:dyDescent="0.3">
      <c r="A12" t="s">
        <v>484</v>
      </c>
      <c r="C12" s="13">
        <v>3543097000.0017996</v>
      </c>
    </row>
  </sheetData>
  <pageMargins left="0.7" right="0.7" top="0.75" bottom="0.75" header="0.3" footer="0.3"/>
  <pageSetup orientation="portrait" r:id="rId2"/>
  <headerFooter alignWithMargins="0">
    <oddHeader xml:space="preserve">&amp;C&amp;"-,Negrita"MUNICIPIO DE TLAJOMULCO DE ZÚÑIGA, JALISCO
3RA MODIFICACIÓN AL PRESUPUESTO 2022
CAPITULO DEL GASTO&amp;"-,Normal"
</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B21"/>
  <sheetViews>
    <sheetView tabSelected="1" view="pageLayout" zoomScaleNormal="100" workbookViewId="0">
      <selection activeCell="A20" sqref="A20"/>
    </sheetView>
  </sheetViews>
  <sheetFormatPr baseColWidth="10" defaultRowHeight="15" x14ac:dyDescent="0.25"/>
  <cols>
    <col min="1" max="1" width="71.5703125" style="28" customWidth="1"/>
    <col min="2" max="2" width="15.28515625" style="35" bestFit="1" customWidth="1"/>
    <col min="3" max="3" width="21.5703125" bestFit="1" customWidth="1"/>
  </cols>
  <sheetData>
    <row r="3" spans="1:2" x14ac:dyDescent="0.25">
      <c r="A3" s="108" t="s">
        <v>8</v>
      </c>
      <c r="B3" s="36" t="s">
        <v>489</v>
      </c>
    </row>
    <row r="4" spans="1:2" x14ac:dyDescent="0.25">
      <c r="A4" s="22" t="s">
        <v>374</v>
      </c>
      <c r="B4" s="34">
        <v>10000000</v>
      </c>
    </row>
    <row r="5" spans="1:2" x14ac:dyDescent="0.25">
      <c r="A5" s="22" t="s">
        <v>101</v>
      </c>
      <c r="B5" s="34">
        <v>9505350.7000000011</v>
      </c>
    </row>
    <row r="6" spans="1:2" x14ac:dyDescent="0.25">
      <c r="A6" s="22" t="s">
        <v>394</v>
      </c>
      <c r="B6" s="34">
        <v>15101428.25</v>
      </c>
    </row>
    <row r="7" spans="1:2" x14ac:dyDescent="0.25">
      <c r="A7" s="22" t="s">
        <v>150</v>
      </c>
      <c r="B7" s="34">
        <v>93690145.320000008</v>
      </c>
    </row>
    <row r="8" spans="1:2" x14ac:dyDescent="0.25">
      <c r="A8" s="22" t="s">
        <v>172</v>
      </c>
      <c r="B8" s="34">
        <v>6924634.6200000001</v>
      </c>
    </row>
    <row r="9" spans="1:2" x14ac:dyDescent="0.25">
      <c r="A9" s="22" t="s">
        <v>235</v>
      </c>
      <c r="B9" s="34">
        <v>2405561.64</v>
      </c>
    </row>
    <row r="10" spans="1:2" ht="30" x14ac:dyDescent="0.25">
      <c r="A10" s="22" t="s">
        <v>122</v>
      </c>
      <c r="B10" s="34">
        <v>96114884.75</v>
      </c>
    </row>
    <row r="11" spans="1:2" x14ac:dyDescent="0.25">
      <c r="A11" s="22" t="s">
        <v>185</v>
      </c>
      <c r="B11" s="34">
        <v>1294737911.8999996</v>
      </c>
    </row>
    <row r="12" spans="1:2" x14ac:dyDescent="0.25">
      <c r="A12" s="22" t="s">
        <v>379</v>
      </c>
      <c r="B12" s="34">
        <v>7304270.8899999997</v>
      </c>
    </row>
    <row r="13" spans="1:2" x14ac:dyDescent="0.25">
      <c r="A13" s="22" t="s">
        <v>400</v>
      </c>
      <c r="B13" s="34">
        <v>5635768.29</v>
      </c>
    </row>
    <row r="14" spans="1:2" x14ac:dyDescent="0.25">
      <c r="A14" s="22" t="s">
        <v>58</v>
      </c>
      <c r="B14" s="34">
        <v>1590088867.3999994</v>
      </c>
    </row>
    <row r="15" spans="1:2" x14ac:dyDescent="0.25">
      <c r="A15" s="22" t="s">
        <v>156</v>
      </c>
      <c r="B15" s="34">
        <v>61705463.290000007</v>
      </c>
    </row>
    <row r="16" spans="1:2" x14ac:dyDescent="0.25">
      <c r="A16" s="22" t="s">
        <v>142</v>
      </c>
      <c r="B16" s="34">
        <v>28150806.619999997</v>
      </c>
    </row>
    <row r="17" spans="1:2" x14ac:dyDescent="0.25">
      <c r="A17" s="22" t="s">
        <v>132</v>
      </c>
      <c r="B17" s="34">
        <v>1935342.2</v>
      </c>
    </row>
    <row r="18" spans="1:2" x14ac:dyDescent="0.25">
      <c r="A18" s="22" t="s">
        <v>386</v>
      </c>
      <c r="B18" s="34">
        <v>59614913.979999997</v>
      </c>
    </row>
    <row r="19" spans="1:2" x14ac:dyDescent="0.25">
      <c r="A19" s="22" t="s">
        <v>109</v>
      </c>
      <c r="B19" s="34">
        <v>259238754.4718</v>
      </c>
    </row>
    <row r="20" spans="1:2" x14ac:dyDescent="0.25">
      <c r="A20" s="22" t="s">
        <v>163</v>
      </c>
      <c r="B20" s="34">
        <v>942895.68</v>
      </c>
    </row>
    <row r="21" spans="1:2" x14ac:dyDescent="0.25">
      <c r="A21" s="22" t="s">
        <v>484</v>
      </c>
      <c r="B21" s="34">
        <v>3543097000.0017986</v>
      </c>
    </row>
  </sheetData>
  <pageMargins left="0.7" right="0.7" top="0.75" bottom="0.75" header="0.3" footer="0.3"/>
  <pageSetup orientation="portrait" r:id="rId2"/>
  <headerFooter>
    <oddHeader xml:space="preserve">&amp;C&amp;"-,Negrita"MUNICIPIO DE TLAJOMULCO DE ZÚÑIGA, JALISCO
3RA MODIFICACIÓN AL PRESUPUESTO 2022
CLASIFICACIÓN ADMINISTRATIVA 
</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65"/>
  <sheetViews>
    <sheetView tabSelected="1" view="pageLayout" zoomScaleNormal="100" workbookViewId="0">
      <selection activeCell="A20" sqref="A20"/>
    </sheetView>
  </sheetViews>
  <sheetFormatPr baseColWidth="10" defaultRowHeight="15" x14ac:dyDescent="0.25"/>
  <cols>
    <col min="1" max="1" width="72" style="38" customWidth="1"/>
    <col min="2" max="2" width="15.28515625" style="35" bestFit="1" customWidth="1"/>
  </cols>
  <sheetData>
    <row r="1" spans="1:2" x14ac:dyDescent="0.25">
      <c r="A1" s="110" t="s">
        <v>490</v>
      </c>
      <c r="B1" s="109" t="s">
        <v>489</v>
      </c>
    </row>
    <row r="2" spans="1:2" x14ac:dyDescent="0.25">
      <c r="A2" s="40" t="s">
        <v>164</v>
      </c>
      <c r="B2" s="34">
        <v>3348457.3200000003</v>
      </c>
    </row>
    <row r="3" spans="1:2" x14ac:dyDescent="0.25">
      <c r="A3" s="40" t="s">
        <v>165</v>
      </c>
      <c r="B3" s="34">
        <v>942895.68</v>
      </c>
    </row>
    <row r="4" spans="1:2" x14ac:dyDescent="0.25">
      <c r="A4" s="40" t="s">
        <v>338</v>
      </c>
      <c r="B4" s="34">
        <v>949913.59999999998</v>
      </c>
    </row>
    <row r="5" spans="1:2" x14ac:dyDescent="0.25">
      <c r="A5" s="40" t="s">
        <v>236</v>
      </c>
      <c r="B5" s="34">
        <v>1455648.04</v>
      </c>
    </row>
    <row r="6" spans="1:2" x14ac:dyDescent="0.25">
      <c r="A6" s="40" t="s">
        <v>133</v>
      </c>
      <c r="B6" s="34">
        <v>111121059.7</v>
      </c>
    </row>
    <row r="7" spans="1:2" x14ac:dyDescent="0.25">
      <c r="A7" s="40" t="s">
        <v>216</v>
      </c>
      <c r="B7" s="34">
        <v>860249.95000000007</v>
      </c>
    </row>
    <row r="8" spans="1:2" x14ac:dyDescent="0.25">
      <c r="A8" s="40" t="s">
        <v>318</v>
      </c>
      <c r="B8" s="34">
        <v>1792169.7</v>
      </c>
    </row>
    <row r="9" spans="1:2" ht="30" x14ac:dyDescent="0.25">
      <c r="A9" s="40" t="s">
        <v>330</v>
      </c>
      <c r="B9" s="34">
        <v>4825000</v>
      </c>
    </row>
    <row r="10" spans="1:2" x14ac:dyDescent="0.25">
      <c r="A10" s="40" t="s">
        <v>401</v>
      </c>
      <c r="B10" s="34">
        <v>5635768.29</v>
      </c>
    </row>
    <row r="11" spans="1:2" x14ac:dyDescent="0.25">
      <c r="A11" s="40" t="s">
        <v>375</v>
      </c>
      <c r="B11" s="34">
        <v>10000000</v>
      </c>
    </row>
    <row r="12" spans="1:2" x14ac:dyDescent="0.25">
      <c r="A12" s="40" t="s">
        <v>301</v>
      </c>
      <c r="B12" s="34">
        <v>12845617.260000002</v>
      </c>
    </row>
    <row r="13" spans="1:2" x14ac:dyDescent="0.25">
      <c r="A13" s="40" t="s">
        <v>134</v>
      </c>
      <c r="B13" s="34">
        <v>1935342.2</v>
      </c>
    </row>
    <row r="14" spans="1:2" x14ac:dyDescent="0.25">
      <c r="A14" s="40" t="s">
        <v>414</v>
      </c>
      <c r="B14" s="34">
        <v>2307727.4300000002</v>
      </c>
    </row>
    <row r="15" spans="1:2" x14ac:dyDescent="0.25">
      <c r="A15" s="40" t="s">
        <v>411</v>
      </c>
      <c r="B15" s="34">
        <v>4000000</v>
      </c>
    </row>
    <row r="16" spans="1:2" x14ac:dyDescent="0.25">
      <c r="A16" s="40" t="s">
        <v>380</v>
      </c>
      <c r="B16" s="34">
        <v>7304270.8899999997</v>
      </c>
    </row>
    <row r="17" spans="1:2" x14ac:dyDescent="0.25">
      <c r="A17" s="40" t="s">
        <v>386</v>
      </c>
      <c r="B17" s="34">
        <v>59614913.979999997</v>
      </c>
    </row>
    <row r="18" spans="1:2" x14ac:dyDescent="0.25">
      <c r="A18" s="40" t="s">
        <v>173</v>
      </c>
      <c r="B18" s="34">
        <v>6850873.5800000001</v>
      </c>
    </row>
    <row r="19" spans="1:2" ht="30" x14ac:dyDescent="0.25">
      <c r="A19" s="40" t="s">
        <v>174</v>
      </c>
      <c r="B19" s="34">
        <v>4215189.58</v>
      </c>
    </row>
    <row r="20" spans="1:2" x14ac:dyDescent="0.25">
      <c r="A20" s="40" t="s">
        <v>341</v>
      </c>
      <c r="B20" s="34">
        <v>426660</v>
      </c>
    </row>
    <row r="21" spans="1:2" x14ac:dyDescent="0.25">
      <c r="A21" s="40" t="s">
        <v>409</v>
      </c>
      <c r="B21" s="34">
        <v>1800000</v>
      </c>
    </row>
    <row r="22" spans="1:2" x14ac:dyDescent="0.25">
      <c r="A22" s="40" t="s">
        <v>408</v>
      </c>
      <c r="B22" s="34">
        <v>100000</v>
      </c>
    </row>
    <row r="23" spans="1:2" x14ac:dyDescent="0.25">
      <c r="A23" s="40" t="s">
        <v>225</v>
      </c>
      <c r="B23" s="34">
        <v>309024</v>
      </c>
    </row>
    <row r="24" spans="1:2" x14ac:dyDescent="0.25">
      <c r="A24" s="40" t="s">
        <v>194</v>
      </c>
      <c r="B24" s="34">
        <v>622397128.90999997</v>
      </c>
    </row>
    <row r="25" spans="1:2" x14ac:dyDescent="0.25">
      <c r="A25" s="40" t="s">
        <v>195</v>
      </c>
      <c r="B25" s="34">
        <v>622397128.90999997</v>
      </c>
    </row>
    <row r="26" spans="1:2" x14ac:dyDescent="0.25">
      <c r="A26" s="40" t="s">
        <v>59</v>
      </c>
      <c r="B26" s="34">
        <v>1997809836.8317997</v>
      </c>
    </row>
    <row r="27" spans="1:2" x14ac:dyDescent="0.25">
      <c r="A27" s="40" t="s">
        <v>93</v>
      </c>
      <c r="B27" s="34">
        <v>187121554.83999997</v>
      </c>
    </row>
    <row r="28" spans="1:2" x14ac:dyDescent="0.25">
      <c r="A28" s="40" t="s">
        <v>295</v>
      </c>
      <c r="B28" s="34">
        <v>36945406.670000002</v>
      </c>
    </row>
    <row r="29" spans="1:2" x14ac:dyDescent="0.25">
      <c r="A29" s="40" t="s">
        <v>248</v>
      </c>
      <c r="B29" s="34">
        <v>15028335.540000001</v>
      </c>
    </row>
    <row r="30" spans="1:2" x14ac:dyDescent="0.25">
      <c r="A30" s="40" t="s">
        <v>113</v>
      </c>
      <c r="B30" s="34">
        <v>171052343.75</v>
      </c>
    </row>
    <row r="31" spans="1:2" x14ac:dyDescent="0.25">
      <c r="A31" s="40" t="s">
        <v>243</v>
      </c>
      <c r="B31" s="34">
        <v>34894297.390000001</v>
      </c>
    </row>
    <row r="32" spans="1:2" ht="33" customHeight="1" x14ac:dyDescent="0.25">
      <c r="A32" s="40" t="s">
        <v>244</v>
      </c>
      <c r="B32" s="34">
        <v>8083373.8700000001</v>
      </c>
    </row>
    <row r="33" spans="1:2" x14ac:dyDescent="0.25">
      <c r="A33" s="40" t="s">
        <v>123</v>
      </c>
      <c r="B33" s="34">
        <v>12970485.949999999</v>
      </c>
    </row>
    <row r="34" spans="1:2" x14ac:dyDescent="0.25">
      <c r="A34" s="40" t="s">
        <v>298</v>
      </c>
      <c r="B34" s="34">
        <v>393588</v>
      </c>
    </row>
    <row r="35" spans="1:2" x14ac:dyDescent="0.25">
      <c r="A35" s="40" t="s">
        <v>352</v>
      </c>
      <c r="B35" s="34">
        <v>81877577.261799991</v>
      </c>
    </row>
    <row r="36" spans="1:2" x14ac:dyDescent="0.25">
      <c r="A36" s="40" t="s">
        <v>110</v>
      </c>
      <c r="B36" s="34">
        <v>6308833.46</v>
      </c>
    </row>
    <row r="37" spans="1:2" x14ac:dyDescent="0.25">
      <c r="A37" s="40" t="s">
        <v>60</v>
      </c>
      <c r="B37" s="34">
        <v>1359989641.2999997</v>
      </c>
    </row>
    <row r="38" spans="1:2" x14ac:dyDescent="0.25">
      <c r="A38" s="40" t="s">
        <v>273</v>
      </c>
      <c r="B38" s="34">
        <v>83144398.799999997</v>
      </c>
    </row>
    <row r="39" spans="1:2" x14ac:dyDescent="0.25">
      <c r="A39" s="40" t="s">
        <v>143</v>
      </c>
      <c r="B39" s="34">
        <v>678759586.31000006</v>
      </c>
    </row>
    <row r="40" spans="1:2" x14ac:dyDescent="0.25">
      <c r="A40" s="40" t="s">
        <v>144</v>
      </c>
      <c r="B40" s="34">
        <v>148606.76</v>
      </c>
    </row>
    <row r="41" spans="1:2" x14ac:dyDescent="0.25">
      <c r="A41" s="40" t="s">
        <v>230</v>
      </c>
      <c r="B41" s="34">
        <v>794361.91999999993</v>
      </c>
    </row>
    <row r="42" spans="1:2" x14ac:dyDescent="0.25">
      <c r="A42" s="40" t="s">
        <v>186</v>
      </c>
      <c r="B42" s="34">
        <v>330390981.98000002</v>
      </c>
    </row>
    <row r="43" spans="1:2" x14ac:dyDescent="0.25">
      <c r="A43" s="40" t="s">
        <v>467</v>
      </c>
      <c r="B43" s="34">
        <v>8000000</v>
      </c>
    </row>
    <row r="44" spans="1:2" x14ac:dyDescent="0.25">
      <c r="A44" s="40" t="s">
        <v>321</v>
      </c>
      <c r="B44" s="34">
        <v>177309150.16</v>
      </c>
    </row>
    <row r="45" spans="1:2" x14ac:dyDescent="0.25">
      <c r="A45" s="40" t="s">
        <v>252</v>
      </c>
      <c r="B45" s="34">
        <v>73761.040000000008</v>
      </c>
    </row>
    <row r="46" spans="1:2" x14ac:dyDescent="0.25">
      <c r="A46" s="40" t="s">
        <v>204</v>
      </c>
      <c r="B46" s="34">
        <v>100020848.63</v>
      </c>
    </row>
    <row r="47" spans="1:2" x14ac:dyDescent="0.25">
      <c r="A47" s="40" t="s">
        <v>198</v>
      </c>
      <c r="B47" s="34">
        <v>39418086.590000004</v>
      </c>
    </row>
    <row r="48" spans="1:2" x14ac:dyDescent="0.25">
      <c r="A48" s="40" t="s">
        <v>276</v>
      </c>
      <c r="B48" s="34">
        <v>5402073.5999999996</v>
      </c>
    </row>
    <row r="49" spans="1:2" x14ac:dyDescent="0.25">
      <c r="A49" s="40" t="s">
        <v>220</v>
      </c>
      <c r="B49" s="34">
        <v>17201715.629999999</v>
      </c>
    </row>
    <row r="50" spans="1:2" x14ac:dyDescent="0.25">
      <c r="A50" s="40" t="s">
        <v>102</v>
      </c>
      <c r="B50" s="34">
        <v>9505350.7000000011</v>
      </c>
    </row>
    <row r="51" spans="1:2" x14ac:dyDescent="0.25">
      <c r="A51" s="40" t="s">
        <v>257</v>
      </c>
      <c r="B51" s="34">
        <v>100948.31000000001</v>
      </c>
    </row>
    <row r="52" spans="1:2" x14ac:dyDescent="0.25">
      <c r="A52" s="40" t="s">
        <v>103</v>
      </c>
      <c r="B52" s="34">
        <v>9404402.3900000006</v>
      </c>
    </row>
    <row r="53" spans="1:2" x14ac:dyDescent="0.25">
      <c r="A53" s="40" t="s">
        <v>151</v>
      </c>
      <c r="B53" s="34">
        <v>113304706.65000001</v>
      </c>
    </row>
    <row r="54" spans="1:2" x14ac:dyDescent="0.25">
      <c r="A54" s="40" t="s">
        <v>395</v>
      </c>
      <c r="B54" s="34">
        <v>15101428.25</v>
      </c>
    </row>
    <row r="55" spans="1:2" x14ac:dyDescent="0.25">
      <c r="A55" s="40" t="s">
        <v>212</v>
      </c>
      <c r="B55" s="34">
        <v>4621283.4800000004</v>
      </c>
    </row>
    <row r="56" spans="1:2" x14ac:dyDescent="0.25">
      <c r="A56" s="40" t="s">
        <v>348</v>
      </c>
      <c r="B56" s="34">
        <v>14276986.02</v>
      </c>
    </row>
    <row r="57" spans="1:2" x14ac:dyDescent="0.25">
      <c r="A57" s="40" t="s">
        <v>418</v>
      </c>
      <c r="B57" s="34">
        <v>1000000</v>
      </c>
    </row>
    <row r="58" spans="1:2" ht="30" x14ac:dyDescent="0.25">
      <c r="A58" s="40" t="s">
        <v>157</v>
      </c>
      <c r="B58" s="34">
        <v>4079931.08</v>
      </c>
    </row>
    <row r="59" spans="1:2" x14ac:dyDescent="0.25">
      <c r="A59" s="40" t="s">
        <v>290</v>
      </c>
      <c r="B59" s="34">
        <v>10394226.33</v>
      </c>
    </row>
    <row r="60" spans="1:2" x14ac:dyDescent="0.25">
      <c r="A60" s="40" t="s">
        <v>412</v>
      </c>
      <c r="B60" s="34">
        <v>50079482.020000003</v>
      </c>
    </row>
    <row r="61" spans="1:2" x14ac:dyDescent="0.25">
      <c r="A61" s="40" t="s">
        <v>152</v>
      </c>
      <c r="B61" s="34">
        <v>2385065.69</v>
      </c>
    </row>
    <row r="62" spans="1:2" x14ac:dyDescent="0.25">
      <c r="A62" s="40" t="s">
        <v>419</v>
      </c>
      <c r="B62" s="34">
        <v>200000</v>
      </c>
    </row>
    <row r="63" spans="1:2" x14ac:dyDescent="0.25">
      <c r="A63" s="40" t="s">
        <v>345</v>
      </c>
      <c r="B63" s="34">
        <v>433202</v>
      </c>
    </row>
    <row r="64" spans="1:2" x14ac:dyDescent="0.25">
      <c r="A64" s="40" t="s">
        <v>280</v>
      </c>
      <c r="B64" s="34">
        <v>10733101.779999999</v>
      </c>
    </row>
    <row r="65" spans="1:2" x14ac:dyDescent="0.25">
      <c r="A65" s="111" t="s">
        <v>484</v>
      </c>
      <c r="B65" s="112">
        <v>3543097000.0018001</v>
      </c>
    </row>
  </sheetData>
  <pageMargins left="0.70866141732283472" right="0.70866141732283472" top="1.1417322834645669" bottom="0.74803149606299213" header="0.31496062992125984" footer="0.31496062992125984"/>
  <pageSetup orientation="portrait" r:id="rId2"/>
  <headerFooter>
    <oddHeader xml:space="preserve">&amp;C&amp;"-,Negrita"MUNICIPIO DE TLAJOMULCO DE ZÚÑIGA, JALISCO
3RA MODIFICACIÓN AL PRESUPUESTO 2022
CLASIFICACIÓN POR PROGRAMAS Y PROYECTOS &amp;"-,Normal"
</oddHeader>
    <oddFooter>Página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B7"/>
  <sheetViews>
    <sheetView tabSelected="1" view="pageLayout" zoomScaleNormal="100" workbookViewId="0">
      <selection activeCell="A20" sqref="A20"/>
    </sheetView>
  </sheetViews>
  <sheetFormatPr baseColWidth="10" defaultRowHeight="15" x14ac:dyDescent="0.25"/>
  <cols>
    <col min="1" max="1" width="50.140625" bestFit="1" customWidth="1"/>
    <col min="2" max="2" width="16.7109375" bestFit="1" customWidth="1"/>
  </cols>
  <sheetData>
    <row r="3" spans="1:2" x14ac:dyDescent="0.25">
      <c r="A3" s="23" t="s">
        <v>508</v>
      </c>
      <c r="B3" s="23" t="s">
        <v>489</v>
      </c>
    </row>
    <row r="4" spans="1:2" ht="14.45" x14ac:dyDescent="0.3">
      <c r="A4" s="18" t="s">
        <v>480</v>
      </c>
      <c r="B4" s="21">
        <v>62266501.261799991</v>
      </c>
    </row>
    <row r="5" spans="1:2" ht="14.45" x14ac:dyDescent="0.3">
      <c r="A5" s="18" t="s">
        <v>436</v>
      </c>
      <c r="B5" s="21">
        <v>537812268.36000001</v>
      </c>
    </row>
    <row r="6" spans="1:2" ht="14.45" x14ac:dyDescent="0.3">
      <c r="A6" s="18" t="s">
        <v>62</v>
      </c>
      <c r="B6" s="21">
        <v>2943018230.3799973</v>
      </c>
    </row>
    <row r="7" spans="1:2" ht="14.45" x14ac:dyDescent="0.3">
      <c r="A7" s="27" t="s">
        <v>484</v>
      </c>
      <c r="B7" s="29">
        <v>3543097000.0017972</v>
      </c>
    </row>
  </sheetData>
  <pageMargins left="0.7" right="0.7" top="0.75" bottom="0.75" header="0.3" footer="0.3"/>
  <pageSetup orientation="portrait" r:id="rId2"/>
  <headerFooter>
    <oddHeader xml:space="preserve">&amp;C&amp;"-,Negrita"MUNICIPIO DE TLAJOMULCO DE ZÚÑIGA, JALISCO
3RA MODIFICACIÓN AL PRESUPUESTO 2022
TIPO DE GASTO </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C139"/>
  <sheetViews>
    <sheetView tabSelected="1" view="pageLayout" zoomScaleNormal="100" workbookViewId="0">
      <selection activeCell="A20" sqref="A20"/>
    </sheetView>
  </sheetViews>
  <sheetFormatPr baseColWidth="10" defaultRowHeight="15" x14ac:dyDescent="0.25"/>
  <cols>
    <col min="1" max="1" width="10.5703125" customWidth="1"/>
    <col min="2" max="2" width="107.7109375" bestFit="1" customWidth="1"/>
    <col min="3" max="3" width="15.28515625" style="19" bestFit="1" customWidth="1"/>
  </cols>
  <sheetData>
    <row r="2" spans="1:3" ht="14.45" hidden="1" x14ac:dyDescent="0.3">
      <c r="A2" s="26" t="s">
        <v>485</v>
      </c>
      <c r="B2" s="30"/>
      <c r="C2"/>
    </row>
    <row r="3" spans="1:3" x14ac:dyDescent="0.25">
      <c r="A3" t="s">
        <v>18</v>
      </c>
      <c r="B3" t="s">
        <v>19</v>
      </c>
      <c r="C3" t="s">
        <v>486</v>
      </c>
    </row>
    <row r="4" spans="1:3" ht="14.45" x14ac:dyDescent="0.3">
      <c r="A4">
        <v>1111</v>
      </c>
      <c r="B4" t="s">
        <v>65</v>
      </c>
      <c r="C4" s="13">
        <v>12358086.84</v>
      </c>
    </row>
    <row r="5" spans="1:3" ht="14.45" x14ac:dyDescent="0.3">
      <c r="A5">
        <v>1131</v>
      </c>
      <c r="B5" t="s">
        <v>69</v>
      </c>
      <c r="C5" s="13">
        <v>645473475.06000006</v>
      </c>
    </row>
    <row r="6" spans="1:3" ht="14.45" x14ac:dyDescent="0.3">
      <c r="A6">
        <v>1221</v>
      </c>
      <c r="B6" t="s">
        <v>76</v>
      </c>
      <c r="C6" s="13">
        <v>123292138.7</v>
      </c>
    </row>
    <row r="7" spans="1:3" x14ac:dyDescent="0.25">
      <c r="A7">
        <v>1231</v>
      </c>
      <c r="B7" t="s">
        <v>77</v>
      </c>
      <c r="C7" s="13">
        <v>26400</v>
      </c>
    </row>
    <row r="8" spans="1:3" ht="14.45" x14ac:dyDescent="0.3">
      <c r="A8">
        <v>1321</v>
      </c>
      <c r="B8" t="s">
        <v>78</v>
      </c>
      <c r="C8" s="13">
        <v>20250338.199999999</v>
      </c>
    </row>
    <row r="9" spans="1:3" x14ac:dyDescent="0.25">
      <c r="A9">
        <v>1322</v>
      </c>
      <c r="B9" t="s">
        <v>79</v>
      </c>
      <c r="C9" s="13">
        <v>157998822.28999999</v>
      </c>
    </row>
    <row r="10" spans="1:3" ht="14.45" x14ac:dyDescent="0.3">
      <c r="A10">
        <v>1331</v>
      </c>
      <c r="B10" t="s">
        <v>80</v>
      </c>
      <c r="C10" s="13">
        <v>600000</v>
      </c>
    </row>
    <row r="11" spans="1:3" ht="14.45" x14ac:dyDescent="0.3">
      <c r="A11">
        <v>1341</v>
      </c>
      <c r="B11" t="s">
        <v>81</v>
      </c>
      <c r="C11" s="13">
        <v>7500000</v>
      </c>
    </row>
    <row r="12" spans="1:3" ht="14.45" x14ac:dyDescent="0.3">
      <c r="A12">
        <v>1411</v>
      </c>
      <c r="B12" t="s">
        <v>82</v>
      </c>
      <c r="C12" s="13">
        <v>51611491.210000001</v>
      </c>
    </row>
    <row r="13" spans="1:3" ht="14.45" x14ac:dyDescent="0.3">
      <c r="A13">
        <v>1421</v>
      </c>
      <c r="B13" t="s">
        <v>83</v>
      </c>
      <c r="C13" s="13">
        <v>32055745.600000001</v>
      </c>
    </row>
    <row r="14" spans="1:3" ht="14.45" x14ac:dyDescent="0.3">
      <c r="A14">
        <v>1431</v>
      </c>
      <c r="B14" t="s">
        <v>84</v>
      </c>
      <c r="C14" s="13">
        <v>21703830.409999996</v>
      </c>
    </row>
    <row r="15" spans="1:3" ht="14.45" x14ac:dyDescent="0.3">
      <c r="A15">
        <v>1432</v>
      </c>
      <c r="B15" t="s">
        <v>85</v>
      </c>
      <c r="C15" s="13">
        <v>148886916.09</v>
      </c>
    </row>
    <row r="16" spans="1:3" ht="14.45" x14ac:dyDescent="0.3">
      <c r="A16">
        <v>1441</v>
      </c>
      <c r="B16" t="s">
        <v>86</v>
      </c>
      <c r="C16" s="13">
        <v>10000000</v>
      </c>
    </row>
    <row r="17" spans="1:3" ht="14.45" x14ac:dyDescent="0.3">
      <c r="A17">
        <v>1521</v>
      </c>
      <c r="B17" t="s">
        <v>87</v>
      </c>
      <c r="C17" s="13">
        <v>6000000</v>
      </c>
    </row>
    <row r="18" spans="1:3" x14ac:dyDescent="0.25">
      <c r="A18">
        <v>1591</v>
      </c>
      <c r="B18" t="s">
        <v>88</v>
      </c>
      <c r="C18" s="13">
        <v>99953663.919999987</v>
      </c>
    </row>
    <row r="19" spans="1:3" s="19" customFormat="1" ht="14.45" hidden="1" x14ac:dyDescent="0.3">
      <c r="A19">
        <v>1611</v>
      </c>
      <c r="B19" t="s">
        <v>89</v>
      </c>
      <c r="C19" s="13">
        <v>0</v>
      </c>
    </row>
    <row r="20" spans="1:3" x14ac:dyDescent="0.25">
      <c r="A20">
        <v>1711</v>
      </c>
      <c r="B20" t="s">
        <v>92</v>
      </c>
      <c r="C20" s="13">
        <v>22278732.98</v>
      </c>
    </row>
    <row r="21" spans="1:3" x14ac:dyDescent="0.25">
      <c r="A21">
        <v>2111</v>
      </c>
      <c r="B21" t="s">
        <v>95</v>
      </c>
      <c r="C21" s="13">
        <v>2450628.5399999996</v>
      </c>
    </row>
    <row r="22" spans="1:3" x14ac:dyDescent="0.25">
      <c r="A22">
        <v>2141</v>
      </c>
      <c r="B22" t="s">
        <v>118</v>
      </c>
      <c r="C22" s="13">
        <v>411746.69999999995</v>
      </c>
    </row>
    <row r="23" spans="1:3" ht="14.45" x14ac:dyDescent="0.3">
      <c r="A23">
        <v>2161</v>
      </c>
      <c r="B23" t="s">
        <v>126</v>
      </c>
      <c r="C23" s="13">
        <v>1757592.83</v>
      </c>
    </row>
    <row r="24" spans="1:3" x14ac:dyDescent="0.25">
      <c r="A24">
        <v>2181</v>
      </c>
      <c r="B24" t="s">
        <v>137</v>
      </c>
      <c r="C24" s="13">
        <v>6050477.4000000004</v>
      </c>
    </row>
    <row r="25" spans="1:3" ht="14.45" x14ac:dyDescent="0.3">
      <c r="A25">
        <v>2211</v>
      </c>
      <c r="B25" t="s">
        <v>138</v>
      </c>
      <c r="C25" s="13">
        <v>1139205.1099999999</v>
      </c>
    </row>
    <row r="26" spans="1:3" ht="14.45" x14ac:dyDescent="0.3">
      <c r="A26">
        <v>2221</v>
      </c>
      <c r="B26" t="s">
        <v>168</v>
      </c>
      <c r="C26" s="13">
        <v>423183</v>
      </c>
    </row>
    <row r="27" spans="1:3" x14ac:dyDescent="0.25">
      <c r="A27">
        <v>2231</v>
      </c>
      <c r="B27" t="s">
        <v>177</v>
      </c>
      <c r="C27" s="13">
        <v>4942.33</v>
      </c>
    </row>
    <row r="28" spans="1:3" x14ac:dyDescent="0.25">
      <c r="A28">
        <v>2351</v>
      </c>
      <c r="B28" t="s">
        <v>178</v>
      </c>
      <c r="C28" s="13">
        <v>733404.78</v>
      </c>
    </row>
    <row r="29" spans="1:3" ht="14.45" x14ac:dyDescent="0.3">
      <c r="A29">
        <v>2391</v>
      </c>
      <c r="B29" t="s">
        <v>179</v>
      </c>
      <c r="C29" s="13">
        <v>395000</v>
      </c>
    </row>
    <row r="30" spans="1:3" x14ac:dyDescent="0.25">
      <c r="A30">
        <v>2411</v>
      </c>
      <c r="B30" t="s">
        <v>189</v>
      </c>
      <c r="C30" s="13">
        <v>2862560.3000000003</v>
      </c>
    </row>
    <row r="31" spans="1:3" x14ac:dyDescent="0.25">
      <c r="A31">
        <v>2421</v>
      </c>
      <c r="B31" t="s">
        <v>201</v>
      </c>
      <c r="C31" s="13">
        <v>15851359.48</v>
      </c>
    </row>
    <row r="32" spans="1:3" x14ac:dyDescent="0.25">
      <c r="A32">
        <v>2431</v>
      </c>
      <c r="B32" t="s">
        <v>202</v>
      </c>
      <c r="C32" s="13">
        <v>159.99</v>
      </c>
    </row>
    <row r="33" spans="1:3" x14ac:dyDescent="0.25">
      <c r="A33">
        <v>2441</v>
      </c>
      <c r="B33" t="s">
        <v>203</v>
      </c>
      <c r="C33" s="13">
        <v>89232.42</v>
      </c>
    </row>
    <row r="34" spans="1:3" x14ac:dyDescent="0.25">
      <c r="A34">
        <v>2461</v>
      </c>
      <c r="B34" t="s">
        <v>207</v>
      </c>
      <c r="C34" s="13">
        <v>8203794.6300000008</v>
      </c>
    </row>
    <row r="35" spans="1:3" x14ac:dyDescent="0.25">
      <c r="A35">
        <v>2471</v>
      </c>
      <c r="B35" t="s">
        <v>215</v>
      </c>
      <c r="C35" s="13">
        <v>3641742.8200000003</v>
      </c>
    </row>
    <row r="36" spans="1:3" x14ac:dyDescent="0.25">
      <c r="A36">
        <v>2481</v>
      </c>
      <c r="B36" t="s">
        <v>219</v>
      </c>
      <c r="C36" s="13">
        <v>9408.4</v>
      </c>
    </row>
    <row r="37" spans="1:3" x14ac:dyDescent="0.25">
      <c r="A37">
        <v>2491</v>
      </c>
      <c r="B37" t="s">
        <v>223</v>
      </c>
      <c r="C37" s="13">
        <v>6824925.8099999987</v>
      </c>
    </row>
    <row r="38" spans="1:3" x14ac:dyDescent="0.25">
      <c r="A38">
        <v>2511</v>
      </c>
      <c r="B38" t="s">
        <v>224</v>
      </c>
      <c r="C38" s="13">
        <v>2334500</v>
      </c>
    </row>
    <row r="39" spans="1:3" x14ac:dyDescent="0.25">
      <c r="A39">
        <v>2521</v>
      </c>
      <c r="B39" t="s">
        <v>228</v>
      </c>
      <c r="C39" s="13">
        <v>839867.4</v>
      </c>
    </row>
    <row r="40" spans="1:3" x14ac:dyDescent="0.25">
      <c r="A40">
        <v>2531</v>
      </c>
      <c r="B40" t="s">
        <v>229</v>
      </c>
      <c r="C40" s="13">
        <v>4496582.12</v>
      </c>
    </row>
    <row r="41" spans="1:3" x14ac:dyDescent="0.25">
      <c r="A41">
        <v>2541</v>
      </c>
      <c r="B41" t="s">
        <v>231</v>
      </c>
      <c r="C41" s="13">
        <v>6205278.6299999999</v>
      </c>
    </row>
    <row r="42" spans="1:3" x14ac:dyDescent="0.25">
      <c r="A42">
        <v>2551</v>
      </c>
      <c r="B42" t="s">
        <v>232</v>
      </c>
      <c r="C42" s="13">
        <v>312380.23</v>
      </c>
    </row>
    <row r="43" spans="1:3" x14ac:dyDescent="0.25">
      <c r="A43">
        <v>2561</v>
      </c>
      <c r="B43" t="s">
        <v>233</v>
      </c>
      <c r="C43" s="13">
        <v>1790351.82</v>
      </c>
    </row>
    <row r="44" spans="1:3" x14ac:dyDescent="0.25">
      <c r="A44">
        <v>2591</v>
      </c>
      <c r="B44" t="s">
        <v>239</v>
      </c>
      <c r="C44" s="13">
        <v>1287062.92</v>
      </c>
    </row>
    <row r="45" spans="1:3" x14ac:dyDescent="0.25">
      <c r="A45">
        <v>2611</v>
      </c>
      <c r="B45" t="s">
        <v>240</v>
      </c>
      <c r="C45" s="13">
        <v>86178626.610000014</v>
      </c>
    </row>
    <row r="46" spans="1:3" x14ac:dyDescent="0.25">
      <c r="A46">
        <v>2711</v>
      </c>
      <c r="B46" t="s">
        <v>245</v>
      </c>
      <c r="C46" s="13">
        <v>1343493.07</v>
      </c>
    </row>
    <row r="47" spans="1:3" x14ac:dyDescent="0.25">
      <c r="A47">
        <v>2721</v>
      </c>
      <c r="B47" t="s">
        <v>251</v>
      </c>
      <c r="C47" s="13">
        <v>583605.72</v>
      </c>
    </row>
    <row r="48" spans="1:3" x14ac:dyDescent="0.25">
      <c r="A48">
        <v>2821</v>
      </c>
      <c r="B48" t="s">
        <v>255</v>
      </c>
      <c r="C48" s="13">
        <v>822170.91</v>
      </c>
    </row>
    <row r="49" spans="1:3" x14ac:dyDescent="0.25">
      <c r="A49">
        <v>2831</v>
      </c>
      <c r="B49" t="s">
        <v>256</v>
      </c>
      <c r="C49" s="13">
        <v>3136787.32</v>
      </c>
    </row>
    <row r="50" spans="1:3" x14ac:dyDescent="0.25">
      <c r="A50">
        <v>2911</v>
      </c>
      <c r="B50" t="s">
        <v>258</v>
      </c>
      <c r="C50" s="13">
        <v>4223406.2300000004</v>
      </c>
    </row>
    <row r="51" spans="1:3" x14ac:dyDescent="0.25">
      <c r="A51">
        <v>2921</v>
      </c>
      <c r="B51" t="s">
        <v>259</v>
      </c>
      <c r="C51" s="13">
        <v>288531.94</v>
      </c>
    </row>
    <row r="52" spans="1:3" x14ac:dyDescent="0.25">
      <c r="A52">
        <v>2941</v>
      </c>
      <c r="B52" t="s">
        <v>260</v>
      </c>
      <c r="C52" s="13">
        <v>351723.88</v>
      </c>
    </row>
    <row r="53" spans="1:3" ht="14.45" hidden="1" x14ac:dyDescent="0.3">
      <c r="A53">
        <v>2951</v>
      </c>
      <c r="B53" t="s">
        <v>261</v>
      </c>
      <c r="C53" s="13">
        <v>0</v>
      </c>
    </row>
    <row r="54" spans="1:3" x14ac:dyDescent="0.25">
      <c r="A54">
        <v>2961</v>
      </c>
      <c r="B54" t="s">
        <v>262</v>
      </c>
      <c r="C54" s="13">
        <v>2323455.58</v>
      </c>
    </row>
    <row r="55" spans="1:3" x14ac:dyDescent="0.25">
      <c r="A55">
        <v>2971</v>
      </c>
      <c r="B55" t="s">
        <v>263</v>
      </c>
      <c r="C55" s="13">
        <v>24485.279999999999</v>
      </c>
    </row>
    <row r="56" spans="1:3" x14ac:dyDescent="0.25">
      <c r="A56">
        <v>2981</v>
      </c>
      <c r="B56" t="s">
        <v>264</v>
      </c>
      <c r="C56" s="13">
        <v>987757.40999999992</v>
      </c>
    </row>
    <row r="57" spans="1:3" x14ac:dyDescent="0.25">
      <c r="A57">
        <v>2991</v>
      </c>
      <c r="B57" t="s">
        <v>265</v>
      </c>
      <c r="C57" s="13">
        <v>1005.72</v>
      </c>
    </row>
    <row r="58" spans="1:3" x14ac:dyDescent="0.25">
      <c r="A58">
        <v>3111</v>
      </c>
      <c r="B58" t="s">
        <v>267</v>
      </c>
      <c r="C58" s="13">
        <v>297207401.25</v>
      </c>
    </row>
    <row r="59" spans="1:3" x14ac:dyDescent="0.25">
      <c r="A59">
        <v>3141</v>
      </c>
      <c r="B59" t="s">
        <v>268</v>
      </c>
      <c r="C59" s="13">
        <v>2087889.8</v>
      </c>
    </row>
    <row r="60" spans="1:3" x14ac:dyDescent="0.25">
      <c r="A60">
        <v>3161</v>
      </c>
      <c r="B60" t="s">
        <v>269</v>
      </c>
      <c r="C60" s="13">
        <v>2413229.2000000002</v>
      </c>
    </row>
    <row r="61" spans="1:3" x14ac:dyDescent="0.25">
      <c r="A61">
        <v>3181</v>
      </c>
      <c r="B61" t="s">
        <v>270</v>
      </c>
      <c r="C61" s="13">
        <v>3384.0499999999997</v>
      </c>
    </row>
    <row r="62" spans="1:3" x14ac:dyDescent="0.25">
      <c r="A62">
        <v>3221</v>
      </c>
      <c r="B62" t="s">
        <v>271</v>
      </c>
      <c r="C62" s="13">
        <v>2168258.54</v>
      </c>
    </row>
    <row r="63" spans="1:3" x14ac:dyDescent="0.25">
      <c r="A63">
        <v>3231</v>
      </c>
      <c r="B63" t="s">
        <v>272</v>
      </c>
      <c r="C63" s="13">
        <v>6168303.1200000001</v>
      </c>
    </row>
    <row r="64" spans="1:3" x14ac:dyDescent="0.25">
      <c r="A64">
        <v>3251</v>
      </c>
      <c r="B64" t="s">
        <v>277</v>
      </c>
      <c r="C64" s="13">
        <v>36099045.030000001</v>
      </c>
    </row>
    <row r="65" spans="1:3" x14ac:dyDescent="0.25">
      <c r="A65">
        <v>3261</v>
      </c>
      <c r="B65" t="s">
        <v>283</v>
      </c>
      <c r="C65" s="13">
        <v>93368236.439999998</v>
      </c>
    </row>
    <row r="66" spans="1:3" x14ac:dyDescent="0.25">
      <c r="A66">
        <v>3291</v>
      </c>
      <c r="B66" t="s">
        <v>284</v>
      </c>
      <c r="C66" s="13">
        <v>812116.93</v>
      </c>
    </row>
    <row r="67" spans="1:3" x14ac:dyDescent="0.25">
      <c r="A67">
        <v>3311</v>
      </c>
      <c r="B67" t="s">
        <v>285</v>
      </c>
      <c r="C67" s="13">
        <v>18222048</v>
      </c>
    </row>
    <row r="68" spans="1:3" x14ac:dyDescent="0.25">
      <c r="A68">
        <v>3321</v>
      </c>
      <c r="B68" t="s">
        <v>286</v>
      </c>
      <c r="C68" s="13">
        <v>7023602.2200000007</v>
      </c>
    </row>
    <row r="69" spans="1:3" x14ac:dyDescent="0.25">
      <c r="A69">
        <v>3331</v>
      </c>
      <c r="B69" t="s">
        <v>287</v>
      </c>
      <c r="C69" s="13">
        <v>1146567.83</v>
      </c>
    </row>
    <row r="70" spans="1:3" x14ac:dyDescent="0.25">
      <c r="A70">
        <v>3341</v>
      </c>
      <c r="B70" t="s">
        <v>288</v>
      </c>
      <c r="C70" s="13">
        <v>3114984.6</v>
      </c>
    </row>
    <row r="71" spans="1:3" x14ac:dyDescent="0.25">
      <c r="A71">
        <v>3351</v>
      </c>
      <c r="B71" t="s">
        <v>289</v>
      </c>
      <c r="C71" s="13">
        <v>394226.33</v>
      </c>
    </row>
    <row r="72" spans="1:3" x14ac:dyDescent="0.25">
      <c r="A72">
        <v>3361</v>
      </c>
      <c r="B72" t="s">
        <v>291</v>
      </c>
      <c r="C72" s="13">
        <v>13965277.26</v>
      </c>
    </row>
    <row r="73" spans="1:3" x14ac:dyDescent="0.25">
      <c r="A73">
        <v>3371</v>
      </c>
      <c r="B73" t="s">
        <v>292</v>
      </c>
      <c r="C73" s="13">
        <v>26696776.850000001</v>
      </c>
    </row>
    <row r="74" spans="1:3" x14ac:dyDescent="0.25">
      <c r="A74">
        <v>3381</v>
      </c>
      <c r="B74" t="s">
        <v>293</v>
      </c>
      <c r="C74" s="13">
        <v>53132640</v>
      </c>
    </row>
    <row r="75" spans="1:3" x14ac:dyDescent="0.25">
      <c r="A75">
        <v>3391</v>
      </c>
      <c r="B75" t="s">
        <v>294</v>
      </c>
      <c r="C75" s="13">
        <v>7022956.6299999999</v>
      </c>
    </row>
    <row r="76" spans="1:3" x14ac:dyDescent="0.25">
      <c r="A76">
        <v>3411</v>
      </c>
      <c r="B76" t="s">
        <v>304</v>
      </c>
      <c r="C76" s="13">
        <v>10977640</v>
      </c>
    </row>
    <row r="77" spans="1:3" x14ac:dyDescent="0.25">
      <c r="A77">
        <v>3421</v>
      </c>
      <c r="B77" t="s">
        <v>305</v>
      </c>
      <c r="C77" s="13">
        <v>46650000</v>
      </c>
    </row>
    <row r="78" spans="1:3" x14ac:dyDescent="0.25">
      <c r="A78">
        <v>3431</v>
      </c>
      <c r="B78" t="s">
        <v>306</v>
      </c>
      <c r="C78" s="13">
        <v>1546978.37</v>
      </c>
    </row>
    <row r="79" spans="1:3" x14ac:dyDescent="0.25">
      <c r="A79">
        <v>3441</v>
      </c>
      <c r="B79" t="s">
        <v>307</v>
      </c>
      <c r="C79" s="13">
        <v>135995.18</v>
      </c>
    </row>
    <row r="80" spans="1:3" x14ac:dyDescent="0.25">
      <c r="A80">
        <v>3451</v>
      </c>
      <c r="B80" t="s">
        <v>308</v>
      </c>
      <c r="C80" s="13">
        <v>5163967.88</v>
      </c>
    </row>
    <row r="81" spans="1:3" x14ac:dyDescent="0.25">
      <c r="A81">
        <v>3481</v>
      </c>
      <c r="B81" t="s">
        <v>309</v>
      </c>
      <c r="C81" s="13">
        <v>932961.89</v>
      </c>
    </row>
    <row r="82" spans="1:3" x14ac:dyDescent="0.25">
      <c r="A82">
        <v>3511</v>
      </c>
      <c r="B82" t="s">
        <v>310</v>
      </c>
      <c r="C82" s="13">
        <v>18071610.600000001</v>
      </c>
    </row>
    <row r="83" spans="1:3" x14ac:dyDescent="0.25">
      <c r="A83">
        <v>3521</v>
      </c>
      <c r="B83" t="s">
        <v>311</v>
      </c>
      <c r="C83" s="13">
        <v>50938.400000000001</v>
      </c>
    </row>
    <row r="84" spans="1:3" x14ac:dyDescent="0.25">
      <c r="A84">
        <v>3531</v>
      </c>
      <c r="B84" t="s">
        <v>312</v>
      </c>
      <c r="C84" s="13">
        <v>241515.98</v>
      </c>
    </row>
    <row r="85" spans="1:3" x14ac:dyDescent="0.25">
      <c r="A85">
        <v>3541</v>
      </c>
      <c r="B85" t="s">
        <v>313</v>
      </c>
      <c r="C85" s="13">
        <v>625563.77</v>
      </c>
    </row>
    <row r="86" spans="1:3" x14ac:dyDescent="0.25">
      <c r="A86">
        <v>3551</v>
      </c>
      <c r="B86" t="s">
        <v>314</v>
      </c>
      <c r="C86" s="13">
        <v>9722770.4100000001</v>
      </c>
    </row>
    <row r="87" spans="1:3" x14ac:dyDescent="0.25">
      <c r="A87">
        <v>3571</v>
      </c>
      <c r="B87" t="s">
        <v>317</v>
      </c>
      <c r="C87" s="13">
        <v>270647427.04000002</v>
      </c>
    </row>
    <row r="88" spans="1:3" x14ac:dyDescent="0.25">
      <c r="A88">
        <v>3581</v>
      </c>
      <c r="B88" t="s">
        <v>324</v>
      </c>
      <c r="C88" s="13">
        <v>178544554.16000003</v>
      </c>
    </row>
    <row r="89" spans="1:3" x14ac:dyDescent="0.25">
      <c r="A89">
        <v>3611</v>
      </c>
      <c r="B89" t="s">
        <v>325</v>
      </c>
      <c r="C89" s="13">
        <v>29635866.98</v>
      </c>
    </row>
    <row r="90" spans="1:3" x14ac:dyDescent="0.25">
      <c r="A90">
        <v>3631</v>
      </c>
      <c r="B90" t="s">
        <v>326</v>
      </c>
      <c r="C90" s="13">
        <v>5272222.0999999996</v>
      </c>
    </row>
    <row r="91" spans="1:3" x14ac:dyDescent="0.25">
      <c r="A91">
        <v>3651</v>
      </c>
      <c r="B91" t="s">
        <v>327</v>
      </c>
      <c r="C91" s="13">
        <v>3374799.95</v>
      </c>
    </row>
    <row r="92" spans="1:3" x14ac:dyDescent="0.25">
      <c r="A92">
        <v>3661</v>
      </c>
      <c r="B92" t="s">
        <v>328</v>
      </c>
      <c r="C92" s="13">
        <v>3497239.74</v>
      </c>
    </row>
    <row r="93" spans="1:3" x14ac:dyDescent="0.25">
      <c r="A93">
        <v>3711</v>
      </c>
      <c r="B93" t="s">
        <v>329</v>
      </c>
      <c r="C93" s="13">
        <v>58454.21</v>
      </c>
    </row>
    <row r="94" spans="1:3" x14ac:dyDescent="0.25">
      <c r="A94">
        <v>3751</v>
      </c>
      <c r="B94" t="s">
        <v>333</v>
      </c>
      <c r="C94" s="13">
        <v>4508.2299999999996</v>
      </c>
    </row>
    <row r="95" spans="1:3" x14ac:dyDescent="0.25">
      <c r="A95">
        <v>3761</v>
      </c>
      <c r="B95" t="s">
        <v>334</v>
      </c>
      <c r="C95" s="13">
        <v>2659</v>
      </c>
    </row>
    <row r="96" spans="1:3" x14ac:dyDescent="0.25">
      <c r="A96">
        <v>3791</v>
      </c>
      <c r="B96" t="s">
        <v>335</v>
      </c>
      <c r="C96" s="13">
        <v>54762</v>
      </c>
    </row>
    <row r="97" spans="1:3" x14ac:dyDescent="0.25">
      <c r="A97">
        <v>3811</v>
      </c>
      <c r="B97" t="s">
        <v>336</v>
      </c>
      <c r="C97" s="13">
        <v>42920</v>
      </c>
    </row>
    <row r="98" spans="1:3" x14ac:dyDescent="0.25">
      <c r="A98">
        <v>3821</v>
      </c>
      <c r="B98" t="s">
        <v>337</v>
      </c>
      <c r="C98" s="13">
        <v>14517967.880000001</v>
      </c>
    </row>
    <row r="99" spans="1:3" x14ac:dyDescent="0.25">
      <c r="A99">
        <v>3911</v>
      </c>
      <c r="B99" t="s">
        <v>349</v>
      </c>
      <c r="C99" s="13">
        <v>721325.52</v>
      </c>
    </row>
    <row r="100" spans="1:3" x14ac:dyDescent="0.25">
      <c r="A100">
        <v>3921</v>
      </c>
      <c r="B100" t="s">
        <v>355</v>
      </c>
      <c r="C100" s="13">
        <v>7807281.0800000001</v>
      </c>
    </row>
    <row r="101" spans="1:3" x14ac:dyDescent="0.25">
      <c r="A101">
        <v>3922</v>
      </c>
      <c r="B101" t="s">
        <v>366</v>
      </c>
      <c r="C101" s="13">
        <v>11726532.35</v>
      </c>
    </row>
    <row r="102" spans="1:3" x14ac:dyDescent="0.25">
      <c r="A102">
        <v>3941</v>
      </c>
      <c r="B102" t="s">
        <v>367</v>
      </c>
      <c r="C102" s="13">
        <v>12666186.84</v>
      </c>
    </row>
    <row r="103" spans="1:3" x14ac:dyDescent="0.25">
      <c r="A103">
        <v>3942</v>
      </c>
      <c r="B103" t="s">
        <v>368</v>
      </c>
      <c r="C103" s="13">
        <v>308833.46000000002</v>
      </c>
    </row>
    <row r="104" spans="1:3" ht="14.45" hidden="1" x14ac:dyDescent="0.3">
      <c r="A104">
        <v>3951</v>
      </c>
      <c r="B104" t="s">
        <v>369</v>
      </c>
      <c r="C104" s="13">
        <v>0</v>
      </c>
    </row>
    <row r="105" spans="1:3" x14ac:dyDescent="0.25">
      <c r="A105">
        <v>3962</v>
      </c>
      <c r="B105" t="s">
        <v>370</v>
      </c>
      <c r="C105" s="13">
        <v>537390</v>
      </c>
    </row>
    <row r="106" spans="1:3" x14ac:dyDescent="0.25">
      <c r="A106">
        <v>4211</v>
      </c>
      <c r="B106" t="s">
        <v>372</v>
      </c>
      <c r="C106" s="13">
        <v>99761948.170000002</v>
      </c>
    </row>
    <row r="107" spans="1:3" x14ac:dyDescent="0.25">
      <c r="A107">
        <v>4251</v>
      </c>
      <c r="B107" t="s">
        <v>404</v>
      </c>
      <c r="C107" s="13">
        <v>6903335.0800000001</v>
      </c>
    </row>
    <row r="108" spans="1:3" x14ac:dyDescent="0.25">
      <c r="A108">
        <v>4311</v>
      </c>
      <c r="B108" t="s">
        <v>405</v>
      </c>
      <c r="C108" s="13">
        <v>5010016.87</v>
      </c>
    </row>
    <row r="109" spans="1:3" x14ac:dyDescent="0.25">
      <c r="A109">
        <v>4411</v>
      </c>
      <c r="B109" t="s">
        <v>410</v>
      </c>
      <c r="C109" s="13">
        <v>82370311.230000004</v>
      </c>
    </row>
    <row r="110" spans="1:3" x14ac:dyDescent="0.25">
      <c r="A110">
        <v>4421</v>
      </c>
      <c r="B110" t="s">
        <v>420</v>
      </c>
      <c r="C110" s="13">
        <v>200000</v>
      </c>
    </row>
    <row r="111" spans="1:3" x14ac:dyDescent="0.25">
      <c r="A111">
        <v>4431</v>
      </c>
      <c r="B111" t="s">
        <v>421</v>
      </c>
      <c r="C111" s="13">
        <v>3800000</v>
      </c>
    </row>
    <row r="112" spans="1:3" x14ac:dyDescent="0.25">
      <c r="A112">
        <v>4451</v>
      </c>
      <c r="B112" t="s">
        <v>423</v>
      </c>
      <c r="C112" s="13">
        <v>14374740.17</v>
      </c>
    </row>
    <row r="113" spans="1:3" x14ac:dyDescent="0.25">
      <c r="A113">
        <v>4481</v>
      </c>
      <c r="B113" t="s">
        <v>434</v>
      </c>
      <c r="C113" s="13">
        <v>500000</v>
      </c>
    </row>
    <row r="114" spans="1:3" x14ac:dyDescent="0.25">
      <c r="A114">
        <v>5111</v>
      </c>
      <c r="B114" t="s">
        <v>438</v>
      </c>
      <c r="C114" s="13">
        <v>2074393.74</v>
      </c>
    </row>
    <row r="115" spans="1:3" x14ac:dyDescent="0.25">
      <c r="A115">
        <v>5121</v>
      </c>
      <c r="B115" t="s">
        <v>439</v>
      </c>
      <c r="C115" s="13">
        <v>284229</v>
      </c>
    </row>
    <row r="116" spans="1:3" x14ac:dyDescent="0.25">
      <c r="A116">
        <v>5151</v>
      </c>
      <c r="B116" t="s">
        <v>440</v>
      </c>
      <c r="C116" s="13">
        <v>10081633.890000001</v>
      </c>
    </row>
    <row r="117" spans="1:3" x14ac:dyDescent="0.25">
      <c r="A117">
        <v>5191</v>
      </c>
      <c r="B117" t="s">
        <v>447</v>
      </c>
      <c r="C117" s="13">
        <v>289022.34999999998</v>
      </c>
    </row>
    <row r="118" spans="1:3" x14ac:dyDescent="0.25">
      <c r="A118">
        <v>5211</v>
      </c>
      <c r="B118" t="s">
        <v>448</v>
      </c>
      <c r="C118" s="13">
        <v>751465.78999999992</v>
      </c>
    </row>
    <row r="119" spans="1:3" x14ac:dyDescent="0.25">
      <c r="A119">
        <v>5231</v>
      </c>
      <c r="B119" t="s">
        <v>449</v>
      </c>
      <c r="C119" s="13">
        <v>243249.68</v>
      </c>
    </row>
    <row r="120" spans="1:3" x14ac:dyDescent="0.25">
      <c r="A120">
        <v>5291</v>
      </c>
      <c r="B120" t="s">
        <v>450</v>
      </c>
      <c r="C120" s="13">
        <v>15760.92</v>
      </c>
    </row>
    <row r="121" spans="1:3" x14ac:dyDescent="0.25">
      <c r="A121">
        <v>5311</v>
      </c>
      <c r="B121" t="s">
        <v>451</v>
      </c>
      <c r="C121" s="13">
        <v>261036.25</v>
      </c>
    </row>
    <row r="122" spans="1:3" x14ac:dyDescent="0.25">
      <c r="A122">
        <v>5321</v>
      </c>
      <c r="B122" t="s">
        <v>452</v>
      </c>
      <c r="C122" s="13">
        <v>2600</v>
      </c>
    </row>
    <row r="123" spans="1:3" ht="14.45" hidden="1" x14ac:dyDescent="0.3">
      <c r="A123">
        <v>5491</v>
      </c>
      <c r="B123" t="s">
        <v>453</v>
      </c>
      <c r="C123" s="13">
        <v>0</v>
      </c>
    </row>
    <row r="124" spans="1:3" x14ac:dyDescent="0.25">
      <c r="A124">
        <v>5611</v>
      </c>
      <c r="B124" t="s">
        <v>454</v>
      </c>
      <c r="C124" s="13">
        <v>390737.61</v>
      </c>
    </row>
    <row r="125" spans="1:3" ht="14.45" hidden="1" x14ac:dyDescent="0.3">
      <c r="A125">
        <v>5621</v>
      </c>
      <c r="B125" t="s">
        <v>455</v>
      </c>
      <c r="C125" s="13">
        <v>0</v>
      </c>
    </row>
    <row r="126" spans="1:3" ht="14.45" hidden="1" x14ac:dyDescent="0.3">
      <c r="A126">
        <v>5641</v>
      </c>
      <c r="B126" t="s">
        <v>456</v>
      </c>
      <c r="C126" s="13">
        <v>0</v>
      </c>
    </row>
    <row r="127" spans="1:3" x14ac:dyDescent="0.25">
      <c r="A127">
        <v>5651</v>
      </c>
      <c r="B127" t="s">
        <v>457</v>
      </c>
      <c r="C127" s="13">
        <v>345643.95</v>
      </c>
    </row>
    <row r="128" spans="1:3" x14ac:dyDescent="0.25">
      <c r="A128">
        <v>5671</v>
      </c>
      <c r="B128" t="s">
        <v>458</v>
      </c>
      <c r="C128" s="13">
        <v>2492854.27</v>
      </c>
    </row>
    <row r="129" spans="1:3" x14ac:dyDescent="0.25">
      <c r="A129">
        <v>5691</v>
      </c>
      <c r="B129" t="s">
        <v>459</v>
      </c>
      <c r="C129" s="13">
        <v>71853379</v>
      </c>
    </row>
    <row r="130" spans="1:3" x14ac:dyDescent="0.25">
      <c r="A130">
        <v>5811</v>
      </c>
      <c r="B130" t="s">
        <v>462</v>
      </c>
      <c r="C130" s="13">
        <v>11598894.58</v>
      </c>
    </row>
    <row r="131" spans="1:3" x14ac:dyDescent="0.25">
      <c r="A131">
        <v>5911</v>
      </c>
      <c r="B131" t="s">
        <v>463</v>
      </c>
      <c r="C131" s="13">
        <v>6025679.5999999996</v>
      </c>
    </row>
    <row r="132" spans="1:3" x14ac:dyDescent="0.25">
      <c r="A132">
        <v>5971</v>
      </c>
      <c r="B132" t="s">
        <v>464</v>
      </c>
      <c r="C132" s="13">
        <v>3541977.04</v>
      </c>
    </row>
    <row r="133" spans="1:3" x14ac:dyDescent="0.25">
      <c r="A133">
        <v>6121</v>
      </c>
      <c r="B133" t="s">
        <v>466</v>
      </c>
      <c r="C133" s="13">
        <v>84357162.640000001</v>
      </c>
    </row>
    <row r="134" spans="1:3" x14ac:dyDescent="0.25">
      <c r="A134">
        <v>6131</v>
      </c>
      <c r="B134" t="s">
        <v>470</v>
      </c>
      <c r="C134" s="13">
        <v>170569733.96000001</v>
      </c>
    </row>
    <row r="135" spans="1:3" x14ac:dyDescent="0.25">
      <c r="A135">
        <v>6151</v>
      </c>
      <c r="B135" t="s">
        <v>475</v>
      </c>
      <c r="C135" s="13">
        <v>76486560.849999994</v>
      </c>
    </row>
    <row r="136" spans="1:3" x14ac:dyDescent="0.25">
      <c r="A136">
        <v>6321</v>
      </c>
      <c r="B136" t="s">
        <v>477</v>
      </c>
      <c r="C136" s="13">
        <v>93286236.370000005</v>
      </c>
    </row>
    <row r="137" spans="1:3" x14ac:dyDescent="0.25">
      <c r="A137">
        <v>9111</v>
      </c>
      <c r="B137" t="s">
        <v>482</v>
      </c>
      <c r="C137" s="13">
        <v>38214340.659999996</v>
      </c>
    </row>
    <row r="138" spans="1:3" x14ac:dyDescent="0.25">
      <c r="A138">
        <v>9211</v>
      </c>
      <c r="B138" t="s">
        <v>483</v>
      </c>
      <c r="C138" s="13">
        <v>24052160.601799998</v>
      </c>
    </row>
    <row r="139" spans="1:3" x14ac:dyDescent="0.25">
      <c r="A139" t="s">
        <v>484</v>
      </c>
      <c r="C139" s="13">
        <v>3543097000.0017977</v>
      </c>
    </row>
  </sheetData>
  <pageMargins left="0.70866141732283472" right="0.70866141732283472" top="0.74803149606299213" bottom="0.74803149606299213" header="0.31496062992125984" footer="0.31496062992125984"/>
  <pageSetup scale="60" orientation="portrait" r:id="rId2"/>
  <headerFooter>
    <oddHeader xml:space="preserve">&amp;C&amp;"-,Negrita"MUNICIPIO DE TLAJOMULCO DE ZÚÑIGA, JALISCO
3RA MODIFICACIÓN AL PRESUPUESTO 2022
CLASIFICACIÓN POR OBJETO DEL GASTO 
</oddHeader>
    <oddFooter>Página &amp;P</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F11"/>
  <sheetViews>
    <sheetView tabSelected="1" view="pageLayout" zoomScaleNormal="100" workbookViewId="0">
      <selection activeCell="A20" sqref="A20"/>
    </sheetView>
  </sheetViews>
  <sheetFormatPr baseColWidth="10" defaultRowHeight="15" x14ac:dyDescent="0.25"/>
  <cols>
    <col min="1" max="1" width="11.42578125" style="25" customWidth="1"/>
    <col min="2" max="2" width="53.7109375" style="18" bestFit="1" customWidth="1"/>
    <col min="3" max="5" width="17.28515625" style="32" bestFit="1" customWidth="1"/>
    <col min="6" max="6" width="15.28515625" style="32" bestFit="1" customWidth="1"/>
  </cols>
  <sheetData>
    <row r="2" spans="1:6" ht="14.45" hidden="1" x14ac:dyDescent="0.3">
      <c r="A2" s="24" t="s">
        <v>485</v>
      </c>
      <c r="B2" s="25"/>
      <c r="C2" s="24" t="s">
        <v>14</v>
      </c>
      <c r="D2" s="25"/>
      <c r="E2" s="25"/>
      <c r="F2" s="25"/>
    </row>
    <row r="3" spans="1:6" s="36" customFormat="1" ht="60" x14ac:dyDescent="0.25">
      <c r="A3" s="36" t="s">
        <v>509</v>
      </c>
      <c r="B3" s="93" t="s">
        <v>17</v>
      </c>
      <c r="C3" s="94" t="s">
        <v>480</v>
      </c>
      <c r="D3" s="36" t="s">
        <v>436</v>
      </c>
      <c r="E3" s="36" t="s">
        <v>62</v>
      </c>
      <c r="F3" s="36" t="s">
        <v>484</v>
      </c>
    </row>
    <row r="4" spans="1:6" ht="14.45" x14ac:dyDescent="0.3">
      <c r="A4" s="25">
        <v>1000</v>
      </c>
      <c r="B4" s="18" t="s">
        <v>64</v>
      </c>
      <c r="C4" s="92"/>
      <c r="D4" s="92"/>
      <c r="E4" s="92">
        <v>1359989641.2999997</v>
      </c>
      <c r="F4" s="92">
        <v>1359989641.2999997</v>
      </c>
    </row>
    <row r="5" spans="1:6" ht="14.45" x14ac:dyDescent="0.3">
      <c r="A5" s="25">
        <v>2000</v>
      </c>
      <c r="B5" s="18" t="s">
        <v>94</v>
      </c>
      <c r="C5" s="92"/>
      <c r="D5" s="92"/>
      <c r="E5" s="92">
        <v>168380437.32999992</v>
      </c>
      <c r="F5" s="92">
        <v>168380437.32999992</v>
      </c>
    </row>
    <row r="6" spans="1:6" ht="14.45" x14ac:dyDescent="0.3">
      <c r="A6" s="25">
        <v>3000</v>
      </c>
      <c r="B6" s="18" t="s">
        <v>266</v>
      </c>
      <c r="C6" s="92"/>
      <c r="D6" s="92"/>
      <c r="E6" s="92">
        <v>1204587817.1000001</v>
      </c>
      <c r="F6" s="92">
        <v>1204587817.1000001</v>
      </c>
    </row>
    <row r="7" spans="1:6" ht="14.45" x14ac:dyDescent="0.3">
      <c r="A7" s="25">
        <v>4000</v>
      </c>
      <c r="B7" s="18" t="s">
        <v>371</v>
      </c>
      <c r="C7" s="92"/>
      <c r="D7" s="92">
        <v>2860016.87</v>
      </c>
      <c r="E7" s="92">
        <v>210060334.65000004</v>
      </c>
      <c r="F7" s="92">
        <v>212920351.52000004</v>
      </c>
    </row>
    <row r="8" spans="1:6" ht="14.45" x14ac:dyDescent="0.3">
      <c r="A8" s="25">
        <v>5000</v>
      </c>
      <c r="B8" s="18" t="s">
        <v>437</v>
      </c>
      <c r="C8" s="92"/>
      <c r="D8" s="92">
        <v>110252557.67</v>
      </c>
      <c r="E8" s="92"/>
      <c r="F8" s="92">
        <v>110252557.67</v>
      </c>
    </row>
    <row r="9" spans="1:6" ht="14.45" x14ac:dyDescent="0.3">
      <c r="A9" s="25">
        <v>6000</v>
      </c>
      <c r="B9" s="18" t="s">
        <v>465</v>
      </c>
      <c r="C9" s="92"/>
      <c r="D9" s="92">
        <v>424699693.82000005</v>
      </c>
      <c r="E9" s="92"/>
      <c r="F9" s="92">
        <v>424699693.82000005</v>
      </c>
    </row>
    <row r="10" spans="1:6" ht="14.45" x14ac:dyDescent="0.3">
      <c r="A10" s="25">
        <v>9000</v>
      </c>
      <c r="B10" s="18" t="s">
        <v>481</v>
      </c>
      <c r="C10" s="92">
        <v>62266501.261799991</v>
      </c>
      <c r="D10" s="92"/>
      <c r="E10" s="92"/>
      <c r="F10" s="92">
        <v>62266501.261799991</v>
      </c>
    </row>
    <row r="11" spans="1:6" ht="14.45" x14ac:dyDescent="0.3">
      <c r="A11" s="18" t="s">
        <v>484</v>
      </c>
      <c r="C11" s="92">
        <v>62266501.261799991</v>
      </c>
      <c r="D11" s="92">
        <v>537812268.36000001</v>
      </c>
      <c r="E11" s="92">
        <v>2943018230.3799996</v>
      </c>
      <c r="F11" s="92">
        <v>3543097000.0017996</v>
      </c>
    </row>
  </sheetData>
  <pageMargins left="0.7" right="0.7" top="0.75" bottom="0.75" header="0.3" footer="0.3"/>
  <pageSetup scale="85" orientation="landscape" r:id="rId2"/>
  <headerFooter>
    <oddHeader xml:space="preserve">&amp;C&amp;"-,Negrita"MUNICIPIO DE TLAJOMULCO DE ZÚÑIGA, JALISCO
3RA MODIFICACIÓN AL PRESUPUESTO 2022
CLASIFICACIÓN ECONÓMICA 
</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C7"/>
  <sheetViews>
    <sheetView tabSelected="1" view="pageLayout" zoomScaleNormal="100" workbookViewId="0">
      <selection activeCell="A20" sqref="A20"/>
    </sheetView>
  </sheetViews>
  <sheetFormatPr baseColWidth="10" defaultRowHeight="15" x14ac:dyDescent="0.25"/>
  <cols>
    <col min="1" max="1" width="9.7109375" customWidth="1"/>
    <col min="2" max="2" width="62.5703125" bestFit="1" customWidth="1"/>
    <col min="3" max="3" width="12.7109375" style="19" bestFit="1" customWidth="1"/>
  </cols>
  <sheetData>
    <row r="3" spans="1:3" ht="14.45" hidden="1" x14ac:dyDescent="0.3">
      <c r="A3" s="20" t="s">
        <v>485</v>
      </c>
      <c r="C3"/>
    </row>
    <row r="4" spans="1:3" x14ac:dyDescent="0.25">
      <c r="A4" t="s">
        <v>18</v>
      </c>
      <c r="B4" t="s">
        <v>19</v>
      </c>
      <c r="C4" t="s">
        <v>486</v>
      </c>
    </row>
    <row r="5" spans="1:3" x14ac:dyDescent="0.25">
      <c r="A5" s="25">
        <v>9111</v>
      </c>
      <c r="B5" t="s">
        <v>482</v>
      </c>
      <c r="C5" s="13">
        <v>38214340.659999996</v>
      </c>
    </row>
    <row r="6" spans="1:3" x14ac:dyDescent="0.25">
      <c r="A6" s="25">
        <v>9211</v>
      </c>
      <c r="B6" t="s">
        <v>483</v>
      </c>
      <c r="C6" s="13">
        <v>24052160.601799998</v>
      </c>
    </row>
    <row r="7" spans="1:3" ht="14.45" x14ac:dyDescent="0.3">
      <c r="A7" t="s">
        <v>484</v>
      </c>
      <c r="C7" s="13">
        <v>62266501.261799991</v>
      </c>
    </row>
  </sheetData>
  <pageMargins left="0.70866141732283472" right="0.70866141732283472" top="0.74803149606299213" bottom="0.74803149606299213" header="0.31496062992125984" footer="0.31496062992125984"/>
  <pageSetup orientation="portrait" r:id="rId2"/>
  <headerFooter>
    <oddHeader xml:space="preserve">&amp;C&amp;"-,Negrita"MUNICIPIO DE TLAJOMULCO DE ZÚÑIGA, JALISCO
3RA MODIFICACIÓN AL PRESUPUESTO 2022
CAPITULO 9000&amp;"-,Normal"
</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E19"/>
  <sheetViews>
    <sheetView tabSelected="1" view="pageLayout" zoomScaleNormal="100" workbookViewId="0">
      <selection activeCell="A20" sqref="A20"/>
    </sheetView>
  </sheetViews>
  <sheetFormatPr baseColWidth="10" defaultRowHeight="15" x14ac:dyDescent="0.25"/>
  <cols>
    <col min="1" max="1" width="21.28515625" style="33" customWidth="1"/>
    <col min="2" max="2" width="25.28515625" style="38" customWidth="1"/>
    <col min="3" max="3" width="9.85546875" customWidth="1"/>
    <col min="4" max="4" width="46.28515625" style="40" bestFit="1" customWidth="1"/>
    <col min="5" max="5" width="13.7109375" style="35" bestFit="1" customWidth="1"/>
  </cols>
  <sheetData>
    <row r="2" spans="1:5" ht="14.45" hidden="1" x14ac:dyDescent="0.3">
      <c r="A2" s="39" t="s">
        <v>485</v>
      </c>
      <c r="B2" s="33"/>
      <c r="C2" s="33"/>
      <c r="D2" s="33"/>
      <c r="E2" s="33"/>
    </row>
    <row r="3" spans="1:5" x14ac:dyDescent="0.25">
      <c r="A3" s="33" t="s">
        <v>10</v>
      </c>
      <c r="B3" t="s">
        <v>12</v>
      </c>
      <c r="C3" t="s">
        <v>18</v>
      </c>
      <c r="D3" t="s">
        <v>19</v>
      </c>
      <c r="E3" t="s">
        <v>486</v>
      </c>
    </row>
    <row r="4" spans="1:5" ht="14.45" x14ac:dyDescent="0.3">
      <c r="A4" s="38" t="s">
        <v>59</v>
      </c>
      <c r="B4"/>
      <c r="D4"/>
      <c r="E4" s="34"/>
    </row>
    <row r="5" spans="1:5" x14ac:dyDescent="0.25">
      <c r="A5" s="38"/>
      <c r="B5" t="s">
        <v>113</v>
      </c>
      <c r="D5"/>
      <c r="E5" s="34"/>
    </row>
    <row r="6" spans="1:5" ht="14.45" x14ac:dyDescent="0.3">
      <c r="A6" s="38"/>
      <c r="B6"/>
      <c r="C6" s="25">
        <v>6321</v>
      </c>
      <c r="D6"/>
      <c r="E6" s="34"/>
    </row>
    <row r="7" spans="1:5" ht="45" x14ac:dyDescent="0.25">
      <c r="A7" s="38"/>
      <c r="B7"/>
      <c r="C7" s="25"/>
      <c r="D7" s="28" t="s">
        <v>477</v>
      </c>
      <c r="E7" s="34">
        <v>93286236.370000005</v>
      </c>
    </row>
    <row r="8" spans="1:5" ht="30" x14ac:dyDescent="0.25">
      <c r="A8" s="38" t="s">
        <v>143</v>
      </c>
      <c r="B8"/>
      <c r="D8"/>
      <c r="E8" s="34"/>
    </row>
    <row r="9" spans="1:5" ht="14.45" x14ac:dyDescent="0.3">
      <c r="A9" s="38"/>
      <c r="B9" t="s">
        <v>186</v>
      </c>
      <c r="D9"/>
      <c r="E9" s="34"/>
    </row>
    <row r="10" spans="1:5" ht="14.45" x14ac:dyDescent="0.3">
      <c r="A10" s="38"/>
      <c r="B10"/>
      <c r="C10" s="25">
        <v>6121</v>
      </c>
      <c r="D10"/>
      <c r="E10" s="34"/>
    </row>
    <row r="11" spans="1:5" x14ac:dyDescent="0.25">
      <c r="A11" s="38"/>
      <c r="B11"/>
      <c r="C11" s="25"/>
      <c r="D11" s="28" t="s">
        <v>466</v>
      </c>
      <c r="E11" s="34">
        <v>76357162.640000001</v>
      </c>
    </row>
    <row r="12" spans="1:5" ht="14.45" x14ac:dyDescent="0.3">
      <c r="A12" s="38"/>
      <c r="B12"/>
      <c r="C12" s="25">
        <v>6131</v>
      </c>
      <c r="D12"/>
      <c r="E12" s="34"/>
    </row>
    <row r="13" spans="1:5" ht="45" x14ac:dyDescent="0.25">
      <c r="A13" s="38"/>
      <c r="B13"/>
      <c r="C13" s="25"/>
      <c r="D13" s="28" t="s">
        <v>470</v>
      </c>
      <c r="E13" s="34">
        <v>170569733.96000004</v>
      </c>
    </row>
    <row r="14" spans="1:5" ht="14.45" x14ac:dyDescent="0.3">
      <c r="A14" s="38"/>
      <c r="B14"/>
      <c r="C14" s="25">
        <v>6151</v>
      </c>
      <c r="D14"/>
      <c r="E14" s="34"/>
    </row>
    <row r="15" spans="1:5" x14ac:dyDescent="0.25">
      <c r="A15" s="38"/>
      <c r="B15"/>
      <c r="C15" s="25"/>
      <c r="D15" s="28" t="s">
        <v>475</v>
      </c>
      <c r="E15" s="34">
        <v>76486560.849999994</v>
      </c>
    </row>
    <row r="16" spans="1:5" ht="14.45" x14ac:dyDescent="0.3">
      <c r="A16" s="38"/>
      <c r="B16" t="s">
        <v>467</v>
      </c>
      <c r="D16"/>
      <c r="E16" s="34"/>
    </row>
    <row r="17" spans="1:5" ht="14.45" x14ac:dyDescent="0.3">
      <c r="A17" s="38"/>
      <c r="B17"/>
      <c r="C17" s="25">
        <v>6121</v>
      </c>
      <c r="D17"/>
      <c r="E17" s="34"/>
    </row>
    <row r="18" spans="1:5" x14ac:dyDescent="0.25">
      <c r="A18" s="38"/>
      <c r="B18"/>
      <c r="C18" s="25"/>
      <c r="D18" s="28" t="s">
        <v>466</v>
      </c>
      <c r="E18" s="34">
        <v>8000000</v>
      </c>
    </row>
    <row r="19" spans="1:5" ht="14.45" x14ac:dyDescent="0.3">
      <c r="A19" s="33" t="s">
        <v>484</v>
      </c>
      <c r="B19" s="33"/>
      <c r="C19" s="33"/>
      <c r="D19" s="33"/>
      <c r="E19" s="34">
        <v>424699693.82000005</v>
      </c>
    </row>
  </sheetData>
  <pageMargins left="0.70866141732283472" right="0.70866141732283472" top="0.74803149606299213" bottom="0.74803149606299213" header="0.31496062992125984" footer="0.31496062992125984"/>
  <pageSetup orientation="landscape" r:id="rId2"/>
  <headerFooter>
    <oddHeader xml:space="preserve">&amp;C&amp;"-,Negrita"MUNICIPIO DE TLAJOMULCO DE ZÚÑIGA, JALISCO
3RA MODIFICACIÓN AL PRESUPUESTO 2022
CAPITULO 6000 INVERSIÓN PÚBLICA
</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D28"/>
  <sheetViews>
    <sheetView tabSelected="1" view="pageLayout" topLeftCell="B1" zoomScaleNormal="100" workbookViewId="0">
      <selection activeCell="A20" sqref="A20"/>
    </sheetView>
  </sheetViews>
  <sheetFormatPr baseColWidth="10" defaultRowHeight="15" x14ac:dyDescent="0.25"/>
  <cols>
    <col min="1" max="1" width="92.7109375" hidden="1" customWidth="1"/>
    <col min="2" max="2" width="35.85546875" style="22" customWidth="1"/>
    <col min="3" max="3" width="64.28515625" style="38" bestFit="1" customWidth="1"/>
    <col min="4" max="4" width="13.7109375" style="35" bestFit="1" customWidth="1"/>
  </cols>
  <sheetData>
    <row r="2" spans="1:4" ht="14.45" hidden="1" x14ac:dyDescent="0.3">
      <c r="A2" s="20" t="s">
        <v>485</v>
      </c>
      <c r="B2"/>
      <c r="C2"/>
      <c r="D2" s="33"/>
    </row>
    <row r="3" spans="1:4" x14ac:dyDescent="0.25">
      <c r="A3" t="s">
        <v>16</v>
      </c>
      <c r="B3" s="95" t="s">
        <v>10</v>
      </c>
      <c r="C3" t="s">
        <v>12</v>
      </c>
      <c r="D3" t="s">
        <v>486</v>
      </c>
    </row>
    <row r="4" spans="1:4" x14ac:dyDescent="0.25">
      <c r="A4">
        <v>4000</v>
      </c>
      <c r="B4" t="s">
        <v>164</v>
      </c>
      <c r="C4" s="28" t="s">
        <v>338</v>
      </c>
      <c r="D4" s="34">
        <v>450000</v>
      </c>
    </row>
    <row r="5" spans="1:4" ht="14.45" x14ac:dyDescent="0.3">
      <c r="B5" t="s">
        <v>133</v>
      </c>
      <c r="C5" s="28" t="s">
        <v>318</v>
      </c>
      <c r="D5" s="34">
        <v>1159999.0899999999</v>
      </c>
    </row>
    <row r="6" spans="1:4" ht="30" x14ac:dyDescent="0.25">
      <c r="B6"/>
      <c r="C6" s="28" t="s">
        <v>330</v>
      </c>
      <c r="D6" s="34">
        <v>4825000</v>
      </c>
    </row>
    <row r="7" spans="1:4" ht="14.45" x14ac:dyDescent="0.3">
      <c r="B7"/>
      <c r="C7" s="28" t="s">
        <v>401</v>
      </c>
      <c r="D7" s="34">
        <v>5635768.29</v>
      </c>
    </row>
    <row r="8" spans="1:4" x14ac:dyDescent="0.25">
      <c r="B8"/>
      <c r="C8" s="28" t="s">
        <v>375</v>
      </c>
      <c r="D8" s="34">
        <v>10000000</v>
      </c>
    </row>
    <row r="9" spans="1:4" x14ac:dyDescent="0.25">
      <c r="B9"/>
      <c r="C9" s="28" t="s">
        <v>414</v>
      </c>
      <c r="D9" s="34">
        <v>2307727.4300000002</v>
      </c>
    </row>
    <row r="10" spans="1:4" x14ac:dyDescent="0.25">
      <c r="B10"/>
      <c r="C10" s="28" t="s">
        <v>411</v>
      </c>
      <c r="D10" s="34">
        <v>4000000</v>
      </c>
    </row>
    <row r="11" spans="1:4" ht="14.45" x14ac:dyDescent="0.3">
      <c r="B11"/>
      <c r="C11" s="28" t="s">
        <v>380</v>
      </c>
      <c r="D11" s="34">
        <v>7304270.8899999997</v>
      </c>
    </row>
    <row r="12" spans="1:4" ht="14.45" x14ac:dyDescent="0.3">
      <c r="B12"/>
      <c r="C12" s="28" t="s">
        <v>386</v>
      </c>
      <c r="D12" s="34">
        <v>59614913.979999997</v>
      </c>
    </row>
    <row r="13" spans="1:4" x14ac:dyDescent="0.25">
      <c r="B13" t="s">
        <v>173</v>
      </c>
      <c r="C13" s="28" t="s">
        <v>341</v>
      </c>
      <c r="D13" s="34">
        <v>300000</v>
      </c>
    </row>
    <row r="14" spans="1:4" x14ac:dyDescent="0.25">
      <c r="B14"/>
      <c r="C14" s="28" t="s">
        <v>409</v>
      </c>
      <c r="D14" s="34">
        <v>1800000</v>
      </c>
    </row>
    <row r="15" spans="1:4" x14ac:dyDescent="0.25">
      <c r="B15"/>
      <c r="C15" s="28" t="s">
        <v>408</v>
      </c>
      <c r="D15" s="34">
        <v>100000</v>
      </c>
    </row>
    <row r="16" spans="1:4" ht="14.45" x14ac:dyDescent="0.3">
      <c r="B16" t="s">
        <v>59</v>
      </c>
      <c r="C16" s="28" t="s">
        <v>93</v>
      </c>
      <c r="D16" s="34">
        <v>2860016.87</v>
      </c>
    </row>
    <row r="17" spans="1:4" ht="14.45" x14ac:dyDescent="0.3">
      <c r="B17"/>
      <c r="C17" s="28" t="s">
        <v>352</v>
      </c>
      <c r="D17" s="34">
        <v>10421656.9</v>
      </c>
    </row>
    <row r="18" spans="1:4" x14ac:dyDescent="0.25">
      <c r="B18" t="s">
        <v>143</v>
      </c>
      <c r="C18" s="28" t="s">
        <v>186</v>
      </c>
      <c r="D18" s="34">
        <v>950000</v>
      </c>
    </row>
    <row r="19" spans="1:4" ht="14.45" x14ac:dyDescent="0.3">
      <c r="B19" t="s">
        <v>102</v>
      </c>
      <c r="C19" s="28" t="s">
        <v>103</v>
      </c>
      <c r="D19" s="34">
        <v>0</v>
      </c>
    </row>
    <row r="20" spans="1:4" ht="14.45" x14ac:dyDescent="0.3">
      <c r="B20" t="s">
        <v>151</v>
      </c>
      <c r="C20" s="28" t="s">
        <v>395</v>
      </c>
      <c r="D20" s="34">
        <v>15101428.25</v>
      </c>
    </row>
    <row r="21" spans="1:4" ht="14.45" x14ac:dyDescent="0.3">
      <c r="B21"/>
      <c r="C21" s="28" t="s">
        <v>212</v>
      </c>
      <c r="D21" s="34">
        <v>3800000</v>
      </c>
    </row>
    <row r="22" spans="1:4" ht="14.45" x14ac:dyDescent="0.3">
      <c r="B22"/>
      <c r="C22" s="28" t="s">
        <v>348</v>
      </c>
      <c r="D22" s="34">
        <v>10276986.02</v>
      </c>
    </row>
    <row r="23" spans="1:4" ht="14.45" x14ac:dyDescent="0.3">
      <c r="B23"/>
      <c r="C23" s="28" t="s">
        <v>418</v>
      </c>
      <c r="D23" s="34">
        <v>1000000</v>
      </c>
    </row>
    <row r="24" spans="1:4" ht="14.45" x14ac:dyDescent="0.3">
      <c r="B24"/>
      <c r="C24" s="28" t="s">
        <v>290</v>
      </c>
      <c r="D24" s="34">
        <v>10000000</v>
      </c>
    </row>
    <row r="25" spans="1:4" x14ac:dyDescent="0.25">
      <c r="B25"/>
      <c r="C25" s="28" t="s">
        <v>412</v>
      </c>
      <c r="D25" s="34">
        <v>50079482.020000003</v>
      </c>
    </row>
    <row r="26" spans="1:4" ht="14.45" x14ac:dyDescent="0.3">
      <c r="B26"/>
      <c r="C26" s="28" t="s">
        <v>419</v>
      </c>
      <c r="D26" s="34">
        <v>200000</v>
      </c>
    </row>
    <row r="27" spans="1:4" x14ac:dyDescent="0.25">
      <c r="B27"/>
      <c r="C27" s="28" t="s">
        <v>280</v>
      </c>
      <c r="D27" s="34">
        <v>10733101.779999999</v>
      </c>
    </row>
    <row r="28" spans="1:4" x14ac:dyDescent="0.25">
      <c r="A28" t="s">
        <v>484</v>
      </c>
      <c r="B28"/>
      <c r="C28"/>
      <c r="D28" s="34">
        <v>212920351.52000001</v>
      </c>
    </row>
  </sheetData>
  <pageMargins left="0.70866141732283472" right="0.70866141732283472" top="0.74803149606299213" bottom="0.74803149606299213" header="0.31496062992125984" footer="0.31496062992125984"/>
  <pageSetup orientation="landscape" r:id="rId2"/>
  <headerFooter>
    <oddHeader xml:space="preserve">&amp;C&amp;"-,Negrita"MUNICIPIO DE TLAJOMULCO DE ZÚÑIGA, JALISCO
3RA MODIFICACIÓN AL PRESUPUESTO 2022
APOYOS Y SUBSIDIOS 
</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G20"/>
  <sheetViews>
    <sheetView tabSelected="1" view="pageLayout" topLeftCell="B4" zoomScaleNormal="100" workbookViewId="0">
      <selection activeCell="A20" sqref="A20"/>
      <pivotSelection pane="bottomRight" showHeader="1" extendable="1" axis="axisRow" dimension="4" start="12" min="11" max="13" activeRow="15" activeCol="4" previousRow="14" previousCol="4" click="1" r:id="rId1">
        <pivotArea dataOnly="0" outline="0" axis="axisRow" fieldPosition="0">
          <references count="1">
            <reference field="7" count="2">
              <x v="10"/>
              <x v="11"/>
            </reference>
          </references>
        </pivotArea>
      </pivotSelection>
    </sheetView>
  </sheetViews>
  <sheetFormatPr baseColWidth="10" defaultRowHeight="15" x14ac:dyDescent="0.25"/>
  <cols>
    <col min="1" max="1" width="12.5703125" customWidth="1"/>
    <col min="2" max="2" width="26.42578125" bestFit="1" customWidth="1"/>
    <col min="4" max="4" width="40" customWidth="1"/>
    <col min="5" max="5" width="20" bestFit="1" customWidth="1"/>
    <col min="6" max="6" width="27.7109375" style="28" bestFit="1" customWidth="1"/>
    <col min="7" max="7" width="15.28515625" style="19" bestFit="1" customWidth="1"/>
  </cols>
  <sheetData>
    <row r="2" spans="1:7" ht="14.45" hidden="1" x14ac:dyDescent="0.3">
      <c r="A2" s="20" t="s">
        <v>485</v>
      </c>
      <c r="F2"/>
      <c r="G2"/>
    </row>
    <row r="3" spans="1:7" x14ac:dyDescent="0.25">
      <c r="A3" t="s">
        <v>492</v>
      </c>
      <c r="B3" t="s">
        <v>493</v>
      </c>
      <c r="C3" t="s">
        <v>494</v>
      </c>
      <c r="D3" t="s">
        <v>495</v>
      </c>
      <c r="E3" t="s">
        <v>3</v>
      </c>
      <c r="F3" s="28" t="s">
        <v>4</v>
      </c>
      <c r="G3" t="s">
        <v>486</v>
      </c>
    </row>
    <row r="4" spans="1:7" ht="30" x14ac:dyDescent="0.25">
      <c r="A4" s="25">
        <v>1</v>
      </c>
      <c r="B4" t="s">
        <v>496</v>
      </c>
      <c r="C4">
        <v>1.3</v>
      </c>
      <c r="D4" s="28" t="s">
        <v>499</v>
      </c>
      <c r="E4" t="s">
        <v>53</v>
      </c>
      <c r="F4" s="28" t="s">
        <v>54</v>
      </c>
      <c r="G4" s="13">
        <v>2393886579.1117983</v>
      </c>
    </row>
    <row r="5" spans="1:7" x14ac:dyDescent="0.25">
      <c r="A5" s="25"/>
      <c r="D5" s="28"/>
      <c r="E5" t="s">
        <v>127</v>
      </c>
      <c r="F5" s="28" t="s">
        <v>128</v>
      </c>
      <c r="G5" s="13">
        <v>1935342.2</v>
      </c>
    </row>
    <row r="6" spans="1:7" ht="30" x14ac:dyDescent="0.25">
      <c r="A6" s="25"/>
      <c r="C6">
        <v>1.7</v>
      </c>
      <c r="D6" s="28" t="s">
        <v>500</v>
      </c>
      <c r="E6" t="s">
        <v>96</v>
      </c>
      <c r="F6" s="28" t="s">
        <v>97</v>
      </c>
      <c r="G6" s="13">
        <v>44826308.090000004</v>
      </c>
    </row>
    <row r="7" spans="1:7" x14ac:dyDescent="0.25">
      <c r="A7" s="25"/>
      <c r="D7" s="28"/>
      <c r="E7" t="s">
        <v>139</v>
      </c>
      <c r="F7" s="28" t="s">
        <v>140</v>
      </c>
      <c r="G7" s="13">
        <v>14428416.15</v>
      </c>
    </row>
    <row r="8" spans="1:7" ht="30" x14ac:dyDescent="0.25">
      <c r="A8" s="25">
        <v>2</v>
      </c>
      <c r="B8" t="s">
        <v>497</v>
      </c>
      <c r="C8">
        <v>1.3</v>
      </c>
      <c r="D8" s="28" t="s">
        <v>499</v>
      </c>
      <c r="E8" t="s">
        <v>53</v>
      </c>
      <c r="F8" s="28" t="s">
        <v>54</v>
      </c>
      <c r="G8" s="13">
        <v>227913.61</v>
      </c>
    </row>
    <row r="9" spans="1:7" x14ac:dyDescent="0.25">
      <c r="A9" s="25"/>
      <c r="C9">
        <v>2.1</v>
      </c>
      <c r="D9" s="28" t="s">
        <v>501</v>
      </c>
      <c r="E9" t="s">
        <v>319</v>
      </c>
      <c r="F9" s="28" t="s">
        <v>320</v>
      </c>
      <c r="G9" s="13">
        <v>177309150.16</v>
      </c>
    </row>
    <row r="10" spans="1:7" ht="45" x14ac:dyDescent="0.25">
      <c r="A10" s="25"/>
      <c r="D10" s="28"/>
      <c r="E10" t="s">
        <v>160</v>
      </c>
      <c r="F10" s="28" t="s">
        <v>161</v>
      </c>
      <c r="G10" s="13">
        <v>1892809.2799999998</v>
      </c>
    </row>
    <row r="11" spans="1:7" ht="14.45" x14ac:dyDescent="0.3">
      <c r="A11" s="25"/>
      <c r="C11">
        <v>2.2000000000000002</v>
      </c>
      <c r="D11" s="28" t="s">
        <v>502</v>
      </c>
      <c r="E11" t="s">
        <v>192</v>
      </c>
      <c r="F11" s="28" t="s">
        <v>193</v>
      </c>
      <c r="G11" s="13">
        <v>624704856.33999991</v>
      </c>
    </row>
    <row r="12" spans="1:7" ht="30" x14ac:dyDescent="0.25">
      <c r="A12" s="25"/>
      <c r="C12">
        <v>2.4</v>
      </c>
      <c r="D12" s="28" t="s">
        <v>503</v>
      </c>
      <c r="E12" t="s">
        <v>389</v>
      </c>
      <c r="F12" s="28" t="s">
        <v>390</v>
      </c>
      <c r="G12" s="13">
        <v>15101428.25</v>
      </c>
    </row>
    <row r="13" spans="1:7" ht="14.45" x14ac:dyDescent="0.3">
      <c r="A13" s="25"/>
      <c r="D13" s="28"/>
      <c r="E13" t="s">
        <v>147</v>
      </c>
      <c r="F13" s="28" t="s">
        <v>148</v>
      </c>
      <c r="G13" s="13">
        <v>2385065.69</v>
      </c>
    </row>
    <row r="14" spans="1:7" ht="28.9" x14ac:dyDescent="0.3">
      <c r="A14" s="25"/>
      <c r="C14">
        <v>2.5</v>
      </c>
      <c r="D14" s="28" t="s">
        <v>504</v>
      </c>
      <c r="E14" t="s">
        <v>208</v>
      </c>
      <c r="F14" s="28" t="s">
        <v>209</v>
      </c>
      <c r="G14" s="13">
        <v>4821283.4800000004</v>
      </c>
    </row>
    <row r="15" spans="1:7" x14ac:dyDescent="0.25">
      <c r="A15" s="25"/>
      <c r="C15">
        <v>2.6</v>
      </c>
      <c r="D15" s="28" t="s">
        <v>505</v>
      </c>
      <c r="E15" t="s">
        <v>383</v>
      </c>
      <c r="F15" s="28" t="s">
        <v>384</v>
      </c>
      <c r="G15" s="13">
        <v>59614913.979999997</v>
      </c>
    </row>
    <row r="16" spans="1:7" ht="14.45" x14ac:dyDescent="0.3">
      <c r="A16" s="25"/>
      <c r="D16" s="28"/>
      <c r="E16" t="s">
        <v>397</v>
      </c>
      <c r="F16" s="28" t="s">
        <v>398</v>
      </c>
      <c r="G16" s="13">
        <v>5635768.29</v>
      </c>
    </row>
    <row r="17" spans="1:7" ht="14.45" x14ac:dyDescent="0.3">
      <c r="A17" s="25"/>
      <c r="C17">
        <v>2.7</v>
      </c>
      <c r="D17" s="28" t="s">
        <v>279</v>
      </c>
      <c r="E17" t="s">
        <v>278</v>
      </c>
      <c r="F17" s="28" t="s">
        <v>279</v>
      </c>
      <c r="G17" s="13">
        <v>93788067.039999992</v>
      </c>
    </row>
    <row r="18" spans="1:7" ht="30" x14ac:dyDescent="0.25">
      <c r="A18" s="25">
        <v>3</v>
      </c>
      <c r="B18" t="s">
        <v>498</v>
      </c>
      <c r="C18">
        <v>3.1</v>
      </c>
      <c r="D18" s="28" t="s">
        <v>506</v>
      </c>
      <c r="E18" t="s">
        <v>169</v>
      </c>
      <c r="F18" s="28" t="s">
        <v>170</v>
      </c>
      <c r="G18" s="13">
        <v>6424213.5800000001</v>
      </c>
    </row>
    <row r="19" spans="1:7" x14ac:dyDescent="0.25">
      <c r="A19" s="25"/>
      <c r="C19">
        <v>3.8</v>
      </c>
      <c r="D19" s="28" t="s">
        <v>507</v>
      </c>
      <c r="E19" t="s">
        <v>119</v>
      </c>
      <c r="F19" s="28" t="s">
        <v>120</v>
      </c>
      <c r="G19" s="13">
        <v>96114884.75</v>
      </c>
    </row>
    <row r="20" spans="1:7" ht="14.45" x14ac:dyDescent="0.3">
      <c r="A20" s="28" t="s">
        <v>484</v>
      </c>
      <c r="B20" s="28"/>
      <c r="C20" s="28"/>
      <c r="D20" s="28"/>
      <c r="E20" s="28"/>
      <c r="G20" s="13">
        <v>3543097000.0017982</v>
      </c>
    </row>
  </sheetData>
  <pageMargins left="0.70866141732283472" right="0.70866141732283472" top="0.74803149606299213" bottom="0.74803149606299213" header="0.31496062992125984" footer="0.31496062992125984"/>
  <pageSetup scale="75" orientation="landscape" r:id="rId2"/>
  <headerFooter>
    <oddHeader xml:space="preserve">&amp;C&amp;"-,Negrita"MUNICIPIO DE TLAJOMULCO DE ZÚÑIGA, JALISCO
3RA MODIFICACIÓN AL PRESUPUESTO 2022
CLASIFICACIÓN FUNCIONAL DEL GASTO &amp;"-,Normal"
</oddHead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F349"/>
  <sheetViews>
    <sheetView tabSelected="1" view="pageLayout" zoomScaleNormal="80" workbookViewId="0">
      <selection activeCell="A20" sqref="A20"/>
    </sheetView>
  </sheetViews>
  <sheetFormatPr baseColWidth="10" defaultRowHeight="15" x14ac:dyDescent="0.25"/>
  <cols>
    <col min="1" max="1" width="29.28515625" style="28" customWidth="1"/>
    <col min="2" max="2" width="25.42578125" style="28" bestFit="1" customWidth="1"/>
    <col min="3" max="3" width="39.140625" style="28" customWidth="1"/>
    <col min="4" max="4" width="8.7109375" style="25" customWidth="1"/>
    <col min="5" max="5" width="53.7109375" style="28" bestFit="1" customWidth="1"/>
    <col min="6" max="6" width="14.85546875" style="19" bestFit="1" customWidth="1"/>
  </cols>
  <sheetData>
    <row r="2" spans="1:6" ht="14.45" hidden="1" x14ac:dyDescent="0.3">
      <c r="A2" s="31" t="s">
        <v>485</v>
      </c>
      <c r="D2" s="28"/>
      <c r="F2"/>
    </row>
    <row r="3" spans="1:6" x14ac:dyDescent="0.25">
      <c r="A3" s="97" t="s">
        <v>15</v>
      </c>
      <c r="B3" s="98" t="s">
        <v>10</v>
      </c>
      <c r="C3" s="97" t="s">
        <v>12</v>
      </c>
      <c r="D3" s="99" t="s">
        <v>18</v>
      </c>
      <c r="E3" s="97" t="s">
        <v>19</v>
      </c>
      <c r="F3" t="s">
        <v>486</v>
      </c>
    </row>
    <row r="4" spans="1:6" ht="26.25" x14ac:dyDescent="0.25">
      <c r="A4" s="97" t="s">
        <v>377</v>
      </c>
      <c r="B4" s="97" t="s">
        <v>133</v>
      </c>
      <c r="C4" s="98" t="s">
        <v>375</v>
      </c>
      <c r="D4" s="98">
        <v>4211</v>
      </c>
      <c r="E4" s="97" t="s">
        <v>372</v>
      </c>
      <c r="F4" s="96">
        <v>10000000</v>
      </c>
    </row>
    <row r="5" spans="1:6" ht="27.6" x14ac:dyDescent="0.3">
      <c r="A5" s="97" t="s">
        <v>394</v>
      </c>
      <c r="B5" s="97" t="s">
        <v>151</v>
      </c>
      <c r="C5" s="98" t="s">
        <v>395</v>
      </c>
      <c r="D5">
        <v>4211</v>
      </c>
      <c r="E5" s="97" t="s">
        <v>372</v>
      </c>
      <c r="F5" s="96">
        <v>15101428.25</v>
      </c>
    </row>
    <row r="6" spans="1:6" ht="26.25" x14ac:dyDescent="0.25">
      <c r="A6" s="97" t="s">
        <v>105</v>
      </c>
      <c r="B6" s="97" t="s">
        <v>102</v>
      </c>
      <c r="C6" s="98" t="s">
        <v>257</v>
      </c>
      <c r="D6" s="98">
        <v>2831</v>
      </c>
      <c r="E6" s="97" t="s">
        <v>256</v>
      </c>
      <c r="F6" s="96">
        <v>68993.320000000007</v>
      </c>
    </row>
    <row r="7" spans="1:6" x14ac:dyDescent="0.25">
      <c r="A7" s="97"/>
      <c r="B7" s="97"/>
      <c r="C7" s="98"/>
      <c r="D7" s="98">
        <v>3181</v>
      </c>
      <c r="E7" s="97" t="s">
        <v>270</v>
      </c>
      <c r="F7" s="96">
        <v>412.99</v>
      </c>
    </row>
    <row r="8" spans="1:6" x14ac:dyDescent="0.25">
      <c r="A8" s="97"/>
      <c r="B8" s="97"/>
      <c r="C8" s="98"/>
      <c r="D8" s="98">
        <v>3711</v>
      </c>
      <c r="E8" s="97" t="s">
        <v>329</v>
      </c>
      <c r="F8" s="96">
        <v>0</v>
      </c>
    </row>
    <row r="9" spans="1:6" x14ac:dyDescent="0.25">
      <c r="A9" s="97"/>
      <c r="B9" s="97"/>
      <c r="C9" s="98"/>
      <c r="D9" s="98">
        <v>3751</v>
      </c>
      <c r="E9" s="97" t="s">
        <v>333</v>
      </c>
      <c r="F9" s="96">
        <v>0</v>
      </c>
    </row>
    <row r="10" spans="1:6" ht="14.45" x14ac:dyDescent="0.3">
      <c r="A10" s="97"/>
      <c r="B10" s="97"/>
      <c r="C10" s="98"/>
      <c r="D10" s="98">
        <v>3941</v>
      </c>
      <c r="E10" s="97" t="s">
        <v>367</v>
      </c>
      <c r="F10" s="96">
        <v>31542</v>
      </c>
    </row>
    <row r="11" spans="1:6" x14ac:dyDescent="0.25">
      <c r="A11" s="97"/>
      <c r="B11" s="97"/>
      <c r="C11" s="98" t="s">
        <v>103</v>
      </c>
      <c r="D11" s="98">
        <v>2111</v>
      </c>
      <c r="E11" s="97" t="s">
        <v>95</v>
      </c>
      <c r="F11" s="96">
        <v>14307.28</v>
      </c>
    </row>
    <row r="12" spans="1:6" ht="14.45" x14ac:dyDescent="0.3">
      <c r="A12" s="97"/>
      <c r="B12" s="97"/>
      <c r="C12" s="98"/>
      <c r="D12" s="98">
        <v>2211</v>
      </c>
      <c r="E12" s="97" t="s">
        <v>138</v>
      </c>
      <c r="F12" s="96">
        <v>373042.44</v>
      </c>
    </row>
    <row r="13" spans="1:6" x14ac:dyDescent="0.25">
      <c r="A13" s="97"/>
      <c r="B13" s="97"/>
      <c r="C13" s="98"/>
      <c r="D13" s="98">
        <v>2471</v>
      </c>
      <c r="E13" s="97" t="s">
        <v>215</v>
      </c>
      <c r="F13" s="96">
        <v>1421</v>
      </c>
    </row>
    <row r="14" spans="1:6" ht="14.45" x14ac:dyDescent="0.3">
      <c r="A14" s="97"/>
      <c r="B14" s="97"/>
      <c r="C14" s="98"/>
      <c r="D14" s="98">
        <v>2481</v>
      </c>
      <c r="E14" s="97" t="s">
        <v>219</v>
      </c>
      <c r="F14" s="96">
        <v>0</v>
      </c>
    </row>
    <row r="15" spans="1:6" ht="26.25" x14ac:dyDescent="0.25">
      <c r="A15" s="97"/>
      <c r="B15" s="97"/>
      <c r="C15" s="98"/>
      <c r="D15" s="98">
        <v>2491</v>
      </c>
      <c r="E15" s="97" t="s">
        <v>223</v>
      </c>
      <c r="F15" s="96">
        <v>1972</v>
      </c>
    </row>
    <row r="16" spans="1:6" ht="14.45" x14ac:dyDescent="0.3">
      <c r="A16" s="97"/>
      <c r="B16" s="97"/>
      <c r="C16" s="98"/>
      <c r="D16" s="98">
        <v>2711</v>
      </c>
      <c r="E16" s="97" t="s">
        <v>245</v>
      </c>
      <c r="F16" s="96">
        <v>281514</v>
      </c>
    </row>
    <row r="17" spans="1:6" x14ac:dyDescent="0.25">
      <c r="A17" s="97"/>
      <c r="B17" s="97"/>
      <c r="C17" s="98"/>
      <c r="D17" s="98">
        <v>2721</v>
      </c>
      <c r="E17" s="97" t="s">
        <v>251</v>
      </c>
      <c r="F17" s="96">
        <v>17377.96</v>
      </c>
    </row>
    <row r="18" spans="1:6" ht="14.45" x14ac:dyDescent="0.3">
      <c r="A18" s="97"/>
      <c r="B18" s="97"/>
      <c r="C18" s="98"/>
      <c r="D18" s="98">
        <v>2821</v>
      </c>
      <c r="E18" s="97" t="s">
        <v>255</v>
      </c>
      <c r="F18" s="96">
        <v>822170.91</v>
      </c>
    </row>
    <row r="19" spans="1:6" x14ac:dyDescent="0.25">
      <c r="A19" s="97"/>
      <c r="B19" s="97"/>
      <c r="C19" s="98"/>
      <c r="D19" s="98">
        <v>2831</v>
      </c>
      <c r="E19" s="97" t="s">
        <v>256</v>
      </c>
      <c r="F19" s="96">
        <v>3067794</v>
      </c>
    </row>
    <row r="20" spans="1:6" ht="14.45" x14ac:dyDescent="0.3">
      <c r="A20" s="97"/>
      <c r="B20" s="97"/>
      <c r="C20" s="98"/>
      <c r="D20" s="98">
        <v>2911</v>
      </c>
      <c r="E20" s="97" t="s">
        <v>258</v>
      </c>
      <c r="F20" s="96">
        <v>543.39</v>
      </c>
    </row>
    <row r="21" spans="1:6" ht="14.45" x14ac:dyDescent="0.3">
      <c r="A21" s="97"/>
      <c r="B21" s="97"/>
      <c r="C21" s="98"/>
      <c r="D21" s="98">
        <v>2921</v>
      </c>
      <c r="E21" s="97" t="s">
        <v>259</v>
      </c>
      <c r="F21" s="96">
        <v>594</v>
      </c>
    </row>
    <row r="22" spans="1:6" ht="27.6" x14ac:dyDescent="0.3">
      <c r="A22" s="97"/>
      <c r="B22" s="97"/>
      <c r="C22" s="98"/>
      <c r="D22" s="98">
        <v>2961</v>
      </c>
      <c r="E22" s="97" t="s">
        <v>262</v>
      </c>
      <c r="F22" s="96">
        <v>560</v>
      </c>
    </row>
    <row r="23" spans="1:6" x14ac:dyDescent="0.25">
      <c r="A23" s="97"/>
      <c r="B23" s="97"/>
      <c r="C23" s="98"/>
      <c r="D23" s="98">
        <v>3161</v>
      </c>
      <c r="E23" s="97" t="s">
        <v>269</v>
      </c>
      <c r="F23" s="96">
        <v>218509.2</v>
      </c>
    </row>
    <row r="24" spans="1:6" ht="26.25" x14ac:dyDescent="0.25">
      <c r="A24" s="97"/>
      <c r="B24" s="97"/>
      <c r="C24" s="98"/>
      <c r="D24" s="98">
        <v>3321</v>
      </c>
      <c r="E24" s="97" t="s">
        <v>286</v>
      </c>
      <c r="F24" s="96">
        <v>0</v>
      </c>
    </row>
    <row r="25" spans="1:6" x14ac:dyDescent="0.25">
      <c r="A25" s="97"/>
      <c r="B25" s="97"/>
      <c r="C25" s="98"/>
      <c r="D25" s="98">
        <v>3341</v>
      </c>
      <c r="E25" s="97" t="s">
        <v>288</v>
      </c>
      <c r="F25" s="96">
        <v>2963500</v>
      </c>
    </row>
    <row r="26" spans="1:6" x14ac:dyDescent="0.25">
      <c r="A26" s="97"/>
      <c r="B26" s="97"/>
      <c r="C26" s="98"/>
      <c r="D26" s="98">
        <v>3391</v>
      </c>
      <c r="E26" s="97" t="s">
        <v>294</v>
      </c>
      <c r="F26" s="96">
        <v>1560588</v>
      </c>
    </row>
    <row r="27" spans="1:6" ht="26.25" x14ac:dyDescent="0.25">
      <c r="A27" s="97"/>
      <c r="B27" s="97"/>
      <c r="C27" s="98"/>
      <c r="D27" s="98">
        <v>3611</v>
      </c>
      <c r="E27" s="97" t="s">
        <v>325</v>
      </c>
      <c r="F27" s="96">
        <v>0</v>
      </c>
    </row>
    <row r="28" spans="1:6" ht="14.45" x14ac:dyDescent="0.3">
      <c r="A28" s="97"/>
      <c r="B28" s="97"/>
      <c r="C28" s="98"/>
      <c r="D28" s="98">
        <v>3962</v>
      </c>
      <c r="E28" s="97" t="s">
        <v>370</v>
      </c>
      <c r="F28" s="96">
        <v>30666</v>
      </c>
    </row>
    <row r="29" spans="1:6" ht="14.45" x14ac:dyDescent="0.3">
      <c r="A29" s="97"/>
      <c r="B29" s="97"/>
      <c r="C29" s="98"/>
      <c r="D29" s="98">
        <v>4411</v>
      </c>
      <c r="E29" s="97" t="s">
        <v>410</v>
      </c>
      <c r="F29" s="96">
        <v>0</v>
      </c>
    </row>
    <row r="30" spans="1:6" x14ac:dyDescent="0.25">
      <c r="A30" s="97"/>
      <c r="B30" s="97"/>
      <c r="C30" s="98"/>
      <c r="D30" s="98">
        <v>5111</v>
      </c>
      <c r="E30" s="97" t="s">
        <v>438</v>
      </c>
      <c r="F30" s="96">
        <v>5999.83</v>
      </c>
    </row>
    <row r="31" spans="1:6" x14ac:dyDescent="0.25">
      <c r="A31" s="97"/>
      <c r="B31" s="97"/>
      <c r="C31" s="98"/>
      <c r="D31" s="98">
        <v>5151</v>
      </c>
      <c r="E31" s="97" t="s">
        <v>440</v>
      </c>
      <c r="F31" s="96">
        <v>43842.38</v>
      </c>
    </row>
    <row r="32" spans="1:6" ht="26.25" x14ac:dyDescent="0.25">
      <c r="A32" s="97" t="s">
        <v>214</v>
      </c>
      <c r="B32" s="98" t="s">
        <v>151</v>
      </c>
      <c r="C32" s="98" t="s">
        <v>212</v>
      </c>
      <c r="D32" s="98">
        <v>2461</v>
      </c>
      <c r="E32" s="97" t="s">
        <v>207</v>
      </c>
      <c r="F32" s="96">
        <v>177712</v>
      </c>
    </row>
    <row r="33" spans="1:6" ht="26.25" x14ac:dyDescent="0.25">
      <c r="A33" s="97"/>
      <c r="B33" s="98"/>
      <c r="C33" s="98"/>
      <c r="D33" s="98">
        <v>2491</v>
      </c>
      <c r="E33" s="97" t="s">
        <v>223</v>
      </c>
      <c r="F33" s="96">
        <v>255346.86</v>
      </c>
    </row>
    <row r="34" spans="1:6" ht="14.45" x14ac:dyDescent="0.3">
      <c r="A34" s="97"/>
      <c r="B34" s="98"/>
      <c r="C34" s="98"/>
      <c r="D34" s="98">
        <v>2911</v>
      </c>
      <c r="E34" s="97" t="s">
        <v>258</v>
      </c>
      <c r="F34" s="96">
        <v>14105.6</v>
      </c>
    </row>
    <row r="35" spans="1:6" ht="14.45" x14ac:dyDescent="0.3">
      <c r="A35" s="97"/>
      <c r="B35" s="98"/>
      <c r="C35" s="98"/>
      <c r="D35" s="98">
        <v>2921</v>
      </c>
      <c r="E35" s="97" t="s">
        <v>259</v>
      </c>
      <c r="F35" s="96">
        <v>160986.01999999999</v>
      </c>
    </row>
    <row r="36" spans="1:6" x14ac:dyDescent="0.25">
      <c r="A36" s="97"/>
      <c r="B36" s="98"/>
      <c r="C36" s="98"/>
      <c r="D36" s="98">
        <v>4431</v>
      </c>
      <c r="E36" s="97" t="s">
        <v>421</v>
      </c>
      <c r="F36" s="96">
        <v>3800000</v>
      </c>
    </row>
    <row r="37" spans="1:6" x14ac:dyDescent="0.25">
      <c r="A37" s="97"/>
      <c r="B37" s="98"/>
      <c r="C37" s="98"/>
      <c r="D37" s="98">
        <v>5671</v>
      </c>
      <c r="E37" s="97" t="s">
        <v>458</v>
      </c>
      <c r="F37" s="96">
        <v>213133</v>
      </c>
    </row>
    <row r="38" spans="1:6" ht="14.45" x14ac:dyDescent="0.3">
      <c r="A38" s="97"/>
      <c r="B38" s="98"/>
      <c r="C38" s="98" t="s">
        <v>348</v>
      </c>
      <c r="D38" s="98">
        <v>3821</v>
      </c>
      <c r="E38" s="97" t="s">
        <v>337</v>
      </c>
      <c r="F38" s="96">
        <v>4000000</v>
      </c>
    </row>
    <row r="39" spans="1:6" ht="14.45" x14ac:dyDescent="0.3">
      <c r="A39" s="97"/>
      <c r="B39" s="98"/>
      <c r="C39" s="98"/>
      <c r="D39" s="98">
        <v>4411</v>
      </c>
      <c r="E39" s="97" t="s">
        <v>410</v>
      </c>
      <c r="F39" s="96">
        <v>0</v>
      </c>
    </row>
    <row r="40" spans="1:6" ht="14.45" x14ac:dyDescent="0.3">
      <c r="A40" s="97"/>
      <c r="B40" s="98"/>
      <c r="C40" s="98"/>
      <c r="D40" s="98">
        <v>4451</v>
      </c>
      <c r="E40" s="97" t="s">
        <v>423</v>
      </c>
      <c r="F40" s="96">
        <v>10276986.02</v>
      </c>
    </row>
    <row r="41" spans="1:6" ht="14.45" x14ac:dyDescent="0.3">
      <c r="A41" s="97"/>
      <c r="B41" s="98"/>
      <c r="C41" s="98" t="s">
        <v>418</v>
      </c>
      <c r="D41" s="98">
        <v>4411</v>
      </c>
      <c r="E41" s="97" t="s">
        <v>410</v>
      </c>
      <c r="F41" s="96">
        <v>1000000</v>
      </c>
    </row>
    <row r="42" spans="1:6" x14ac:dyDescent="0.25">
      <c r="A42" s="97"/>
      <c r="B42" s="98"/>
      <c r="C42" s="98" t="s">
        <v>419</v>
      </c>
      <c r="D42" s="98">
        <v>4421</v>
      </c>
      <c r="E42" s="97" t="s">
        <v>420</v>
      </c>
      <c r="F42" s="96">
        <v>200000</v>
      </c>
    </row>
    <row r="43" spans="1:6" ht="26.25" x14ac:dyDescent="0.25">
      <c r="A43" s="97" t="s">
        <v>176</v>
      </c>
      <c r="B43" s="98" t="s">
        <v>173</v>
      </c>
      <c r="C43" s="98" t="s">
        <v>174</v>
      </c>
      <c r="D43" s="98">
        <v>2221</v>
      </c>
      <c r="E43" s="97" t="s">
        <v>168</v>
      </c>
      <c r="F43" s="96">
        <v>74250</v>
      </c>
    </row>
    <row r="44" spans="1:6" ht="26.25" x14ac:dyDescent="0.25">
      <c r="A44" s="97"/>
      <c r="B44" s="98"/>
      <c r="C44" s="98"/>
      <c r="D44" s="98">
        <v>2351</v>
      </c>
      <c r="E44" s="97" t="s">
        <v>178</v>
      </c>
      <c r="F44" s="96">
        <v>733404.78</v>
      </c>
    </row>
    <row r="45" spans="1:6" ht="14.45" x14ac:dyDescent="0.3">
      <c r="A45" s="97"/>
      <c r="B45" s="98"/>
      <c r="C45" s="98"/>
      <c r="D45" s="98">
        <v>2391</v>
      </c>
      <c r="E45" s="97" t="s">
        <v>179</v>
      </c>
      <c r="F45" s="96">
        <v>395000</v>
      </c>
    </row>
    <row r="46" spans="1:6" ht="14.45" x14ac:dyDescent="0.3">
      <c r="A46" s="97"/>
      <c r="B46" s="98"/>
      <c r="C46" s="98"/>
      <c r="D46" s="98">
        <v>2551</v>
      </c>
      <c r="E46" s="97" t="s">
        <v>232</v>
      </c>
      <c r="F46" s="96">
        <v>81536.399999999994</v>
      </c>
    </row>
    <row r="47" spans="1:6" ht="26.25" x14ac:dyDescent="0.25">
      <c r="A47" s="97"/>
      <c r="B47" s="98"/>
      <c r="C47" s="98"/>
      <c r="D47" s="98">
        <v>2951</v>
      </c>
      <c r="E47" s="97" t="s">
        <v>261</v>
      </c>
      <c r="F47" s="96">
        <v>0</v>
      </c>
    </row>
    <row r="48" spans="1:6" ht="27.6" x14ac:dyDescent="0.3">
      <c r="A48" s="97"/>
      <c r="B48" s="98"/>
      <c r="C48" s="98"/>
      <c r="D48" s="98">
        <v>3261</v>
      </c>
      <c r="E48" s="97" t="s">
        <v>283</v>
      </c>
      <c r="F48" s="96">
        <v>414398.4</v>
      </c>
    </row>
    <row r="49" spans="1:6" ht="14.45" x14ac:dyDescent="0.3">
      <c r="A49" s="97"/>
      <c r="B49" s="98"/>
      <c r="C49" s="98"/>
      <c r="D49" s="98">
        <v>3821</v>
      </c>
      <c r="E49" s="97" t="s">
        <v>337</v>
      </c>
      <c r="F49" s="96">
        <v>2516600</v>
      </c>
    </row>
    <row r="50" spans="1:6" x14ac:dyDescent="0.25">
      <c r="A50" s="97"/>
      <c r="B50" s="98"/>
      <c r="C50" s="98"/>
      <c r="D50" s="98">
        <v>5111</v>
      </c>
      <c r="E50" s="97" t="s">
        <v>438</v>
      </c>
      <c r="F50" s="96">
        <v>0</v>
      </c>
    </row>
    <row r="51" spans="1:6" x14ac:dyDescent="0.25">
      <c r="A51" s="97"/>
      <c r="B51" s="98"/>
      <c r="C51" s="98"/>
      <c r="D51" s="98">
        <v>5121</v>
      </c>
      <c r="E51" s="97" t="s">
        <v>439</v>
      </c>
      <c r="F51" s="96">
        <v>0</v>
      </c>
    </row>
    <row r="52" spans="1:6" ht="14.45" x14ac:dyDescent="0.3">
      <c r="A52" s="97"/>
      <c r="B52" s="98"/>
      <c r="C52" s="98"/>
      <c r="D52" s="98">
        <v>5211</v>
      </c>
      <c r="E52" s="97" t="s">
        <v>448</v>
      </c>
      <c r="F52" s="96">
        <v>0</v>
      </c>
    </row>
    <row r="53" spans="1:6" ht="26.25" x14ac:dyDescent="0.25">
      <c r="A53" s="97" t="s">
        <v>200</v>
      </c>
      <c r="B53" s="98" t="s">
        <v>143</v>
      </c>
      <c r="C53" s="98" t="s">
        <v>198</v>
      </c>
      <c r="D53" s="98">
        <v>2421</v>
      </c>
      <c r="E53" s="97" t="s">
        <v>201</v>
      </c>
      <c r="F53" s="96">
        <v>13549454.939999999</v>
      </c>
    </row>
    <row r="54" spans="1:6" x14ac:dyDescent="0.25">
      <c r="A54" s="97"/>
      <c r="B54" s="98"/>
      <c r="C54" s="98"/>
      <c r="D54" s="98">
        <v>2471</v>
      </c>
      <c r="E54" s="97" t="s">
        <v>215</v>
      </c>
      <c r="F54" s="96">
        <v>386302.61</v>
      </c>
    </row>
    <row r="55" spans="1:6" ht="26.25" x14ac:dyDescent="0.25">
      <c r="A55" s="97"/>
      <c r="B55" s="98"/>
      <c r="C55" s="98"/>
      <c r="D55" s="98">
        <v>2491</v>
      </c>
      <c r="E55" s="97" t="s">
        <v>223</v>
      </c>
      <c r="F55" s="96">
        <v>4495327.2699999996</v>
      </c>
    </row>
    <row r="56" spans="1:6" x14ac:dyDescent="0.25">
      <c r="A56" s="97"/>
      <c r="B56" s="98"/>
      <c r="C56" s="98"/>
      <c r="D56" s="98">
        <v>2721</v>
      </c>
      <c r="E56" s="97" t="s">
        <v>251</v>
      </c>
      <c r="F56" s="96">
        <v>294801.01</v>
      </c>
    </row>
    <row r="57" spans="1:6" ht="14.45" x14ac:dyDescent="0.3">
      <c r="A57" s="97"/>
      <c r="B57" s="98"/>
      <c r="C57" s="98"/>
      <c r="D57" s="98">
        <v>2911</v>
      </c>
      <c r="E57" s="97" t="s">
        <v>258</v>
      </c>
      <c r="F57" s="96">
        <v>650085.93999999994</v>
      </c>
    </row>
    <row r="58" spans="1:6" ht="27.6" x14ac:dyDescent="0.3">
      <c r="A58" s="97"/>
      <c r="B58" s="98"/>
      <c r="C58" s="98"/>
      <c r="D58" s="98">
        <v>3261</v>
      </c>
      <c r="E58" s="97" t="s">
        <v>283</v>
      </c>
      <c r="F58" s="96">
        <v>11732748.08</v>
      </c>
    </row>
    <row r="59" spans="1:6" x14ac:dyDescent="0.25">
      <c r="A59" s="97"/>
      <c r="B59" s="98"/>
      <c r="C59" s="98"/>
      <c r="D59" s="98">
        <v>3371</v>
      </c>
      <c r="E59" s="97" t="s">
        <v>292</v>
      </c>
      <c r="F59" s="96">
        <v>5839904</v>
      </c>
    </row>
    <row r="60" spans="1:6" ht="26.25" x14ac:dyDescent="0.25">
      <c r="A60" s="97"/>
      <c r="B60" s="98"/>
      <c r="C60" s="98"/>
      <c r="D60" s="98">
        <v>3571</v>
      </c>
      <c r="E60" s="97" t="s">
        <v>317</v>
      </c>
      <c r="F60" s="96">
        <v>0</v>
      </c>
    </row>
    <row r="61" spans="1:6" ht="14.45" x14ac:dyDescent="0.3">
      <c r="A61" s="97"/>
      <c r="B61" s="98"/>
      <c r="C61" s="98"/>
      <c r="D61" s="98">
        <v>5611</v>
      </c>
      <c r="E61" s="97" t="s">
        <v>454</v>
      </c>
      <c r="F61" s="96">
        <v>227913.61</v>
      </c>
    </row>
    <row r="62" spans="1:6" x14ac:dyDescent="0.25">
      <c r="A62" s="97"/>
      <c r="B62" s="98"/>
      <c r="C62" s="98"/>
      <c r="D62" s="98">
        <v>5671</v>
      </c>
      <c r="E62" s="97" t="s">
        <v>458</v>
      </c>
      <c r="F62" s="96">
        <v>2241549.13</v>
      </c>
    </row>
    <row r="63" spans="1:6" ht="26.25" x14ac:dyDescent="0.25">
      <c r="A63" s="97" t="s">
        <v>206</v>
      </c>
      <c r="B63" t="s">
        <v>143</v>
      </c>
      <c r="C63" s="98" t="s">
        <v>204</v>
      </c>
      <c r="D63" s="98">
        <v>2461</v>
      </c>
      <c r="E63" s="97" t="s">
        <v>207</v>
      </c>
      <c r="F63" s="96">
        <v>7570846.8600000003</v>
      </c>
    </row>
    <row r="64" spans="1:6" x14ac:dyDescent="0.25">
      <c r="A64" s="97"/>
      <c r="B64"/>
      <c r="C64" s="98"/>
      <c r="D64" s="98">
        <v>3111</v>
      </c>
      <c r="E64" s="97" t="s">
        <v>267</v>
      </c>
      <c r="F64" s="96">
        <v>92450001.769999996</v>
      </c>
    </row>
    <row r="65" spans="1:6" x14ac:dyDescent="0.25">
      <c r="A65" s="97" t="s">
        <v>323</v>
      </c>
      <c r="B65" t="s">
        <v>143</v>
      </c>
      <c r="C65" s="98" t="s">
        <v>321</v>
      </c>
      <c r="D65" s="98">
        <v>3581</v>
      </c>
      <c r="E65" s="97" t="s">
        <v>324</v>
      </c>
      <c r="F65" s="96">
        <v>177309150.16</v>
      </c>
    </row>
    <row r="66" spans="1:6" x14ac:dyDescent="0.25">
      <c r="A66" s="97" t="s">
        <v>297</v>
      </c>
      <c r="B66" s="98" t="s">
        <v>59</v>
      </c>
      <c r="C66" s="98" t="s">
        <v>295</v>
      </c>
      <c r="D66" s="98">
        <v>3391</v>
      </c>
      <c r="E66" s="97" t="s">
        <v>294</v>
      </c>
      <c r="F66" s="96">
        <v>437500</v>
      </c>
    </row>
    <row r="67" spans="1:6" ht="26.25" x14ac:dyDescent="0.25">
      <c r="A67" s="97"/>
      <c r="B67" s="98"/>
      <c r="C67" s="98"/>
      <c r="D67" s="98">
        <v>3611</v>
      </c>
      <c r="E67" s="97" t="s">
        <v>325</v>
      </c>
      <c r="F67" s="96">
        <v>29635866.98</v>
      </c>
    </row>
    <row r="68" spans="1:6" x14ac:dyDescent="0.25">
      <c r="A68" s="97"/>
      <c r="B68" s="98"/>
      <c r="C68" s="98"/>
      <c r="D68" s="98">
        <v>3651</v>
      </c>
      <c r="E68" s="97" t="s">
        <v>327</v>
      </c>
      <c r="F68" s="96">
        <v>3374799.95</v>
      </c>
    </row>
    <row r="69" spans="1:6" ht="26.25" x14ac:dyDescent="0.25">
      <c r="A69" s="97"/>
      <c r="B69" s="98"/>
      <c r="C69" s="98"/>
      <c r="D69" s="98">
        <v>3661</v>
      </c>
      <c r="E69" s="97" t="s">
        <v>328</v>
      </c>
      <c r="F69" s="96">
        <v>3497239.74</v>
      </c>
    </row>
    <row r="70" spans="1:6" ht="26.25" x14ac:dyDescent="0.25">
      <c r="A70" s="97" t="s">
        <v>275</v>
      </c>
      <c r="B70" t="s">
        <v>59</v>
      </c>
      <c r="C70" s="98" t="s">
        <v>273</v>
      </c>
      <c r="D70" s="98">
        <v>3231</v>
      </c>
      <c r="E70" s="97" t="s">
        <v>272</v>
      </c>
      <c r="F70" s="96">
        <v>993511.93</v>
      </c>
    </row>
    <row r="71" spans="1:6" ht="26.25" x14ac:dyDescent="0.25">
      <c r="A71" s="97"/>
      <c r="B71"/>
      <c r="C71" s="98"/>
      <c r="D71" s="98">
        <v>3331</v>
      </c>
      <c r="E71" s="97" t="s">
        <v>287</v>
      </c>
      <c r="F71" s="96">
        <v>321320</v>
      </c>
    </row>
    <row r="72" spans="1:6" x14ac:dyDescent="0.25">
      <c r="A72" s="97"/>
      <c r="B72"/>
      <c r="C72" s="98"/>
      <c r="D72" s="98">
        <v>3391</v>
      </c>
      <c r="E72" s="97" t="s">
        <v>294</v>
      </c>
      <c r="F72" s="96">
        <v>0</v>
      </c>
    </row>
    <row r="73" spans="1:6" x14ac:dyDescent="0.25">
      <c r="A73" s="97"/>
      <c r="B73"/>
      <c r="C73" s="98"/>
      <c r="D73" s="98">
        <v>5151</v>
      </c>
      <c r="E73" s="97" t="s">
        <v>440</v>
      </c>
      <c r="F73" s="96">
        <v>318072</v>
      </c>
    </row>
    <row r="74" spans="1:6" ht="14.45" x14ac:dyDescent="0.3">
      <c r="A74" s="97"/>
      <c r="B74"/>
      <c r="C74" s="98"/>
      <c r="D74" s="98">
        <v>5211</v>
      </c>
      <c r="E74" s="97" t="s">
        <v>448</v>
      </c>
      <c r="F74" s="96">
        <v>714902.59</v>
      </c>
    </row>
    <row r="75" spans="1:6" ht="14.45" x14ac:dyDescent="0.3">
      <c r="A75" s="97"/>
      <c r="B75"/>
      <c r="C75" s="98"/>
      <c r="D75" s="98">
        <v>5691</v>
      </c>
      <c r="E75" s="97" t="s">
        <v>459</v>
      </c>
      <c r="F75" s="96">
        <v>71233835.640000001</v>
      </c>
    </row>
    <row r="76" spans="1:6" ht="14.45" x14ac:dyDescent="0.3">
      <c r="A76" s="97"/>
      <c r="B76"/>
      <c r="C76" s="98"/>
      <c r="D76" s="98">
        <v>5911</v>
      </c>
      <c r="E76" s="97" t="s">
        <v>463</v>
      </c>
      <c r="F76" s="96">
        <v>6020779.5999999996</v>
      </c>
    </row>
    <row r="77" spans="1:6" x14ac:dyDescent="0.25">
      <c r="A77" s="97"/>
      <c r="B77"/>
      <c r="C77" s="98"/>
      <c r="D77" s="98">
        <v>5971</v>
      </c>
      <c r="E77" s="97" t="s">
        <v>464</v>
      </c>
      <c r="F77" s="96">
        <v>3541977.04</v>
      </c>
    </row>
    <row r="78" spans="1:6" ht="26.25" x14ac:dyDescent="0.25">
      <c r="A78" s="97" t="s">
        <v>340</v>
      </c>
      <c r="B78" s="98" t="s">
        <v>164</v>
      </c>
      <c r="C78" s="98" t="s">
        <v>338</v>
      </c>
      <c r="D78" s="98">
        <v>3821</v>
      </c>
      <c r="E78" s="97" t="s">
        <v>337</v>
      </c>
      <c r="F78" s="96">
        <v>499913.6</v>
      </c>
    </row>
    <row r="79" spans="1:6" ht="27.6" x14ac:dyDescent="0.3">
      <c r="A79" s="97"/>
      <c r="B79" s="98"/>
      <c r="C79" s="98"/>
      <c r="D79" s="98">
        <v>4211</v>
      </c>
      <c r="E79" s="97" t="s">
        <v>372</v>
      </c>
      <c r="F79" s="96">
        <v>0</v>
      </c>
    </row>
    <row r="80" spans="1:6" ht="14.45" x14ac:dyDescent="0.3">
      <c r="A80" s="97"/>
      <c r="B80" s="98"/>
      <c r="C80" s="98"/>
      <c r="D80" s="98">
        <v>4411</v>
      </c>
      <c r="E80" s="97" t="s">
        <v>410</v>
      </c>
      <c r="F80" s="96">
        <v>450000</v>
      </c>
    </row>
    <row r="81" spans="1:6" ht="26.25" x14ac:dyDescent="0.25">
      <c r="A81" s="97" t="s">
        <v>125</v>
      </c>
      <c r="B81" s="98" t="s">
        <v>59</v>
      </c>
      <c r="C81" s="98" t="s">
        <v>123</v>
      </c>
      <c r="D81" s="98">
        <v>2141</v>
      </c>
      <c r="E81" s="97" t="s">
        <v>118</v>
      </c>
      <c r="F81" s="96">
        <v>366492.72</v>
      </c>
    </row>
    <row r="82" spans="1:6" x14ac:dyDescent="0.25">
      <c r="A82" s="97"/>
      <c r="B82" s="98"/>
      <c r="C82" s="98"/>
      <c r="D82" s="98">
        <v>2461</v>
      </c>
      <c r="E82" s="97" t="s">
        <v>207</v>
      </c>
      <c r="F82" s="96">
        <v>252780.08</v>
      </c>
    </row>
    <row r="83" spans="1:6" ht="26.25" x14ac:dyDescent="0.25">
      <c r="A83" s="97"/>
      <c r="B83" s="98"/>
      <c r="C83" s="98"/>
      <c r="D83" s="98">
        <v>2491</v>
      </c>
      <c r="E83" s="97" t="s">
        <v>223</v>
      </c>
      <c r="F83" s="96">
        <v>304.01</v>
      </c>
    </row>
    <row r="84" spans="1:6" x14ac:dyDescent="0.25">
      <c r="A84" s="97"/>
      <c r="B84" s="98"/>
      <c r="C84" s="98"/>
      <c r="D84" s="98">
        <v>2721</v>
      </c>
      <c r="E84" s="97" t="s">
        <v>251</v>
      </c>
      <c r="F84" s="96">
        <v>10645.64</v>
      </c>
    </row>
    <row r="85" spans="1:6" ht="14.45" x14ac:dyDescent="0.3">
      <c r="A85" s="97"/>
      <c r="B85" s="98"/>
      <c r="C85" s="98"/>
      <c r="D85" s="98">
        <v>2911</v>
      </c>
      <c r="E85" s="97" t="s">
        <v>258</v>
      </c>
      <c r="F85" s="96">
        <v>6959.89</v>
      </c>
    </row>
    <row r="86" spans="1:6" ht="26.25" x14ac:dyDescent="0.25">
      <c r="A86" s="97"/>
      <c r="B86" s="98"/>
      <c r="C86" s="98"/>
      <c r="D86" s="98">
        <v>2941</v>
      </c>
      <c r="E86" s="97" t="s">
        <v>260</v>
      </c>
      <c r="F86" s="96">
        <v>351723.88</v>
      </c>
    </row>
    <row r="87" spans="1:6" ht="14.45" x14ac:dyDescent="0.3">
      <c r="A87" s="97"/>
      <c r="B87" s="98"/>
      <c r="C87" s="98"/>
      <c r="D87" s="98">
        <v>2991</v>
      </c>
      <c r="E87" s="97" t="s">
        <v>265</v>
      </c>
      <c r="F87" s="96">
        <v>1005.72</v>
      </c>
    </row>
    <row r="88" spans="1:6" x14ac:dyDescent="0.25">
      <c r="A88" s="97"/>
      <c r="B88" s="98"/>
      <c r="C88" s="98"/>
      <c r="D88" s="98">
        <v>3141</v>
      </c>
      <c r="E88" s="97" t="s">
        <v>268</v>
      </c>
      <c r="F88" s="96">
        <v>1487890.24</v>
      </c>
    </row>
    <row r="89" spans="1:6" x14ac:dyDescent="0.25">
      <c r="A89" s="97"/>
      <c r="B89" s="98"/>
      <c r="C89" s="98"/>
      <c r="D89" s="98">
        <v>3181</v>
      </c>
      <c r="E89" s="97" t="s">
        <v>270</v>
      </c>
      <c r="F89" s="96">
        <v>388.65</v>
      </c>
    </row>
    <row r="90" spans="1:6" ht="26.25" x14ac:dyDescent="0.25">
      <c r="A90" s="97"/>
      <c r="B90" s="98"/>
      <c r="C90" s="98"/>
      <c r="D90" s="98">
        <v>3521</v>
      </c>
      <c r="E90" s="97" t="s">
        <v>311</v>
      </c>
      <c r="F90" s="96">
        <v>2378</v>
      </c>
    </row>
    <row r="91" spans="1:6" ht="26.25" x14ac:dyDescent="0.25">
      <c r="A91" s="97"/>
      <c r="B91" s="98"/>
      <c r="C91" s="98"/>
      <c r="D91" s="98">
        <v>3531</v>
      </c>
      <c r="E91" s="97" t="s">
        <v>312</v>
      </c>
      <c r="F91" s="96">
        <v>241515.98</v>
      </c>
    </row>
    <row r="92" spans="1:6" x14ac:dyDescent="0.25">
      <c r="A92" s="97"/>
      <c r="B92" s="98"/>
      <c r="C92" s="98"/>
      <c r="D92" s="98">
        <v>5151</v>
      </c>
      <c r="E92" s="97" t="s">
        <v>440</v>
      </c>
      <c r="F92" s="96">
        <v>9719719.5099999998</v>
      </c>
    </row>
    <row r="93" spans="1:6" x14ac:dyDescent="0.25">
      <c r="A93" s="97"/>
      <c r="B93" s="98"/>
      <c r="C93" s="98"/>
      <c r="D93" s="98">
        <v>5191</v>
      </c>
      <c r="E93" s="97" t="s">
        <v>447</v>
      </c>
      <c r="F93" s="96">
        <v>3224.8</v>
      </c>
    </row>
    <row r="94" spans="1:6" ht="14.45" x14ac:dyDescent="0.3">
      <c r="A94" s="97"/>
      <c r="B94" s="98"/>
      <c r="C94" s="98"/>
      <c r="D94" s="98">
        <v>5211</v>
      </c>
      <c r="E94" s="97" t="s">
        <v>448</v>
      </c>
      <c r="F94" s="96">
        <v>36563.199999999997</v>
      </c>
    </row>
    <row r="95" spans="1:6" x14ac:dyDescent="0.25">
      <c r="A95" s="97"/>
      <c r="B95" s="98"/>
      <c r="C95" s="98"/>
      <c r="D95" s="98">
        <v>5231</v>
      </c>
      <c r="E95" s="97" t="s">
        <v>449</v>
      </c>
      <c r="F95" s="96">
        <v>243249.68</v>
      </c>
    </row>
    <row r="96" spans="1:6" x14ac:dyDescent="0.25">
      <c r="A96" s="97"/>
      <c r="B96" s="98"/>
      <c r="C96" s="98"/>
      <c r="D96" s="98">
        <v>5651</v>
      </c>
      <c r="E96" s="97" t="s">
        <v>457</v>
      </c>
      <c r="F96" s="96">
        <v>245643.95</v>
      </c>
    </row>
    <row r="97" spans="1:6" ht="26.25" x14ac:dyDescent="0.25">
      <c r="A97" s="97" t="s">
        <v>303</v>
      </c>
      <c r="B97" s="98" t="s">
        <v>133</v>
      </c>
      <c r="C97" s="98" t="s">
        <v>318</v>
      </c>
      <c r="D97" s="98">
        <v>3571</v>
      </c>
      <c r="E97" s="97" t="s">
        <v>317</v>
      </c>
      <c r="F97" s="96">
        <v>508862.61</v>
      </c>
    </row>
    <row r="98" spans="1:6" x14ac:dyDescent="0.25">
      <c r="A98" s="97"/>
      <c r="B98" s="98"/>
      <c r="C98" s="98"/>
      <c r="D98" s="98">
        <v>3711</v>
      </c>
      <c r="E98" s="97" t="s">
        <v>329</v>
      </c>
      <c r="F98" s="96">
        <v>51958</v>
      </c>
    </row>
    <row r="99" spans="1:6" x14ac:dyDescent="0.25">
      <c r="A99" s="97"/>
      <c r="B99" s="98"/>
      <c r="C99" s="98"/>
      <c r="D99" s="98">
        <v>3751</v>
      </c>
      <c r="E99" s="97" t="s">
        <v>333</v>
      </c>
      <c r="F99" s="96">
        <v>0</v>
      </c>
    </row>
    <row r="100" spans="1:6" x14ac:dyDescent="0.25">
      <c r="A100" s="97"/>
      <c r="B100" s="98"/>
      <c r="C100" s="98"/>
      <c r="D100" s="98">
        <v>3761</v>
      </c>
      <c r="E100" s="97" t="s">
        <v>334</v>
      </c>
      <c r="F100" s="96">
        <v>2659</v>
      </c>
    </row>
    <row r="101" spans="1:6" ht="14.45" x14ac:dyDescent="0.3">
      <c r="A101" s="97"/>
      <c r="B101" s="98"/>
      <c r="C101" s="98"/>
      <c r="D101" s="98">
        <v>3791</v>
      </c>
      <c r="E101" s="97" t="s">
        <v>335</v>
      </c>
      <c r="F101" s="96">
        <v>53031</v>
      </c>
    </row>
    <row r="102" spans="1:6" ht="14.45" x14ac:dyDescent="0.3">
      <c r="A102" s="97"/>
      <c r="B102" s="98"/>
      <c r="C102" s="98"/>
      <c r="D102" s="98">
        <v>3821</v>
      </c>
      <c r="E102" s="97" t="s">
        <v>337</v>
      </c>
      <c r="F102" s="96">
        <v>15660</v>
      </c>
    </row>
    <row r="103" spans="1:6" ht="14.45" x14ac:dyDescent="0.3">
      <c r="A103" s="97"/>
      <c r="B103" s="98"/>
      <c r="C103" s="98"/>
      <c r="D103" s="98">
        <v>4451</v>
      </c>
      <c r="E103" s="97" t="s">
        <v>423</v>
      </c>
      <c r="F103" s="96">
        <v>659999.09</v>
      </c>
    </row>
    <row r="104" spans="1:6" ht="14.45" x14ac:dyDescent="0.3">
      <c r="A104" s="97"/>
      <c r="B104" s="98"/>
      <c r="C104" s="98"/>
      <c r="D104" s="98">
        <v>4481</v>
      </c>
      <c r="E104" s="97" t="s">
        <v>434</v>
      </c>
      <c r="F104" s="96">
        <v>500000</v>
      </c>
    </row>
    <row r="105" spans="1:6" x14ac:dyDescent="0.25">
      <c r="A105" s="97"/>
      <c r="B105" s="98"/>
      <c r="C105" s="98" t="s">
        <v>301</v>
      </c>
      <c r="D105" s="98">
        <v>3411</v>
      </c>
      <c r="E105" s="97" t="s">
        <v>304</v>
      </c>
      <c r="F105" s="96">
        <v>977640</v>
      </c>
    </row>
    <row r="106" spans="1:6" ht="14.45" x14ac:dyDescent="0.3">
      <c r="A106" s="97"/>
      <c r="B106" s="98"/>
      <c r="C106" s="98"/>
      <c r="D106" s="98">
        <v>3922</v>
      </c>
      <c r="E106" s="97" t="s">
        <v>366</v>
      </c>
      <c r="F106" s="96">
        <v>1527919.7</v>
      </c>
    </row>
    <row r="107" spans="1:6" ht="14.45" x14ac:dyDescent="0.3">
      <c r="A107" s="97"/>
      <c r="B107" s="98"/>
      <c r="C107" s="98"/>
      <c r="D107" s="98">
        <v>5811</v>
      </c>
      <c r="E107" s="97" t="s">
        <v>462</v>
      </c>
      <c r="F107" s="96">
        <v>10340057.560000001</v>
      </c>
    </row>
    <row r="108" spans="1:6" ht="26.25" x14ac:dyDescent="0.25">
      <c r="A108" s="97" t="s">
        <v>115</v>
      </c>
      <c r="B108" s="98" t="s">
        <v>59</v>
      </c>
      <c r="C108" s="98" t="s">
        <v>113</v>
      </c>
      <c r="D108" s="98">
        <v>2111</v>
      </c>
      <c r="E108" s="97" t="s">
        <v>95</v>
      </c>
      <c r="F108" s="96">
        <v>8730</v>
      </c>
    </row>
    <row r="109" spans="1:6" ht="14.45" x14ac:dyDescent="0.3">
      <c r="A109" s="97"/>
      <c r="B109" s="98"/>
      <c r="C109" s="98"/>
      <c r="D109" s="98">
        <v>2211</v>
      </c>
      <c r="E109" s="97" t="s">
        <v>138</v>
      </c>
      <c r="F109" s="96">
        <v>3165.3</v>
      </c>
    </row>
    <row r="110" spans="1:6" x14ac:dyDescent="0.25">
      <c r="A110" s="97"/>
      <c r="B110" s="98"/>
      <c r="C110" s="98"/>
      <c r="D110" s="98">
        <v>2231</v>
      </c>
      <c r="E110" s="97" t="s">
        <v>177</v>
      </c>
      <c r="F110" s="96">
        <v>1298.99</v>
      </c>
    </row>
    <row r="111" spans="1:6" ht="26.25" x14ac:dyDescent="0.25">
      <c r="A111" s="97"/>
      <c r="B111" s="98"/>
      <c r="C111" s="98"/>
      <c r="D111" s="98">
        <v>2491</v>
      </c>
      <c r="E111" s="97" t="s">
        <v>223</v>
      </c>
      <c r="F111" s="96">
        <v>812</v>
      </c>
    </row>
    <row r="112" spans="1:6" x14ac:dyDescent="0.25">
      <c r="A112" s="97"/>
      <c r="B112" s="98"/>
      <c r="C112" s="98"/>
      <c r="D112" s="98">
        <v>2721</v>
      </c>
      <c r="E112" s="97" t="s">
        <v>251</v>
      </c>
      <c r="F112" s="96">
        <v>8621.1200000000008</v>
      </c>
    </row>
    <row r="113" spans="1:6" ht="14.45" x14ac:dyDescent="0.3">
      <c r="A113" s="97"/>
      <c r="B113" s="98"/>
      <c r="C113" s="98"/>
      <c r="D113" s="98">
        <v>2911</v>
      </c>
      <c r="E113" s="97" t="s">
        <v>258</v>
      </c>
      <c r="F113" s="96">
        <v>11505.99</v>
      </c>
    </row>
    <row r="114" spans="1:6" ht="14.45" x14ac:dyDescent="0.3">
      <c r="A114" s="97"/>
      <c r="B114" s="98"/>
      <c r="C114" s="98"/>
      <c r="D114" s="98">
        <v>2921</v>
      </c>
      <c r="E114" s="97" t="s">
        <v>259</v>
      </c>
      <c r="F114" s="96">
        <v>396.8</v>
      </c>
    </row>
    <row r="115" spans="1:6" ht="27.6" x14ac:dyDescent="0.3">
      <c r="A115" s="97"/>
      <c r="B115" s="98"/>
      <c r="C115" s="98"/>
      <c r="D115" s="98">
        <v>2961</v>
      </c>
      <c r="E115" s="97" t="s">
        <v>262</v>
      </c>
      <c r="F115" s="96">
        <v>115</v>
      </c>
    </row>
    <row r="116" spans="1:6" x14ac:dyDescent="0.25">
      <c r="A116" s="97"/>
      <c r="B116" s="98"/>
      <c r="C116" s="98"/>
      <c r="D116" s="98">
        <v>3181</v>
      </c>
      <c r="E116" s="97" t="s">
        <v>270</v>
      </c>
      <c r="F116" s="96">
        <v>2582.41</v>
      </c>
    </row>
    <row r="117" spans="1:6" ht="14.45" x14ac:dyDescent="0.3">
      <c r="A117" s="97"/>
      <c r="B117" s="98"/>
      <c r="C117" s="98"/>
      <c r="D117" s="98">
        <v>3291</v>
      </c>
      <c r="E117" s="97" t="s">
        <v>284</v>
      </c>
      <c r="F117" s="96">
        <v>116265.41</v>
      </c>
    </row>
    <row r="118" spans="1:6" ht="26.25" x14ac:dyDescent="0.25">
      <c r="A118" s="97"/>
      <c r="B118" s="98"/>
      <c r="C118" s="98"/>
      <c r="D118" s="98">
        <v>3311</v>
      </c>
      <c r="E118" s="97" t="s">
        <v>285</v>
      </c>
      <c r="F118" s="96">
        <v>359600</v>
      </c>
    </row>
    <row r="119" spans="1:6" ht="26.25" x14ac:dyDescent="0.25">
      <c r="A119" s="97"/>
      <c r="B119" s="98"/>
      <c r="C119" s="98"/>
      <c r="D119" s="98">
        <v>3331</v>
      </c>
      <c r="E119" s="97" t="s">
        <v>287</v>
      </c>
      <c r="F119" s="96">
        <v>553807.19999999995</v>
      </c>
    </row>
    <row r="120" spans="1:6" ht="26.25" x14ac:dyDescent="0.25">
      <c r="A120" s="97"/>
      <c r="B120" s="98"/>
      <c r="C120" s="98"/>
      <c r="D120" s="98">
        <v>3361</v>
      </c>
      <c r="E120" s="97" t="s">
        <v>291</v>
      </c>
      <c r="F120" s="96">
        <v>4424</v>
      </c>
    </row>
    <row r="121" spans="1:6" ht="14.45" x14ac:dyDescent="0.3">
      <c r="A121" s="97"/>
      <c r="B121" s="98"/>
      <c r="C121" s="98"/>
      <c r="D121" s="98">
        <v>3411</v>
      </c>
      <c r="E121" s="97" t="s">
        <v>304</v>
      </c>
      <c r="F121" s="96">
        <v>10000000</v>
      </c>
    </row>
    <row r="122" spans="1:6" x14ac:dyDescent="0.25">
      <c r="A122" s="97"/>
      <c r="B122" s="98"/>
      <c r="C122" s="98"/>
      <c r="D122" s="98">
        <v>3421</v>
      </c>
      <c r="E122" s="97" t="s">
        <v>305</v>
      </c>
      <c r="F122" s="96">
        <v>46650000</v>
      </c>
    </row>
    <row r="123" spans="1:6" x14ac:dyDescent="0.25">
      <c r="A123" s="97"/>
      <c r="B123" s="98"/>
      <c r="C123" s="98"/>
      <c r="D123" s="98">
        <v>3431</v>
      </c>
      <c r="E123" s="97" t="s">
        <v>306</v>
      </c>
      <c r="F123" s="96">
        <v>1546978.37</v>
      </c>
    </row>
    <row r="124" spans="1:6" x14ac:dyDescent="0.25">
      <c r="A124" s="97"/>
      <c r="B124" s="98"/>
      <c r="C124" s="98"/>
      <c r="D124" s="98">
        <v>3511</v>
      </c>
      <c r="E124" s="97" t="s">
        <v>310</v>
      </c>
      <c r="F124" s="96">
        <v>17485672.560000002</v>
      </c>
    </row>
    <row r="125" spans="1:6" x14ac:dyDescent="0.25">
      <c r="A125" s="97"/>
      <c r="B125" s="98"/>
      <c r="C125" s="98"/>
      <c r="D125" s="98">
        <v>3711</v>
      </c>
      <c r="E125" s="97" t="s">
        <v>329</v>
      </c>
      <c r="F125" s="96">
        <v>3612</v>
      </c>
    </row>
    <row r="126" spans="1:6" x14ac:dyDescent="0.25">
      <c r="A126" s="97"/>
      <c r="B126" s="98"/>
      <c r="C126" s="98"/>
      <c r="D126" s="98">
        <v>3751</v>
      </c>
      <c r="E126" s="97" t="s">
        <v>333</v>
      </c>
      <c r="F126" s="96">
        <v>1889.23</v>
      </c>
    </row>
    <row r="127" spans="1:6" ht="14.45" x14ac:dyDescent="0.3">
      <c r="A127" s="97"/>
      <c r="B127" s="98"/>
      <c r="C127" s="98"/>
      <c r="D127" s="98">
        <v>3791</v>
      </c>
      <c r="E127" s="97" t="s">
        <v>335</v>
      </c>
      <c r="F127" s="96">
        <v>1731</v>
      </c>
    </row>
    <row r="128" spans="1:6" ht="14.45" x14ac:dyDescent="0.3">
      <c r="A128" s="97"/>
      <c r="B128" s="98"/>
      <c r="C128" s="98"/>
      <c r="D128" s="98">
        <v>3821</v>
      </c>
      <c r="E128" s="97" t="s">
        <v>337</v>
      </c>
      <c r="F128" s="96">
        <v>1000000</v>
      </c>
    </row>
    <row r="129" spans="1:6" ht="14.45" x14ac:dyDescent="0.3">
      <c r="A129" s="97"/>
      <c r="B129" s="98"/>
      <c r="C129" s="98"/>
      <c r="D129" s="98">
        <v>5911</v>
      </c>
      <c r="E129" s="97" t="s">
        <v>463</v>
      </c>
      <c r="F129" s="96">
        <v>4900</v>
      </c>
    </row>
    <row r="130" spans="1:6" ht="26.25" x14ac:dyDescent="0.25">
      <c r="A130" s="97"/>
      <c r="B130" s="98"/>
      <c r="C130" s="98"/>
      <c r="D130" s="98">
        <v>6321</v>
      </c>
      <c r="E130" s="97" t="s">
        <v>477</v>
      </c>
      <c r="F130" s="96">
        <v>93286236.370000005</v>
      </c>
    </row>
    <row r="131" spans="1:6" x14ac:dyDescent="0.25">
      <c r="A131" s="97" t="s">
        <v>254</v>
      </c>
      <c r="B131" s="98" t="s">
        <v>143</v>
      </c>
      <c r="C131" s="98" t="s">
        <v>252</v>
      </c>
      <c r="D131" s="98">
        <v>2721</v>
      </c>
      <c r="E131" s="97" t="s">
        <v>251</v>
      </c>
      <c r="F131" s="96">
        <v>0</v>
      </c>
    </row>
    <row r="132" spans="1:6" ht="14.45" x14ac:dyDescent="0.3">
      <c r="A132" s="97"/>
      <c r="B132" s="98"/>
      <c r="C132" s="98"/>
      <c r="D132" s="98">
        <v>2911</v>
      </c>
      <c r="E132" s="97" t="s">
        <v>258</v>
      </c>
      <c r="F132" s="96">
        <v>22837.040000000001</v>
      </c>
    </row>
    <row r="133" spans="1:6" ht="26.25" x14ac:dyDescent="0.25">
      <c r="A133" s="97"/>
      <c r="B133" s="98"/>
      <c r="C133" s="98"/>
      <c r="D133" s="98">
        <v>3571</v>
      </c>
      <c r="E133" s="97" t="s">
        <v>317</v>
      </c>
      <c r="F133" s="96">
        <v>50924</v>
      </c>
    </row>
    <row r="134" spans="1:6" x14ac:dyDescent="0.25">
      <c r="A134" s="97" t="s">
        <v>416</v>
      </c>
      <c r="B134" s="98" t="s">
        <v>133</v>
      </c>
      <c r="C134" s="98" t="s">
        <v>414</v>
      </c>
      <c r="D134" s="98">
        <v>4411</v>
      </c>
      <c r="E134" s="97" t="s">
        <v>410</v>
      </c>
      <c r="F134" s="96">
        <v>2307727.4300000002</v>
      </c>
    </row>
    <row r="135" spans="1:6" ht="26.25" x14ac:dyDescent="0.25">
      <c r="A135" s="97" t="s">
        <v>146</v>
      </c>
      <c r="B135" s="98" t="s">
        <v>143</v>
      </c>
      <c r="C135" s="98" t="s">
        <v>144</v>
      </c>
      <c r="D135" s="98">
        <v>2211</v>
      </c>
      <c r="E135" s="97" t="s">
        <v>138</v>
      </c>
      <c r="F135" s="96">
        <v>103326.35</v>
      </c>
    </row>
    <row r="136" spans="1:6" x14ac:dyDescent="0.25">
      <c r="A136" s="97"/>
      <c r="B136" s="98"/>
      <c r="C136" s="98"/>
      <c r="D136" s="98">
        <v>2231</v>
      </c>
      <c r="E136" s="97" t="s">
        <v>177</v>
      </c>
      <c r="F136" s="96">
        <v>3643.34</v>
      </c>
    </row>
    <row r="137" spans="1:6" x14ac:dyDescent="0.25">
      <c r="A137" s="97"/>
      <c r="B137" s="98"/>
      <c r="C137" s="98"/>
      <c r="D137" s="98">
        <v>2461</v>
      </c>
      <c r="E137" s="97" t="s">
        <v>207</v>
      </c>
      <c r="F137" s="96">
        <v>611.9</v>
      </c>
    </row>
    <row r="138" spans="1:6" x14ac:dyDescent="0.25">
      <c r="A138" s="97"/>
      <c r="B138" s="98"/>
      <c r="C138" s="98"/>
      <c r="D138" s="98">
        <v>2471</v>
      </c>
      <c r="E138" s="97" t="s">
        <v>215</v>
      </c>
      <c r="F138" s="96">
        <v>1647.94</v>
      </c>
    </row>
    <row r="139" spans="1:6" ht="14.45" x14ac:dyDescent="0.3">
      <c r="A139" s="97"/>
      <c r="B139" s="98"/>
      <c r="C139" s="98"/>
      <c r="D139" s="98">
        <v>2611</v>
      </c>
      <c r="E139" s="97" t="s">
        <v>240</v>
      </c>
      <c r="F139" s="96">
        <v>0</v>
      </c>
    </row>
    <row r="140" spans="1:6" ht="27.6" x14ac:dyDescent="0.3">
      <c r="A140" s="97"/>
      <c r="B140" s="98"/>
      <c r="C140" s="98"/>
      <c r="D140" s="98">
        <v>2961</v>
      </c>
      <c r="E140" s="97" t="s">
        <v>262</v>
      </c>
      <c r="F140" s="96">
        <v>16536.830000000002</v>
      </c>
    </row>
    <row r="141" spans="1:6" ht="26.25" x14ac:dyDescent="0.25">
      <c r="A141" s="97"/>
      <c r="B141" s="98"/>
      <c r="C141" s="98"/>
      <c r="D141" s="98">
        <v>3521</v>
      </c>
      <c r="E141" s="97" t="s">
        <v>311</v>
      </c>
      <c r="F141" s="96">
        <v>22840.400000000001</v>
      </c>
    </row>
    <row r="142" spans="1:6" ht="26.25" x14ac:dyDescent="0.25">
      <c r="A142" s="97"/>
      <c r="B142" s="98"/>
      <c r="C142" s="98"/>
      <c r="D142" s="98">
        <v>3571</v>
      </c>
      <c r="E142" s="97" t="s">
        <v>317</v>
      </c>
      <c r="F142" s="96">
        <v>0</v>
      </c>
    </row>
    <row r="143" spans="1:6" x14ac:dyDescent="0.25">
      <c r="A143" s="97"/>
      <c r="B143" s="98"/>
      <c r="C143" s="98" t="s">
        <v>230</v>
      </c>
      <c r="D143" s="98">
        <v>2531</v>
      </c>
      <c r="E143" s="97" t="s">
        <v>229</v>
      </c>
      <c r="F143" s="96">
        <v>15762.61</v>
      </c>
    </row>
    <row r="144" spans="1:6" x14ac:dyDescent="0.25">
      <c r="A144" s="97"/>
      <c r="B144" s="98"/>
      <c r="C144" s="98"/>
      <c r="D144" s="98">
        <v>2541</v>
      </c>
      <c r="E144" s="97" t="s">
        <v>231</v>
      </c>
      <c r="F144" s="96">
        <v>32063.78</v>
      </c>
    </row>
    <row r="145" spans="1:6" x14ac:dyDescent="0.25">
      <c r="A145" s="97"/>
      <c r="B145" s="98"/>
      <c r="C145" s="98"/>
      <c r="D145" s="98">
        <v>2721</v>
      </c>
      <c r="E145" s="97" t="s">
        <v>251</v>
      </c>
      <c r="F145" s="96">
        <v>0</v>
      </c>
    </row>
    <row r="146" spans="1:6" ht="14.45" x14ac:dyDescent="0.3">
      <c r="A146" s="97"/>
      <c r="B146" s="98"/>
      <c r="C146" s="98"/>
      <c r="D146" s="98">
        <v>2911</v>
      </c>
      <c r="E146" s="97" t="s">
        <v>258</v>
      </c>
      <c r="F146" s="96">
        <v>26992.17</v>
      </c>
    </row>
    <row r="147" spans="1:6" x14ac:dyDescent="0.25">
      <c r="A147" s="97"/>
      <c r="B147" s="98"/>
      <c r="C147" s="98"/>
      <c r="D147" s="98">
        <v>5651</v>
      </c>
      <c r="E147" s="97" t="s">
        <v>457</v>
      </c>
      <c r="F147" s="96">
        <v>100000</v>
      </c>
    </row>
    <row r="148" spans="1:6" ht="14.45" x14ac:dyDescent="0.3">
      <c r="A148" s="97"/>
      <c r="B148" s="98"/>
      <c r="C148" s="98"/>
      <c r="D148" s="98">
        <v>5691</v>
      </c>
      <c r="E148" s="97" t="s">
        <v>459</v>
      </c>
      <c r="F148" s="96">
        <v>619543.36</v>
      </c>
    </row>
    <row r="149" spans="1:6" ht="14.45" x14ac:dyDescent="0.3">
      <c r="A149" s="97"/>
      <c r="B149" s="98"/>
      <c r="C149" s="98" t="s">
        <v>276</v>
      </c>
      <c r="D149" s="98">
        <v>3251</v>
      </c>
      <c r="E149" s="97" t="s">
        <v>277</v>
      </c>
      <c r="F149" s="96">
        <v>5402073.5999999996</v>
      </c>
    </row>
    <row r="150" spans="1:6" ht="26.25" x14ac:dyDescent="0.25">
      <c r="A150" s="97" t="s">
        <v>63</v>
      </c>
      <c r="B150" s="98" t="s">
        <v>59</v>
      </c>
      <c r="C150" s="98" t="s">
        <v>93</v>
      </c>
      <c r="D150" s="98">
        <v>2111</v>
      </c>
      <c r="E150" s="97" t="s">
        <v>95</v>
      </c>
      <c r="F150" s="96">
        <v>2427591.2599999998</v>
      </c>
    </row>
    <row r="151" spans="1:6" ht="26.25" x14ac:dyDescent="0.25">
      <c r="A151" s="97"/>
      <c r="B151" s="98"/>
      <c r="C151" s="98"/>
      <c r="D151" s="98">
        <v>2141</v>
      </c>
      <c r="E151" s="97" t="s">
        <v>118</v>
      </c>
      <c r="F151" s="96">
        <v>45253.98</v>
      </c>
    </row>
    <row r="152" spans="1:6" ht="14.45" x14ac:dyDescent="0.3">
      <c r="A152" s="97"/>
      <c r="B152" s="98"/>
      <c r="C152" s="98"/>
      <c r="D152" s="98">
        <v>2161</v>
      </c>
      <c r="E152" s="97" t="s">
        <v>126</v>
      </c>
      <c r="F152" s="96">
        <v>1757592.83</v>
      </c>
    </row>
    <row r="153" spans="1:6" ht="14.45" x14ac:dyDescent="0.3">
      <c r="A153" s="97"/>
      <c r="B153" s="98"/>
      <c r="C153" s="98"/>
      <c r="D153" s="98">
        <v>2211</v>
      </c>
      <c r="E153" s="97" t="s">
        <v>138</v>
      </c>
      <c r="F153" s="96">
        <v>312120</v>
      </c>
    </row>
    <row r="154" spans="1:6" x14ac:dyDescent="0.25">
      <c r="A154" s="97"/>
      <c r="B154" s="98"/>
      <c r="C154" s="98"/>
      <c r="D154" s="98">
        <v>2411</v>
      </c>
      <c r="E154" s="97" t="s">
        <v>189</v>
      </c>
      <c r="F154" s="96">
        <v>286147.87</v>
      </c>
    </row>
    <row r="155" spans="1:6" ht="14.45" x14ac:dyDescent="0.3">
      <c r="A155" s="97"/>
      <c r="B155" s="98"/>
      <c r="C155" s="98"/>
      <c r="D155" s="98">
        <v>2421</v>
      </c>
      <c r="E155" s="97" t="s">
        <v>201</v>
      </c>
      <c r="F155" s="96">
        <v>800.01</v>
      </c>
    </row>
    <row r="156" spans="1:6" x14ac:dyDescent="0.25">
      <c r="A156" s="97"/>
      <c r="B156" s="98"/>
      <c r="C156" s="98"/>
      <c r="D156" s="98">
        <v>2461</v>
      </c>
      <c r="E156" s="97" t="s">
        <v>207</v>
      </c>
      <c r="F156" s="96">
        <v>101869.29</v>
      </c>
    </row>
    <row r="157" spans="1:6" x14ac:dyDescent="0.25">
      <c r="A157" s="97"/>
      <c r="B157" s="98"/>
      <c r="C157" s="98"/>
      <c r="D157" s="98">
        <v>2471</v>
      </c>
      <c r="E157" s="97" t="s">
        <v>215</v>
      </c>
      <c r="F157" s="96">
        <v>94972.33</v>
      </c>
    </row>
    <row r="158" spans="1:6" ht="14.45" x14ac:dyDescent="0.3">
      <c r="A158" s="97"/>
      <c r="B158" s="98"/>
      <c r="C158" s="98"/>
      <c r="D158" s="98">
        <v>2481</v>
      </c>
      <c r="E158" s="97" t="s">
        <v>219</v>
      </c>
      <c r="F158" s="96">
        <v>0</v>
      </c>
    </row>
    <row r="159" spans="1:6" ht="26.25" x14ac:dyDescent="0.25">
      <c r="A159" s="97"/>
      <c r="B159" s="98"/>
      <c r="C159" s="98"/>
      <c r="D159" s="98">
        <v>2491</v>
      </c>
      <c r="E159" s="97" t="s">
        <v>223</v>
      </c>
      <c r="F159" s="96">
        <v>1170616.3900000001</v>
      </c>
    </row>
    <row r="160" spans="1:6" x14ac:dyDescent="0.25">
      <c r="A160" s="97"/>
      <c r="B160" s="98"/>
      <c r="C160" s="98"/>
      <c r="D160" s="98">
        <v>2521</v>
      </c>
      <c r="E160" s="97" t="s">
        <v>228</v>
      </c>
      <c r="F160" s="96">
        <v>32840</v>
      </c>
    </row>
    <row r="161" spans="1:6" ht="14.45" x14ac:dyDescent="0.3">
      <c r="A161" s="97"/>
      <c r="B161" s="98"/>
      <c r="C161" s="98"/>
      <c r="D161" s="98">
        <v>2611</v>
      </c>
      <c r="E161" s="97" t="s">
        <v>240</v>
      </c>
      <c r="F161" s="96">
        <v>42888486.469999999</v>
      </c>
    </row>
    <row r="162" spans="1:6" x14ac:dyDescent="0.25">
      <c r="A162" s="97"/>
      <c r="B162" s="98"/>
      <c r="C162" s="98"/>
      <c r="D162" s="98">
        <v>2721</v>
      </c>
      <c r="E162" s="97" t="s">
        <v>251</v>
      </c>
      <c r="F162" s="96">
        <v>0</v>
      </c>
    </row>
    <row r="163" spans="1:6" ht="14.45" x14ac:dyDescent="0.3">
      <c r="A163" s="97"/>
      <c r="B163" s="98"/>
      <c r="C163" s="98"/>
      <c r="D163" s="98">
        <v>2911</v>
      </c>
      <c r="E163" s="97" t="s">
        <v>258</v>
      </c>
      <c r="F163" s="96">
        <v>204146.17</v>
      </c>
    </row>
    <row r="164" spans="1:6" ht="14.45" x14ac:dyDescent="0.3">
      <c r="A164" s="97"/>
      <c r="B164" s="98"/>
      <c r="C164" s="98"/>
      <c r="D164" s="98">
        <v>2921</v>
      </c>
      <c r="E164" s="97" t="s">
        <v>259</v>
      </c>
      <c r="F164" s="96">
        <v>126323.12</v>
      </c>
    </row>
    <row r="165" spans="1:6" ht="27.6" x14ac:dyDescent="0.3">
      <c r="A165" s="97"/>
      <c r="B165" s="98"/>
      <c r="C165" s="98"/>
      <c r="D165" s="98">
        <v>2961</v>
      </c>
      <c r="E165" s="97" t="s">
        <v>262</v>
      </c>
      <c r="F165" s="96">
        <v>2306243.75</v>
      </c>
    </row>
    <row r="166" spans="1:6" ht="26.25" x14ac:dyDescent="0.25">
      <c r="A166" s="97"/>
      <c r="B166" s="98"/>
      <c r="C166" s="98"/>
      <c r="D166" s="98">
        <v>2981</v>
      </c>
      <c r="E166" s="97" t="s">
        <v>264</v>
      </c>
      <c r="F166" s="96">
        <v>825819.09</v>
      </c>
    </row>
    <row r="167" spans="1:6" x14ac:dyDescent="0.25">
      <c r="A167" s="97"/>
      <c r="B167" s="98"/>
      <c r="C167" s="98"/>
      <c r="D167" s="98">
        <v>3111</v>
      </c>
      <c r="E167" s="97" t="s">
        <v>267</v>
      </c>
      <c r="F167" s="96">
        <v>4800000</v>
      </c>
    </row>
    <row r="168" spans="1:6" x14ac:dyDescent="0.25">
      <c r="A168" s="97"/>
      <c r="B168" s="98"/>
      <c r="C168" s="98"/>
      <c r="D168" s="98">
        <v>3141</v>
      </c>
      <c r="E168" s="97" t="s">
        <v>268</v>
      </c>
      <c r="F168" s="96">
        <v>599999.56000000006</v>
      </c>
    </row>
    <row r="169" spans="1:6" x14ac:dyDescent="0.25">
      <c r="A169" s="97"/>
      <c r="B169" s="98"/>
      <c r="C169" s="98"/>
      <c r="D169" s="98">
        <v>3161</v>
      </c>
      <c r="E169" s="97" t="s">
        <v>269</v>
      </c>
      <c r="F169" s="96">
        <v>2194720</v>
      </c>
    </row>
    <row r="170" spans="1:6" x14ac:dyDescent="0.25">
      <c r="A170" s="97"/>
      <c r="B170" s="98"/>
      <c r="C170" s="98"/>
      <c r="D170" s="98">
        <v>3221</v>
      </c>
      <c r="E170" s="97" t="s">
        <v>271</v>
      </c>
      <c r="F170" s="96">
        <v>2168258.54</v>
      </c>
    </row>
    <row r="171" spans="1:6" ht="26.25" x14ac:dyDescent="0.25">
      <c r="A171" s="97"/>
      <c r="B171" s="98"/>
      <c r="C171" s="98"/>
      <c r="D171" s="98">
        <v>3231</v>
      </c>
      <c r="E171" s="97" t="s">
        <v>272</v>
      </c>
      <c r="F171" s="96">
        <v>5174791.1900000004</v>
      </c>
    </row>
    <row r="172" spans="1:6" x14ac:dyDescent="0.25">
      <c r="A172" s="97"/>
      <c r="B172" s="98"/>
      <c r="C172" s="98"/>
      <c r="D172" s="98">
        <v>3251</v>
      </c>
      <c r="E172" s="97" t="s">
        <v>277</v>
      </c>
      <c r="F172" s="96">
        <v>30696971.43</v>
      </c>
    </row>
    <row r="173" spans="1:6" x14ac:dyDescent="0.25">
      <c r="A173" s="97"/>
      <c r="B173" s="98"/>
      <c r="C173" s="98"/>
      <c r="D173" s="98">
        <v>3291</v>
      </c>
      <c r="E173" s="97" t="s">
        <v>284</v>
      </c>
      <c r="F173" s="96">
        <v>86396.800000000003</v>
      </c>
    </row>
    <row r="174" spans="1:6" ht="26.25" x14ac:dyDescent="0.25">
      <c r="A174" s="97"/>
      <c r="B174" s="98"/>
      <c r="C174" s="98"/>
      <c r="D174" s="98">
        <v>3311</v>
      </c>
      <c r="E174" s="97" t="s">
        <v>285</v>
      </c>
      <c r="F174" s="96">
        <v>215368</v>
      </c>
    </row>
    <row r="175" spans="1:6" ht="26.25" x14ac:dyDescent="0.25">
      <c r="A175" s="97"/>
      <c r="B175" s="98"/>
      <c r="C175" s="98"/>
      <c r="D175" s="98">
        <v>3321</v>
      </c>
      <c r="E175" s="97" t="s">
        <v>286</v>
      </c>
      <c r="F175" s="96">
        <v>416766.77</v>
      </c>
    </row>
    <row r="176" spans="1:6" ht="26.25" x14ac:dyDescent="0.25">
      <c r="A176" s="97"/>
      <c r="B176" s="98"/>
      <c r="C176" s="98"/>
      <c r="D176" s="98">
        <v>3331</v>
      </c>
      <c r="E176" s="97" t="s">
        <v>287</v>
      </c>
      <c r="F176" s="96">
        <v>271440.63</v>
      </c>
    </row>
    <row r="177" spans="1:6" x14ac:dyDescent="0.25">
      <c r="A177" s="97"/>
      <c r="B177" s="98"/>
      <c r="C177" s="98"/>
      <c r="D177" s="98">
        <v>3341</v>
      </c>
      <c r="E177" s="97" t="s">
        <v>288</v>
      </c>
      <c r="F177" s="96">
        <v>24284.6</v>
      </c>
    </row>
    <row r="178" spans="1:6" x14ac:dyDescent="0.25">
      <c r="A178" s="97"/>
      <c r="B178" s="98"/>
      <c r="C178" s="98"/>
      <c r="D178" s="98">
        <v>3371</v>
      </c>
      <c r="E178" s="97" t="s">
        <v>292</v>
      </c>
      <c r="F178" s="96">
        <v>20856872.850000001</v>
      </c>
    </row>
    <row r="179" spans="1:6" x14ac:dyDescent="0.25">
      <c r="A179" s="97"/>
      <c r="B179" s="98"/>
      <c r="C179" s="98"/>
      <c r="D179" s="98">
        <v>3441</v>
      </c>
      <c r="E179" s="97" t="s">
        <v>307</v>
      </c>
      <c r="F179" s="96">
        <v>135995.18</v>
      </c>
    </row>
    <row r="180" spans="1:6" x14ac:dyDescent="0.25">
      <c r="A180" s="97"/>
      <c r="B180" s="98"/>
      <c r="C180" s="98"/>
      <c r="D180" s="98">
        <v>3451</v>
      </c>
      <c r="E180" s="97" t="s">
        <v>308</v>
      </c>
      <c r="F180" s="96">
        <v>5163967.88</v>
      </c>
    </row>
    <row r="181" spans="1:6" x14ac:dyDescent="0.25">
      <c r="A181" s="97"/>
      <c r="B181" s="98"/>
      <c r="C181" s="98"/>
      <c r="D181" s="98">
        <v>3481</v>
      </c>
      <c r="E181" s="97" t="s">
        <v>309</v>
      </c>
      <c r="F181" s="96">
        <v>932961.89</v>
      </c>
    </row>
    <row r="182" spans="1:6" x14ac:dyDescent="0.25">
      <c r="A182" s="97"/>
      <c r="B182" s="98"/>
      <c r="C182" s="98"/>
      <c r="D182" s="98">
        <v>3511</v>
      </c>
      <c r="E182" s="97" t="s">
        <v>310</v>
      </c>
      <c r="F182" s="96">
        <v>585938.04</v>
      </c>
    </row>
    <row r="183" spans="1:6" x14ac:dyDescent="0.25">
      <c r="A183" s="97"/>
      <c r="B183" s="98"/>
      <c r="C183" s="98"/>
      <c r="D183" s="98">
        <v>3551</v>
      </c>
      <c r="E183" s="97" t="s">
        <v>314</v>
      </c>
      <c r="F183" s="96">
        <v>9722770.4100000001</v>
      </c>
    </row>
    <row r="184" spans="1:6" ht="26.25" x14ac:dyDescent="0.25">
      <c r="A184" s="97"/>
      <c r="B184" s="98"/>
      <c r="C184" s="98"/>
      <c r="D184" s="98">
        <v>3571</v>
      </c>
      <c r="E184" s="97" t="s">
        <v>317</v>
      </c>
      <c r="F184" s="96">
        <v>25067343.449999999</v>
      </c>
    </row>
    <row r="185" spans="1:6" ht="26.25" x14ac:dyDescent="0.25">
      <c r="A185" s="97"/>
      <c r="B185" s="98"/>
      <c r="C185" s="98"/>
      <c r="D185" s="98">
        <v>3631</v>
      </c>
      <c r="E185" s="97" t="s">
        <v>326</v>
      </c>
      <c r="F185" s="96">
        <v>5272222.0999999996</v>
      </c>
    </row>
    <row r="186" spans="1:6" x14ac:dyDescent="0.25">
      <c r="A186" s="97"/>
      <c r="B186" s="98"/>
      <c r="C186" s="98"/>
      <c r="D186" s="98">
        <v>3791</v>
      </c>
      <c r="E186" s="97" t="s">
        <v>335</v>
      </c>
      <c r="F186" s="96">
        <v>0</v>
      </c>
    </row>
    <row r="187" spans="1:6" x14ac:dyDescent="0.25">
      <c r="A187" s="97"/>
      <c r="B187" s="98"/>
      <c r="C187" s="98"/>
      <c r="D187" s="98">
        <v>3821</v>
      </c>
      <c r="E187" s="97" t="s">
        <v>337</v>
      </c>
      <c r="F187" s="96">
        <v>396714.2</v>
      </c>
    </row>
    <row r="188" spans="1:6" x14ac:dyDescent="0.25">
      <c r="A188" s="97"/>
      <c r="B188" s="98"/>
      <c r="C188" s="98"/>
      <c r="D188" s="98">
        <v>3911</v>
      </c>
      <c r="E188" s="97" t="s">
        <v>349</v>
      </c>
      <c r="F188" s="96">
        <v>721325.52</v>
      </c>
    </row>
    <row r="189" spans="1:6" x14ac:dyDescent="0.25">
      <c r="A189" s="97"/>
      <c r="B189" s="98"/>
      <c r="C189" s="98"/>
      <c r="D189" s="98">
        <v>3922</v>
      </c>
      <c r="E189" s="97" t="s">
        <v>366</v>
      </c>
      <c r="F189" s="96">
        <v>739305.83</v>
      </c>
    </row>
    <row r="190" spans="1:6" x14ac:dyDescent="0.25">
      <c r="A190" s="97"/>
      <c r="B190" s="98"/>
      <c r="C190" s="98"/>
      <c r="D190" s="98">
        <v>3941</v>
      </c>
      <c r="E190" s="97" t="s">
        <v>367</v>
      </c>
      <c r="F190" s="96">
        <v>12508517.84</v>
      </c>
    </row>
    <row r="191" spans="1:6" x14ac:dyDescent="0.25">
      <c r="A191" s="97"/>
      <c r="B191" s="98"/>
      <c r="C191" s="98"/>
      <c r="D191" s="98">
        <v>3962</v>
      </c>
      <c r="E191" s="97" t="s">
        <v>370</v>
      </c>
      <c r="F191" s="96">
        <v>500224</v>
      </c>
    </row>
    <row r="192" spans="1:6" x14ac:dyDescent="0.25">
      <c r="A192" s="97"/>
      <c r="B192" s="98"/>
      <c r="C192" s="98"/>
      <c r="D192" s="98">
        <v>4311</v>
      </c>
      <c r="E192" s="97" t="s">
        <v>405</v>
      </c>
      <c r="F192" s="96">
        <v>2860016.87</v>
      </c>
    </row>
    <row r="193" spans="1:6" x14ac:dyDescent="0.25">
      <c r="A193" s="97"/>
      <c r="B193" s="98"/>
      <c r="C193" s="98"/>
      <c r="D193" s="98">
        <v>5111</v>
      </c>
      <c r="E193" s="97" t="s">
        <v>438</v>
      </c>
      <c r="F193" s="96">
        <v>1913478.23</v>
      </c>
    </row>
    <row r="194" spans="1:6" x14ac:dyDescent="0.25">
      <c r="A194" s="97"/>
      <c r="B194" s="98"/>
      <c r="C194" s="98"/>
      <c r="D194" s="98">
        <v>5121</v>
      </c>
      <c r="E194" s="97" t="s">
        <v>439</v>
      </c>
      <c r="F194" s="96">
        <v>284229</v>
      </c>
    </row>
    <row r="195" spans="1:6" x14ac:dyDescent="0.25">
      <c r="A195" s="97"/>
      <c r="B195" s="98"/>
      <c r="C195" s="98"/>
      <c r="D195" s="98">
        <v>5191</v>
      </c>
      <c r="E195" s="97" t="s">
        <v>447</v>
      </c>
      <c r="F195" s="96">
        <v>211810.55</v>
      </c>
    </row>
    <row r="196" spans="1:6" x14ac:dyDescent="0.25">
      <c r="A196" s="97"/>
      <c r="B196" s="98"/>
      <c r="C196" s="98"/>
      <c r="D196" s="98">
        <v>5291</v>
      </c>
      <c r="E196" s="97" t="s">
        <v>450</v>
      </c>
      <c r="F196" s="96">
        <v>15760.92</v>
      </c>
    </row>
    <row r="197" spans="1:6" x14ac:dyDescent="0.25">
      <c r="A197" s="97"/>
      <c r="B197" s="98"/>
      <c r="C197" s="98"/>
      <c r="D197" s="98">
        <v>5491</v>
      </c>
      <c r="E197" s="97" t="s">
        <v>453</v>
      </c>
      <c r="F197" s="96">
        <v>0</v>
      </c>
    </row>
    <row r="198" spans="1:6" x14ac:dyDescent="0.25">
      <c r="A198" s="97"/>
      <c r="B198" s="98"/>
      <c r="C198" s="98"/>
      <c r="D198" s="98">
        <v>5611</v>
      </c>
      <c r="E198" s="97" t="s">
        <v>454</v>
      </c>
      <c r="F198" s="96">
        <v>2280</v>
      </c>
    </row>
    <row r="199" spans="1:6" ht="26.25" x14ac:dyDescent="0.25">
      <c r="A199" s="97"/>
      <c r="B199" s="98"/>
      <c r="C199" s="98"/>
      <c r="D199" s="98">
        <v>5641</v>
      </c>
      <c r="E199" s="97" t="s">
        <v>456</v>
      </c>
      <c r="F199" s="96">
        <v>0</v>
      </c>
    </row>
    <row r="200" spans="1:6" x14ac:dyDescent="0.25">
      <c r="A200" s="97"/>
      <c r="B200" s="98"/>
      <c r="C200" s="98" t="s">
        <v>243</v>
      </c>
      <c r="D200" s="98">
        <v>2611</v>
      </c>
      <c r="E200" s="97" t="s">
        <v>240</v>
      </c>
      <c r="F200" s="96">
        <v>34894297.390000001</v>
      </c>
    </row>
    <row r="201" spans="1:6" x14ac:dyDescent="0.25">
      <c r="A201" s="97"/>
      <c r="B201" s="98"/>
      <c r="C201" s="98" t="s">
        <v>244</v>
      </c>
      <c r="D201">
        <v>2611</v>
      </c>
      <c r="E201" s="97" t="s">
        <v>240</v>
      </c>
      <c r="F201" s="96">
        <v>8083373.8700000001</v>
      </c>
    </row>
    <row r="202" spans="1:6" x14ac:dyDescent="0.25">
      <c r="A202" s="97"/>
      <c r="B202" s="98"/>
      <c r="C202" s="98" t="s">
        <v>60</v>
      </c>
      <c r="D202" s="98">
        <v>1111</v>
      </c>
      <c r="E202" s="97" t="s">
        <v>65</v>
      </c>
      <c r="F202" s="96">
        <v>12358086.84</v>
      </c>
    </row>
    <row r="203" spans="1:6" x14ac:dyDescent="0.25">
      <c r="A203" s="97"/>
      <c r="B203" s="98"/>
      <c r="C203" s="98"/>
      <c r="D203" s="98">
        <v>1131</v>
      </c>
      <c r="E203" s="97" t="s">
        <v>69</v>
      </c>
      <c r="F203" s="96">
        <v>645473475.06000006</v>
      </c>
    </row>
    <row r="204" spans="1:6" x14ac:dyDescent="0.25">
      <c r="A204" s="97"/>
      <c r="B204" s="98"/>
      <c r="C204" s="98"/>
      <c r="D204" s="98">
        <v>1221</v>
      </c>
      <c r="E204" s="97" t="s">
        <v>76</v>
      </c>
      <c r="F204" s="96">
        <v>123292138.7</v>
      </c>
    </row>
    <row r="205" spans="1:6" x14ac:dyDescent="0.25">
      <c r="A205" s="97"/>
      <c r="B205" s="98"/>
      <c r="C205" s="98"/>
      <c r="D205" s="98">
        <v>1231</v>
      </c>
      <c r="E205" s="97" t="s">
        <v>77</v>
      </c>
      <c r="F205" s="96">
        <v>26400</v>
      </c>
    </row>
    <row r="206" spans="1:6" x14ac:dyDescent="0.25">
      <c r="A206" s="97"/>
      <c r="B206" s="98"/>
      <c r="C206" s="98"/>
      <c r="D206" s="98">
        <v>1321</v>
      </c>
      <c r="E206" s="97" t="s">
        <v>78</v>
      </c>
      <c r="F206" s="96">
        <v>20250338.199999999</v>
      </c>
    </row>
    <row r="207" spans="1:6" x14ac:dyDescent="0.25">
      <c r="A207" s="97"/>
      <c r="B207" s="98"/>
      <c r="C207" s="98"/>
      <c r="D207" s="98">
        <v>1322</v>
      </c>
      <c r="E207" s="97" t="s">
        <v>79</v>
      </c>
      <c r="F207" s="96">
        <v>157998822.28999999</v>
      </c>
    </row>
    <row r="208" spans="1:6" x14ac:dyDescent="0.25">
      <c r="A208" s="97"/>
      <c r="B208" s="98"/>
      <c r="C208" s="98"/>
      <c r="D208" s="98">
        <v>1331</v>
      </c>
      <c r="E208" s="97" t="s">
        <v>80</v>
      </c>
      <c r="F208" s="96">
        <v>600000</v>
      </c>
    </row>
    <row r="209" spans="1:6" x14ac:dyDescent="0.25">
      <c r="A209" s="97"/>
      <c r="B209" s="98"/>
      <c r="C209" s="98"/>
      <c r="D209" s="98">
        <v>1341</v>
      </c>
      <c r="E209" s="97" t="s">
        <v>81</v>
      </c>
      <c r="F209" s="96">
        <v>7500000</v>
      </c>
    </row>
    <row r="210" spans="1:6" ht="26.25" x14ac:dyDescent="0.25">
      <c r="A210" s="97"/>
      <c r="B210" s="98"/>
      <c r="C210" s="98"/>
      <c r="D210" s="98">
        <v>1411</v>
      </c>
      <c r="E210" s="97" t="s">
        <v>82</v>
      </c>
      <c r="F210" s="96">
        <v>51611491.210000001</v>
      </c>
    </row>
    <row r="211" spans="1:6" x14ac:dyDescent="0.25">
      <c r="A211" s="97"/>
      <c r="B211" s="98"/>
      <c r="C211" s="98"/>
      <c r="D211" s="98">
        <v>1421</v>
      </c>
      <c r="E211" s="97" t="s">
        <v>83</v>
      </c>
      <c r="F211" s="96">
        <v>32055745.600000001</v>
      </c>
    </row>
    <row r="212" spans="1:6" x14ac:dyDescent="0.25">
      <c r="A212" s="97"/>
      <c r="B212" s="98"/>
      <c r="C212" s="98"/>
      <c r="D212" s="98">
        <v>1431</v>
      </c>
      <c r="E212" s="97" t="s">
        <v>84</v>
      </c>
      <c r="F212" s="96">
        <v>21703830.409999996</v>
      </c>
    </row>
    <row r="213" spans="1:6" x14ac:dyDescent="0.25">
      <c r="A213" s="97"/>
      <c r="B213" s="98"/>
      <c r="C213" s="98"/>
      <c r="D213" s="98">
        <v>1432</v>
      </c>
      <c r="E213" s="97" t="s">
        <v>85</v>
      </c>
      <c r="F213" s="96">
        <v>148886916.09</v>
      </c>
    </row>
    <row r="214" spans="1:6" x14ac:dyDescent="0.25">
      <c r="A214" s="97"/>
      <c r="B214" s="98"/>
      <c r="C214" s="98"/>
      <c r="D214" s="98">
        <v>1441</v>
      </c>
      <c r="E214" s="97" t="s">
        <v>86</v>
      </c>
      <c r="F214" s="96">
        <v>10000000</v>
      </c>
    </row>
    <row r="215" spans="1:6" x14ac:dyDescent="0.25">
      <c r="A215" s="97"/>
      <c r="B215" s="98"/>
      <c r="C215" s="98"/>
      <c r="D215" s="98">
        <v>1521</v>
      </c>
      <c r="E215" s="97" t="s">
        <v>87</v>
      </c>
      <c r="F215" s="96">
        <v>6000000</v>
      </c>
    </row>
    <row r="216" spans="1:6" x14ac:dyDescent="0.25">
      <c r="A216" s="97"/>
      <c r="B216" s="98"/>
      <c r="C216" s="98"/>
      <c r="D216" s="98">
        <v>1591</v>
      </c>
      <c r="E216" s="97" t="s">
        <v>88</v>
      </c>
      <c r="F216" s="96">
        <v>99953663.919999987</v>
      </c>
    </row>
    <row r="217" spans="1:6" x14ac:dyDescent="0.25">
      <c r="A217" s="97"/>
      <c r="B217" s="98"/>
      <c r="C217" s="98"/>
      <c r="D217" s="98">
        <v>1611</v>
      </c>
      <c r="E217" s="97" t="s">
        <v>89</v>
      </c>
      <c r="F217" s="96">
        <v>0</v>
      </c>
    </row>
    <row r="218" spans="1:6" x14ac:dyDescent="0.25">
      <c r="A218" s="97"/>
      <c r="B218" s="98"/>
      <c r="C218" s="98"/>
      <c r="D218" s="98">
        <v>1711</v>
      </c>
      <c r="E218" s="97" t="s">
        <v>92</v>
      </c>
      <c r="F218" s="96">
        <v>22278732.98</v>
      </c>
    </row>
    <row r="219" spans="1:6" ht="26.25" x14ac:dyDescent="0.25">
      <c r="A219" s="97" t="s">
        <v>197</v>
      </c>
      <c r="B219" s="98" t="s">
        <v>194</v>
      </c>
      <c r="C219" s="98" t="s">
        <v>195</v>
      </c>
      <c r="D219" s="98">
        <v>2411</v>
      </c>
      <c r="E219" s="97" t="s">
        <v>189</v>
      </c>
      <c r="F219" s="96">
        <v>332189.43</v>
      </c>
    </row>
    <row r="220" spans="1:6" x14ac:dyDescent="0.25">
      <c r="A220" s="97"/>
      <c r="B220" s="98"/>
      <c r="C220" s="98"/>
      <c r="D220" s="98">
        <v>2421</v>
      </c>
      <c r="E220" s="97" t="s">
        <v>201</v>
      </c>
      <c r="F220" s="96">
        <v>773556.21</v>
      </c>
    </row>
    <row r="221" spans="1:6" x14ac:dyDescent="0.25">
      <c r="A221" s="97"/>
      <c r="B221" s="98"/>
      <c r="C221" s="98"/>
      <c r="D221" s="98">
        <v>2461</v>
      </c>
      <c r="E221" s="97" t="s">
        <v>207</v>
      </c>
      <c r="F221" s="96">
        <v>99974.5</v>
      </c>
    </row>
    <row r="222" spans="1:6" x14ac:dyDescent="0.25">
      <c r="A222" s="97"/>
      <c r="B222" s="98"/>
      <c r="C222" s="98"/>
      <c r="D222" s="98">
        <v>2471</v>
      </c>
      <c r="E222" s="97" t="s">
        <v>215</v>
      </c>
      <c r="F222" s="96">
        <v>3123683.6</v>
      </c>
    </row>
    <row r="223" spans="1:6" ht="26.25" x14ac:dyDescent="0.25">
      <c r="A223" s="97"/>
      <c r="B223" s="98"/>
      <c r="C223" s="98"/>
      <c r="D223" s="98">
        <v>2491</v>
      </c>
      <c r="E223" s="97" t="s">
        <v>223</v>
      </c>
      <c r="F223" s="96">
        <v>15975.56</v>
      </c>
    </row>
    <row r="224" spans="1:6" x14ac:dyDescent="0.25">
      <c r="A224" s="97"/>
      <c r="B224" s="98"/>
      <c r="C224" s="98"/>
      <c r="D224" s="98">
        <v>2511</v>
      </c>
      <c r="E224" s="97" t="s">
        <v>224</v>
      </c>
      <c r="F224" s="96">
        <v>2334500</v>
      </c>
    </row>
    <row r="225" spans="1:6" x14ac:dyDescent="0.25">
      <c r="A225" s="97"/>
      <c r="B225" s="98"/>
      <c r="C225" s="98"/>
      <c r="D225" s="98">
        <v>2551</v>
      </c>
      <c r="E225" s="97" t="s">
        <v>232</v>
      </c>
      <c r="F225" s="96">
        <v>230843.83</v>
      </c>
    </row>
    <row r="226" spans="1:6" x14ac:dyDescent="0.25">
      <c r="A226" s="97"/>
      <c r="B226" s="98"/>
      <c r="C226" s="98"/>
      <c r="D226" s="98">
        <v>2561</v>
      </c>
      <c r="E226" s="97" t="s">
        <v>233</v>
      </c>
      <c r="F226" s="96">
        <v>1790351.82</v>
      </c>
    </row>
    <row r="227" spans="1:6" x14ac:dyDescent="0.25">
      <c r="A227" s="97"/>
      <c r="B227" s="98"/>
      <c r="C227" s="98"/>
      <c r="D227" s="98">
        <v>2721</v>
      </c>
      <c r="E227" s="97" t="s">
        <v>251</v>
      </c>
      <c r="F227" s="96">
        <v>252159.99</v>
      </c>
    </row>
    <row r="228" spans="1:6" x14ac:dyDescent="0.25">
      <c r="A228" s="97"/>
      <c r="B228" s="98"/>
      <c r="C228" s="98"/>
      <c r="D228" s="98">
        <v>2911</v>
      </c>
      <c r="E228" s="97" t="s">
        <v>258</v>
      </c>
      <c r="F228" s="96">
        <v>3187385.78</v>
      </c>
    </row>
    <row r="229" spans="1:6" ht="26.25" x14ac:dyDescent="0.25">
      <c r="A229" s="97"/>
      <c r="B229" s="98"/>
      <c r="C229" s="98"/>
      <c r="D229" s="98">
        <v>2981</v>
      </c>
      <c r="E229" s="97" t="s">
        <v>264</v>
      </c>
      <c r="F229" s="96">
        <v>161938.32</v>
      </c>
    </row>
    <row r="230" spans="1:6" x14ac:dyDescent="0.25">
      <c r="A230" s="97"/>
      <c r="B230" s="98"/>
      <c r="C230" s="98"/>
      <c r="D230" s="98">
        <v>3111</v>
      </c>
      <c r="E230" s="97" t="s">
        <v>267</v>
      </c>
      <c r="F230" s="96">
        <v>199957399.47999999</v>
      </c>
    </row>
    <row r="231" spans="1:6" ht="26.25" x14ac:dyDescent="0.25">
      <c r="A231" s="97"/>
      <c r="B231" s="98"/>
      <c r="C231" s="98"/>
      <c r="D231" s="98">
        <v>3261</v>
      </c>
      <c r="E231" s="97" t="s">
        <v>283</v>
      </c>
      <c r="F231" s="96">
        <v>81203689.959999993</v>
      </c>
    </row>
    <row r="232" spans="1:6" ht="26.25" x14ac:dyDescent="0.25">
      <c r="A232" s="97"/>
      <c r="B232" s="98"/>
      <c r="C232" s="98"/>
      <c r="D232" s="98">
        <v>3311</v>
      </c>
      <c r="E232" s="97" t="s">
        <v>285</v>
      </c>
      <c r="F232" s="96">
        <v>15814280</v>
      </c>
    </row>
    <row r="233" spans="1:6" ht="26.25" x14ac:dyDescent="0.25">
      <c r="A233" s="97"/>
      <c r="B233" s="98"/>
      <c r="C233" s="98"/>
      <c r="D233" s="98">
        <v>3321</v>
      </c>
      <c r="E233" s="97" t="s">
        <v>286</v>
      </c>
      <c r="F233" s="96">
        <v>6606835.4500000002</v>
      </c>
    </row>
    <row r="234" spans="1:6" x14ac:dyDescent="0.25">
      <c r="A234" s="97"/>
      <c r="B234" s="98"/>
      <c r="C234" s="98"/>
      <c r="D234" s="98">
        <v>3351</v>
      </c>
      <c r="E234" s="97" t="s">
        <v>289</v>
      </c>
      <c r="F234" s="96">
        <v>0</v>
      </c>
    </row>
    <row r="235" spans="1:6" x14ac:dyDescent="0.25">
      <c r="A235" s="97"/>
      <c r="B235" s="98"/>
      <c r="C235" s="98"/>
      <c r="D235" s="98">
        <v>3381</v>
      </c>
      <c r="E235" s="97" t="s">
        <v>293</v>
      </c>
      <c r="F235" s="96">
        <v>53132640</v>
      </c>
    </row>
    <row r="236" spans="1:6" ht="26.25" x14ac:dyDescent="0.25">
      <c r="A236" s="97"/>
      <c r="B236" s="98"/>
      <c r="C236" s="98"/>
      <c r="D236" s="98">
        <v>3571</v>
      </c>
      <c r="E236" s="97" t="s">
        <v>317</v>
      </c>
      <c r="F236" s="96">
        <v>245020296.97999999</v>
      </c>
    </row>
    <row r="237" spans="1:6" x14ac:dyDescent="0.25">
      <c r="A237" s="97"/>
      <c r="B237" s="98"/>
      <c r="C237" s="98"/>
      <c r="D237" s="98">
        <v>3922</v>
      </c>
      <c r="E237" s="97" t="s">
        <v>366</v>
      </c>
      <c r="F237" s="96">
        <v>8198884</v>
      </c>
    </row>
    <row r="238" spans="1:6" x14ac:dyDescent="0.25">
      <c r="A238" s="97"/>
      <c r="B238" s="98"/>
      <c r="C238" s="98"/>
      <c r="D238" s="98">
        <v>5611</v>
      </c>
      <c r="E238" s="97" t="s">
        <v>454</v>
      </c>
      <c r="F238" s="96">
        <v>160544</v>
      </c>
    </row>
    <row r="239" spans="1:6" x14ac:dyDescent="0.25">
      <c r="A239" s="97"/>
      <c r="B239" s="98"/>
      <c r="C239" s="98"/>
      <c r="D239" s="98">
        <v>5621</v>
      </c>
      <c r="E239" s="97" t="s">
        <v>455</v>
      </c>
      <c r="F239" s="96">
        <v>0</v>
      </c>
    </row>
    <row r="240" spans="1:6" ht="26.25" x14ac:dyDescent="0.25">
      <c r="A240" s="97" t="s">
        <v>300</v>
      </c>
      <c r="B240" s="98" t="s">
        <v>59</v>
      </c>
      <c r="C240" s="98" t="s">
        <v>298</v>
      </c>
      <c r="D240" s="98">
        <v>3391</v>
      </c>
      <c r="E240" s="97" t="s">
        <v>294</v>
      </c>
      <c r="F240" s="96">
        <v>393588</v>
      </c>
    </row>
    <row r="241" spans="1:6" x14ac:dyDescent="0.25">
      <c r="A241" s="97" t="s">
        <v>154</v>
      </c>
      <c r="B241" s="98" t="s">
        <v>151</v>
      </c>
      <c r="C241" s="98" t="s">
        <v>152</v>
      </c>
      <c r="D241" s="98">
        <v>2211</v>
      </c>
      <c r="E241" s="97" t="s">
        <v>138</v>
      </c>
      <c r="F241" s="96">
        <v>0</v>
      </c>
    </row>
    <row r="242" spans="1:6" x14ac:dyDescent="0.25">
      <c r="A242" s="97"/>
      <c r="B242" s="98"/>
      <c r="C242" s="98"/>
      <c r="D242" s="98">
        <v>2431</v>
      </c>
      <c r="E242" s="97" t="s">
        <v>202</v>
      </c>
      <c r="F242" s="96">
        <v>159.99</v>
      </c>
    </row>
    <row r="243" spans="1:6" x14ac:dyDescent="0.25">
      <c r="A243" s="97"/>
      <c r="B243" s="98"/>
      <c r="C243" s="98"/>
      <c r="D243" s="98">
        <v>2441</v>
      </c>
      <c r="E243" s="97" t="s">
        <v>203</v>
      </c>
      <c r="F243" s="96">
        <v>49357.42</v>
      </c>
    </row>
    <row r="244" spans="1:6" x14ac:dyDescent="0.25">
      <c r="A244" s="97"/>
      <c r="B244" s="98"/>
      <c r="C244" s="98"/>
      <c r="D244" s="98">
        <v>2471</v>
      </c>
      <c r="E244" s="97" t="s">
        <v>215</v>
      </c>
      <c r="F244" s="96">
        <v>17906.11</v>
      </c>
    </row>
    <row r="245" spans="1:6" ht="26.25" x14ac:dyDescent="0.25">
      <c r="A245" s="97"/>
      <c r="B245" s="98"/>
      <c r="C245" s="98"/>
      <c r="D245" s="98">
        <v>2491</v>
      </c>
      <c r="E245" s="97" t="s">
        <v>223</v>
      </c>
      <c r="F245" s="96">
        <v>297227.17</v>
      </c>
    </row>
    <row r="246" spans="1:6" x14ac:dyDescent="0.25">
      <c r="A246" s="97"/>
      <c r="B246" s="98"/>
      <c r="C246" s="98"/>
      <c r="D246" s="98">
        <v>2541</v>
      </c>
      <c r="E246" s="97" t="s">
        <v>231</v>
      </c>
      <c r="F246" s="96">
        <v>2246.92</v>
      </c>
    </row>
    <row r="247" spans="1:6" x14ac:dyDescent="0.25">
      <c r="A247" s="97"/>
      <c r="B247" s="98"/>
      <c r="C247" s="98"/>
      <c r="D247" s="98">
        <v>2911</v>
      </c>
      <c r="E247" s="97" t="s">
        <v>258</v>
      </c>
      <c r="F247" s="96">
        <v>1096.2</v>
      </c>
    </row>
    <row r="248" spans="1:6" x14ac:dyDescent="0.25">
      <c r="A248" s="97"/>
      <c r="B248" s="98"/>
      <c r="C248" s="98"/>
      <c r="D248" s="98">
        <v>2921</v>
      </c>
      <c r="E248" s="97" t="s">
        <v>259</v>
      </c>
      <c r="F248" s="96">
        <v>232</v>
      </c>
    </row>
    <row r="249" spans="1:6" x14ac:dyDescent="0.25">
      <c r="A249" s="97"/>
      <c r="B249" s="98"/>
      <c r="C249" s="98"/>
      <c r="D249" s="98">
        <v>3341</v>
      </c>
      <c r="E249" s="97" t="s">
        <v>288</v>
      </c>
      <c r="F249" s="96">
        <v>127200</v>
      </c>
    </row>
    <row r="250" spans="1:6" x14ac:dyDescent="0.25">
      <c r="A250" s="97"/>
      <c r="B250" s="98"/>
      <c r="C250" s="98"/>
      <c r="D250" s="98">
        <v>3821</v>
      </c>
      <c r="E250" s="97" t="s">
        <v>337</v>
      </c>
      <c r="F250" s="96">
        <v>1685387.2</v>
      </c>
    </row>
    <row r="251" spans="1:6" x14ac:dyDescent="0.25">
      <c r="A251" s="97"/>
      <c r="B251" s="98"/>
      <c r="C251" s="98"/>
      <c r="D251" s="98">
        <v>5111</v>
      </c>
      <c r="E251" s="97" t="s">
        <v>438</v>
      </c>
      <c r="F251" s="96">
        <v>130265.68</v>
      </c>
    </row>
    <row r="252" spans="1:6" x14ac:dyDescent="0.25">
      <c r="A252" s="97"/>
      <c r="B252" s="98"/>
      <c r="C252" s="98"/>
      <c r="D252" s="98">
        <v>5191</v>
      </c>
      <c r="E252" s="97" t="s">
        <v>447</v>
      </c>
      <c r="F252" s="96">
        <v>73987</v>
      </c>
    </row>
    <row r="253" spans="1:6" ht="26.25" x14ac:dyDescent="0.25">
      <c r="A253" s="97" t="s">
        <v>218</v>
      </c>
      <c r="B253" s="98" t="s">
        <v>133</v>
      </c>
      <c r="C253" s="98" t="s">
        <v>216</v>
      </c>
      <c r="D253" s="98">
        <v>2471</v>
      </c>
      <c r="E253" s="97" t="s">
        <v>215</v>
      </c>
      <c r="F253" s="96">
        <v>9653.11</v>
      </c>
    </row>
    <row r="254" spans="1:6" x14ac:dyDescent="0.25">
      <c r="A254" s="97"/>
      <c r="B254" s="98"/>
      <c r="C254" s="98"/>
      <c r="D254" s="98">
        <v>2541</v>
      </c>
      <c r="E254" s="97" t="s">
        <v>231</v>
      </c>
      <c r="F254" s="96">
        <v>0</v>
      </c>
    </row>
    <row r="255" spans="1:6" x14ac:dyDescent="0.25">
      <c r="A255" s="97"/>
      <c r="B255" s="98"/>
      <c r="C255" s="98"/>
      <c r="D255" s="98">
        <v>2721</v>
      </c>
      <c r="E255" s="97" t="s">
        <v>251</v>
      </c>
      <c r="F255" s="96">
        <v>0</v>
      </c>
    </row>
    <row r="256" spans="1:6" x14ac:dyDescent="0.25">
      <c r="A256" s="97"/>
      <c r="B256" s="98"/>
      <c r="C256" s="98"/>
      <c r="D256" s="98">
        <v>2911</v>
      </c>
      <c r="E256" s="97" t="s">
        <v>258</v>
      </c>
      <c r="F256" s="96">
        <v>68488.22</v>
      </c>
    </row>
    <row r="257" spans="1:6" ht="26.25" x14ac:dyDescent="0.25">
      <c r="A257" s="97"/>
      <c r="B257" s="98"/>
      <c r="C257" s="98"/>
      <c r="D257" s="98">
        <v>2981</v>
      </c>
      <c r="E257" s="97" t="s">
        <v>264</v>
      </c>
      <c r="F257" s="96">
        <v>0</v>
      </c>
    </row>
    <row r="258" spans="1:6" x14ac:dyDescent="0.25">
      <c r="A258" s="97"/>
      <c r="B258" s="98"/>
      <c r="C258" s="98"/>
      <c r="D258" s="98">
        <v>3391</v>
      </c>
      <c r="E258" s="97" t="s">
        <v>294</v>
      </c>
      <c r="F258" s="96">
        <v>139916</v>
      </c>
    </row>
    <row r="259" spans="1:6" x14ac:dyDescent="0.25">
      <c r="A259" s="97"/>
      <c r="B259" s="98"/>
      <c r="C259" s="98"/>
      <c r="D259" s="98">
        <v>3821</v>
      </c>
      <c r="E259" s="97" t="s">
        <v>337</v>
      </c>
      <c r="F259" s="96">
        <v>604020.47999999998</v>
      </c>
    </row>
    <row r="260" spans="1:6" x14ac:dyDescent="0.25">
      <c r="A260" s="97"/>
      <c r="B260" s="98"/>
      <c r="C260" s="98"/>
      <c r="D260" s="98">
        <v>5291</v>
      </c>
      <c r="E260" s="97" t="s">
        <v>450</v>
      </c>
      <c r="F260" s="96">
        <v>0</v>
      </c>
    </row>
    <row r="261" spans="1:6" x14ac:dyDescent="0.25">
      <c r="A261" s="97"/>
      <c r="B261" s="98"/>
      <c r="C261" s="98"/>
      <c r="D261" s="98">
        <v>5671</v>
      </c>
      <c r="E261" s="97" t="s">
        <v>458</v>
      </c>
      <c r="F261" s="96">
        <v>38172.14</v>
      </c>
    </row>
    <row r="262" spans="1:6" x14ac:dyDescent="0.25">
      <c r="A262" s="97"/>
      <c r="B262" s="98"/>
      <c r="C262" s="98" t="s">
        <v>411</v>
      </c>
      <c r="D262" s="98">
        <v>4411</v>
      </c>
      <c r="E262" s="97" t="s">
        <v>410</v>
      </c>
      <c r="F262" s="96">
        <v>4000000</v>
      </c>
    </row>
    <row r="263" spans="1:6" ht="26.25" x14ac:dyDescent="0.25">
      <c r="A263" s="97" t="s">
        <v>227</v>
      </c>
      <c r="B263" s="98" t="s">
        <v>173</v>
      </c>
      <c r="C263" s="98" t="s">
        <v>409</v>
      </c>
      <c r="D263" s="98">
        <v>4311</v>
      </c>
      <c r="E263" s="97" t="s">
        <v>405</v>
      </c>
      <c r="F263" s="96">
        <v>1800000</v>
      </c>
    </row>
    <row r="264" spans="1:6" x14ac:dyDescent="0.25">
      <c r="A264" s="97"/>
      <c r="B264" s="98"/>
      <c r="C264" s="98" t="s">
        <v>408</v>
      </c>
      <c r="D264">
        <v>4311</v>
      </c>
      <c r="E264" s="97" t="s">
        <v>405</v>
      </c>
      <c r="F264" s="96">
        <v>100000</v>
      </c>
    </row>
    <row r="265" spans="1:6" x14ac:dyDescent="0.25">
      <c r="A265" s="97"/>
      <c r="B265" s="98"/>
      <c r="C265" s="98" t="s">
        <v>225</v>
      </c>
      <c r="D265" s="98">
        <v>2521</v>
      </c>
      <c r="E265" s="97" t="s">
        <v>228</v>
      </c>
      <c r="F265" s="96">
        <v>309024</v>
      </c>
    </row>
    <row r="266" spans="1:6" x14ac:dyDescent="0.25">
      <c r="A266" s="97" t="s">
        <v>354</v>
      </c>
      <c r="B266" s="98" t="s">
        <v>59</v>
      </c>
      <c r="C266" s="98" t="s">
        <v>352</v>
      </c>
      <c r="D266" s="98">
        <v>3921</v>
      </c>
      <c r="E266" s="97" t="s">
        <v>355</v>
      </c>
      <c r="F266" s="96">
        <v>7807281.0800000001</v>
      </c>
    </row>
    <row r="267" spans="1:6" x14ac:dyDescent="0.25">
      <c r="A267" s="97"/>
      <c r="B267" s="98"/>
      <c r="C267" s="98"/>
      <c r="D267" s="98">
        <v>3922</v>
      </c>
      <c r="E267" s="97" t="s">
        <v>366</v>
      </c>
      <c r="F267" s="96">
        <v>17679</v>
      </c>
    </row>
    <row r="268" spans="1:6" x14ac:dyDescent="0.25">
      <c r="A268" s="97"/>
      <c r="B268" s="98"/>
      <c r="C268" s="98"/>
      <c r="D268" s="98">
        <v>3941</v>
      </c>
      <c r="E268" s="97" t="s">
        <v>367</v>
      </c>
      <c r="F268" s="96">
        <v>105622</v>
      </c>
    </row>
    <row r="269" spans="1:6" ht="26.25" x14ac:dyDescent="0.25">
      <c r="A269" s="97"/>
      <c r="B269" s="98"/>
      <c r="C269" s="98"/>
      <c r="D269" s="98">
        <v>4211</v>
      </c>
      <c r="E269" s="97" t="s">
        <v>372</v>
      </c>
      <c r="F269" s="96">
        <v>2105566.7599999998</v>
      </c>
    </row>
    <row r="270" spans="1:6" ht="26.25" x14ac:dyDescent="0.25">
      <c r="A270" s="97"/>
      <c r="B270" s="98"/>
      <c r="C270" s="98"/>
      <c r="D270" s="98">
        <v>4251</v>
      </c>
      <c r="E270" s="97" t="s">
        <v>404</v>
      </c>
      <c r="F270" s="96">
        <v>6903335.0800000001</v>
      </c>
    </row>
    <row r="271" spans="1:6" x14ac:dyDescent="0.25">
      <c r="A271" s="97"/>
      <c r="B271" s="98"/>
      <c r="C271" s="98"/>
      <c r="D271" s="98">
        <v>4451</v>
      </c>
      <c r="E271" s="97" t="s">
        <v>423</v>
      </c>
      <c r="F271" s="96">
        <v>1412755.06</v>
      </c>
    </row>
    <row r="272" spans="1:6" x14ac:dyDescent="0.25">
      <c r="A272" s="97"/>
      <c r="B272" s="98"/>
      <c r="C272" s="98"/>
      <c r="D272" s="98">
        <v>5811</v>
      </c>
      <c r="E272" s="97" t="s">
        <v>462</v>
      </c>
      <c r="F272" s="96">
        <v>1258837.02</v>
      </c>
    </row>
    <row r="273" spans="1:6" ht="26.25" x14ac:dyDescent="0.25">
      <c r="A273" s="97"/>
      <c r="B273" s="98"/>
      <c r="C273" s="98"/>
      <c r="D273" s="98">
        <v>9111</v>
      </c>
      <c r="E273" s="97" t="s">
        <v>482</v>
      </c>
      <c r="F273" s="96">
        <v>38214340.659999996</v>
      </c>
    </row>
    <row r="274" spans="1:6" x14ac:dyDescent="0.25">
      <c r="A274" s="97"/>
      <c r="B274" s="98"/>
      <c r="C274" s="98"/>
      <c r="D274" s="98">
        <v>9211</v>
      </c>
      <c r="E274" s="97" t="s">
        <v>483</v>
      </c>
      <c r="F274" s="96">
        <v>24052160.601799998</v>
      </c>
    </row>
    <row r="275" spans="1:6" x14ac:dyDescent="0.25">
      <c r="A275" s="97" t="s">
        <v>112</v>
      </c>
      <c r="B275" t="s">
        <v>59</v>
      </c>
      <c r="C275" s="98" t="s">
        <v>110</v>
      </c>
      <c r="D275" s="98">
        <v>2111</v>
      </c>
      <c r="E275" s="97" t="s">
        <v>95</v>
      </c>
      <c r="F275" s="96">
        <v>0</v>
      </c>
    </row>
    <row r="276" spans="1:6" ht="26.25" x14ac:dyDescent="0.25">
      <c r="A276" s="97"/>
      <c r="B276"/>
      <c r="C276" s="98"/>
      <c r="D276" s="98">
        <v>2181</v>
      </c>
      <c r="E276" s="97" t="s">
        <v>137</v>
      </c>
      <c r="F276" s="96">
        <v>6000000</v>
      </c>
    </row>
    <row r="277" spans="1:6" x14ac:dyDescent="0.25">
      <c r="A277" s="97"/>
      <c r="B277"/>
      <c r="C277" s="98"/>
      <c r="D277" s="98">
        <v>3942</v>
      </c>
      <c r="E277" s="97" t="s">
        <v>368</v>
      </c>
      <c r="F277" s="96">
        <v>308833.46000000002</v>
      </c>
    </row>
    <row r="278" spans="1:6" x14ac:dyDescent="0.25">
      <c r="A278" s="97"/>
      <c r="B278"/>
      <c r="C278" s="98"/>
      <c r="D278" s="98">
        <v>3951</v>
      </c>
      <c r="E278" s="97" t="s">
        <v>369</v>
      </c>
      <c r="F278" s="96">
        <v>0</v>
      </c>
    </row>
    <row r="279" spans="1:6" ht="26.25" x14ac:dyDescent="0.25">
      <c r="A279" s="97" t="s">
        <v>188</v>
      </c>
      <c r="B279" s="98" t="s">
        <v>143</v>
      </c>
      <c r="C279" s="98" t="s">
        <v>186</v>
      </c>
      <c r="D279" s="98">
        <v>2411</v>
      </c>
      <c r="E279" s="97" t="s">
        <v>189</v>
      </c>
      <c r="F279" s="96">
        <v>2244223</v>
      </c>
    </row>
    <row r="280" spans="1:6" x14ac:dyDescent="0.25">
      <c r="A280" s="97"/>
      <c r="B280" s="98"/>
      <c r="C280" s="98"/>
      <c r="D280" s="98">
        <v>2421</v>
      </c>
      <c r="E280" s="97" t="s">
        <v>201</v>
      </c>
      <c r="F280" s="96">
        <v>1527548.32</v>
      </c>
    </row>
    <row r="281" spans="1:6" x14ac:dyDescent="0.25">
      <c r="A281" s="97"/>
      <c r="B281" s="98"/>
      <c r="C281" s="98"/>
      <c r="D281" s="98">
        <v>2441</v>
      </c>
      <c r="E281" s="97" t="s">
        <v>203</v>
      </c>
      <c r="F281" s="96">
        <v>39875</v>
      </c>
    </row>
    <row r="282" spans="1:6" x14ac:dyDescent="0.25">
      <c r="A282" s="97"/>
      <c r="B282" s="98"/>
      <c r="C282" s="98"/>
      <c r="D282" s="98">
        <v>2471</v>
      </c>
      <c r="E282" s="97" t="s">
        <v>215</v>
      </c>
      <c r="F282" s="96">
        <v>6156.12</v>
      </c>
    </row>
    <row r="283" spans="1:6" ht="26.25" x14ac:dyDescent="0.25">
      <c r="A283" s="97"/>
      <c r="B283" s="98"/>
      <c r="C283" s="98"/>
      <c r="D283" s="98">
        <v>2491</v>
      </c>
      <c r="E283" s="97" t="s">
        <v>223</v>
      </c>
      <c r="F283" s="96">
        <v>587344.55000000005</v>
      </c>
    </row>
    <row r="284" spans="1:6" x14ac:dyDescent="0.25">
      <c r="A284" s="97"/>
      <c r="B284" s="98"/>
      <c r="C284" s="98"/>
      <c r="D284" s="98">
        <v>2611</v>
      </c>
      <c r="E284" s="97" t="s">
        <v>240</v>
      </c>
      <c r="F284" s="96">
        <v>312468.88</v>
      </c>
    </row>
    <row r="285" spans="1:6" x14ac:dyDescent="0.25">
      <c r="A285" s="97"/>
      <c r="B285" s="98"/>
      <c r="C285" s="98"/>
      <c r="D285" s="98">
        <v>2911</v>
      </c>
      <c r="E285" s="97" t="s">
        <v>258</v>
      </c>
      <c r="F285" s="96">
        <v>29259.84</v>
      </c>
    </row>
    <row r="286" spans="1:6" ht="26.25" x14ac:dyDescent="0.25">
      <c r="A286" s="97"/>
      <c r="B286" s="98"/>
      <c r="C286" s="98"/>
      <c r="D286" s="98">
        <v>3261</v>
      </c>
      <c r="E286" s="97" t="s">
        <v>283</v>
      </c>
      <c r="F286" s="96">
        <v>17400</v>
      </c>
    </row>
    <row r="287" spans="1:6" x14ac:dyDescent="0.25">
      <c r="A287" s="97"/>
      <c r="B287" s="98"/>
      <c r="C287" s="98"/>
      <c r="D287" s="98">
        <v>3711</v>
      </c>
      <c r="E287" s="97" t="s">
        <v>329</v>
      </c>
      <c r="F287" s="96">
        <v>0</v>
      </c>
    </row>
    <row r="288" spans="1:6" x14ac:dyDescent="0.25">
      <c r="A288" s="97"/>
      <c r="B288" s="98"/>
      <c r="C288" s="98"/>
      <c r="D288" s="98">
        <v>3751</v>
      </c>
      <c r="E288" s="97" t="s">
        <v>333</v>
      </c>
      <c r="F288" s="96">
        <v>0</v>
      </c>
    </row>
    <row r="289" spans="1:6" x14ac:dyDescent="0.25">
      <c r="A289" s="97"/>
      <c r="B289" s="98"/>
      <c r="C289" s="98"/>
      <c r="D289" s="98">
        <v>3922</v>
      </c>
      <c r="E289" s="97" t="s">
        <v>366</v>
      </c>
      <c r="F289" s="96">
        <v>1242743.82</v>
      </c>
    </row>
    <row r="290" spans="1:6" x14ac:dyDescent="0.25">
      <c r="A290" s="97"/>
      <c r="B290" s="98"/>
      <c r="C290" s="98"/>
      <c r="D290" s="98">
        <v>3941</v>
      </c>
      <c r="E290" s="97" t="s">
        <v>367</v>
      </c>
      <c r="F290" s="96">
        <v>20505</v>
      </c>
    </row>
    <row r="291" spans="1:6" x14ac:dyDescent="0.25">
      <c r="A291" s="97"/>
      <c r="B291" s="98"/>
      <c r="C291" s="98"/>
      <c r="D291" s="98">
        <v>4411</v>
      </c>
      <c r="E291" s="97" t="s">
        <v>410</v>
      </c>
      <c r="F291" s="96">
        <v>950000</v>
      </c>
    </row>
    <row r="292" spans="1:6" x14ac:dyDescent="0.25">
      <c r="A292" s="97"/>
      <c r="B292" s="98"/>
      <c r="C292" s="98"/>
      <c r="D292" s="98">
        <v>6121</v>
      </c>
      <c r="E292" s="97" t="s">
        <v>466</v>
      </c>
      <c r="F292" s="96">
        <v>76357162.640000001</v>
      </c>
    </row>
    <row r="293" spans="1:6" ht="26.25" x14ac:dyDescent="0.25">
      <c r="A293" s="97"/>
      <c r="B293" s="98"/>
      <c r="C293" s="98"/>
      <c r="D293" s="98">
        <v>6131</v>
      </c>
      <c r="E293" s="97" t="s">
        <v>470</v>
      </c>
      <c r="F293" s="96">
        <v>170569733.96000001</v>
      </c>
    </row>
    <row r="294" spans="1:6" x14ac:dyDescent="0.25">
      <c r="A294" s="97"/>
      <c r="B294" s="98"/>
      <c r="C294" s="98"/>
      <c r="D294" s="98">
        <v>6151</v>
      </c>
      <c r="E294" s="97" t="s">
        <v>475</v>
      </c>
      <c r="F294" s="96">
        <v>76486560.849999994</v>
      </c>
    </row>
    <row r="295" spans="1:6" x14ac:dyDescent="0.25">
      <c r="A295" s="97"/>
      <c r="B295" s="98"/>
      <c r="C295" s="98" t="s">
        <v>467</v>
      </c>
      <c r="D295" s="98">
        <v>6121</v>
      </c>
      <c r="E295" s="97" t="s">
        <v>466</v>
      </c>
      <c r="F295" s="96">
        <v>8000000</v>
      </c>
    </row>
    <row r="296" spans="1:6" ht="26.25" x14ac:dyDescent="0.25">
      <c r="A296" s="97" t="s">
        <v>282</v>
      </c>
      <c r="B296" s="98" t="s">
        <v>151</v>
      </c>
      <c r="C296" s="98" t="s">
        <v>290</v>
      </c>
      <c r="D296" s="98">
        <v>3351</v>
      </c>
      <c r="E296" s="97" t="s">
        <v>289</v>
      </c>
      <c r="F296" s="96">
        <v>394226.33</v>
      </c>
    </row>
    <row r="297" spans="1:6" x14ac:dyDescent="0.25">
      <c r="A297" s="97"/>
      <c r="B297" s="98"/>
      <c r="C297" s="98"/>
      <c r="D297" s="98">
        <v>4411</v>
      </c>
      <c r="E297" s="97" t="s">
        <v>410</v>
      </c>
      <c r="F297" s="96">
        <v>10000000</v>
      </c>
    </row>
    <row r="298" spans="1:6" x14ac:dyDescent="0.25">
      <c r="A298" s="97"/>
      <c r="B298" s="98"/>
      <c r="C298" s="98" t="s">
        <v>412</v>
      </c>
      <c r="D298">
        <v>4411</v>
      </c>
      <c r="E298" s="97" t="s">
        <v>410</v>
      </c>
      <c r="F298" s="96">
        <v>50079482.020000003</v>
      </c>
    </row>
    <row r="299" spans="1:6" x14ac:dyDescent="0.25">
      <c r="A299" s="97"/>
      <c r="B299" s="98"/>
      <c r="C299" s="98" t="s">
        <v>280</v>
      </c>
      <c r="D299" s="98">
        <v>3251</v>
      </c>
      <c r="E299" s="97" t="s">
        <v>277</v>
      </c>
      <c r="F299" s="96">
        <v>0</v>
      </c>
    </row>
    <row r="300" spans="1:6" x14ac:dyDescent="0.25">
      <c r="A300" s="97"/>
      <c r="B300" s="98"/>
      <c r="C300" s="98"/>
      <c r="D300" s="98">
        <v>4411</v>
      </c>
      <c r="E300" s="97" t="s">
        <v>410</v>
      </c>
      <c r="F300" s="96">
        <v>10733101.779999999</v>
      </c>
    </row>
    <row r="301" spans="1:6" ht="26.25" x14ac:dyDescent="0.25">
      <c r="A301" s="97" t="s">
        <v>347</v>
      </c>
      <c r="B301" t="s">
        <v>151</v>
      </c>
      <c r="C301" s="98" t="s">
        <v>345</v>
      </c>
      <c r="D301" s="98">
        <v>3821</v>
      </c>
      <c r="E301" s="97" t="s">
        <v>337</v>
      </c>
      <c r="F301" s="96">
        <v>433202</v>
      </c>
    </row>
    <row r="302" spans="1:6" ht="26.25" x14ac:dyDescent="0.25">
      <c r="A302" s="97" t="s">
        <v>159</v>
      </c>
      <c r="B302" t="s">
        <v>151</v>
      </c>
      <c r="C302" s="98" t="s">
        <v>157</v>
      </c>
      <c r="D302" s="98">
        <v>2211</v>
      </c>
      <c r="E302" s="97" t="s">
        <v>138</v>
      </c>
      <c r="F302" s="96">
        <v>301986.21999999997</v>
      </c>
    </row>
    <row r="303" spans="1:6" x14ac:dyDescent="0.25">
      <c r="A303" s="97"/>
      <c r="B303"/>
      <c r="C303" s="98"/>
      <c r="D303" s="98">
        <v>2231</v>
      </c>
      <c r="E303" s="97" t="s">
        <v>177</v>
      </c>
      <c r="F303" s="96">
        <v>0</v>
      </c>
    </row>
    <row r="304" spans="1:6" x14ac:dyDescent="0.25">
      <c r="A304" s="97"/>
      <c r="B304"/>
      <c r="C304" s="98"/>
      <c r="D304" s="98">
        <v>3291</v>
      </c>
      <c r="E304" s="97" t="s">
        <v>284</v>
      </c>
      <c r="F304" s="96">
        <v>440869.6</v>
      </c>
    </row>
    <row r="305" spans="1:6" ht="26.25" x14ac:dyDescent="0.25">
      <c r="A305" s="97"/>
      <c r="B305"/>
      <c r="C305" s="98"/>
      <c r="D305" s="98">
        <v>3521</v>
      </c>
      <c r="E305" s="97" t="s">
        <v>311</v>
      </c>
      <c r="F305" s="96">
        <v>25720</v>
      </c>
    </row>
    <row r="306" spans="1:6" x14ac:dyDescent="0.25">
      <c r="A306" s="97"/>
      <c r="B306"/>
      <c r="C306" s="98"/>
      <c r="D306" s="98">
        <v>3581</v>
      </c>
      <c r="E306" s="97" t="s">
        <v>324</v>
      </c>
      <c r="F306" s="96">
        <v>3974.86</v>
      </c>
    </row>
    <row r="307" spans="1:6" x14ac:dyDescent="0.25">
      <c r="A307" s="97"/>
      <c r="B307"/>
      <c r="C307" s="98"/>
      <c r="D307" s="98">
        <v>3811</v>
      </c>
      <c r="E307" s="97" t="s">
        <v>336</v>
      </c>
      <c r="F307" s="96">
        <v>42920</v>
      </c>
    </row>
    <row r="308" spans="1:6" x14ac:dyDescent="0.25">
      <c r="A308" s="97"/>
      <c r="B308"/>
      <c r="C308" s="98"/>
      <c r="D308" s="98">
        <v>3821</v>
      </c>
      <c r="E308" s="97" t="s">
        <v>337</v>
      </c>
      <c r="F308" s="96">
        <v>3239810.4</v>
      </c>
    </row>
    <row r="309" spans="1:6" x14ac:dyDescent="0.25">
      <c r="A309" s="97"/>
      <c r="B309"/>
      <c r="C309" s="98"/>
      <c r="D309" s="98">
        <v>5111</v>
      </c>
      <c r="E309" s="97" t="s">
        <v>438</v>
      </c>
      <c r="F309" s="96">
        <v>24650</v>
      </c>
    </row>
    <row r="310" spans="1:6" ht="26.25" x14ac:dyDescent="0.25">
      <c r="A310" s="97" t="s">
        <v>222</v>
      </c>
      <c r="B310" s="98" t="s">
        <v>143</v>
      </c>
      <c r="C310" s="98" t="s">
        <v>220</v>
      </c>
      <c r="D310" s="98">
        <v>2481</v>
      </c>
      <c r="E310" s="97" t="s">
        <v>219</v>
      </c>
      <c r="F310" s="96">
        <v>9408.4</v>
      </c>
    </row>
    <row r="311" spans="1:6" x14ac:dyDescent="0.25">
      <c r="A311" s="97"/>
      <c r="B311" s="98"/>
      <c r="C311" s="98"/>
      <c r="D311" s="98">
        <v>2521</v>
      </c>
      <c r="E311" s="97" t="s">
        <v>228</v>
      </c>
      <c r="F311" s="96">
        <v>498003.4</v>
      </c>
    </row>
    <row r="312" spans="1:6" x14ac:dyDescent="0.25">
      <c r="A312" s="97"/>
      <c r="B312" s="98"/>
      <c r="C312" s="98"/>
      <c r="D312" s="98">
        <v>2531</v>
      </c>
      <c r="E312" s="97" t="s">
        <v>229</v>
      </c>
      <c r="F312" s="96">
        <v>4106302.55</v>
      </c>
    </row>
    <row r="313" spans="1:6" x14ac:dyDescent="0.25">
      <c r="A313" s="97"/>
      <c r="B313" s="98"/>
      <c r="C313" s="98"/>
      <c r="D313" s="98">
        <v>2541</v>
      </c>
      <c r="E313" s="97" t="s">
        <v>231</v>
      </c>
      <c r="F313" s="96">
        <v>6032999.8899999997</v>
      </c>
    </row>
    <row r="314" spans="1:6" x14ac:dyDescent="0.25">
      <c r="A314" s="97"/>
      <c r="B314" s="98"/>
      <c r="C314" s="98"/>
      <c r="D314" s="98">
        <v>3391</v>
      </c>
      <c r="E314" s="97" t="s">
        <v>294</v>
      </c>
      <c r="F314" s="96">
        <v>4491364.63</v>
      </c>
    </row>
    <row r="315" spans="1:6" ht="26.25" x14ac:dyDescent="0.25">
      <c r="A315" s="97"/>
      <c r="B315" s="98"/>
      <c r="C315" s="98"/>
      <c r="D315" s="98">
        <v>3541</v>
      </c>
      <c r="E315" s="97" t="s">
        <v>313</v>
      </c>
      <c r="F315" s="96">
        <v>625563.77</v>
      </c>
    </row>
    <row r="316" spans="1:6" x14ac:dyDescent="0.25">
      <c r="A316" s="97"/>
      <c r="B316" s="98"/>
      <c r="C316" s="98"/>
      <c r="D316" s="98">
        <v>3581</v>
      </c>
      <c r="E316" s="97" t="s">
        <v>324</v>
      </c>
      <c r="F316" s="96">
        <v>1231429.1399999999</v>
      </c>
    </row>
    <row r="317" spans="1:6" x14ac:dyDescent="0.25">
      <c r="A317" s="97"/>
      <c r="B317" s="98"/>
      <c r="C317" s="98"/>
      <c r="D317" s="98">
        <v>5311</v>
      </c>
      <c r="E317" s="97" t="s">
        <v>451</v>
      </c>
      <c r="F317" s="96">
        <v>206643.85</v>
      </c>
    </row>
    <row r="318" spans="1:6" ht="26.25" x14ac:dyDescent="0.25">
      <c r="A318" s="97" t="s">
        <v>343</v>
      </c>
      <c r="B318" s="98" t="s">
        <v>173</v>
      </c>
      <c r="C318" s="98" t="s">
        <v>341</v>
      </c>
      <c r="D318" s="98">
        <v>3821</v>
      </c>
      <c r="E318" s="97" t="s">
        <v>337</v>
      </c>
      <c r="F318" s="96">
        <v>126660</v>
      </c>
    </row>
    <row r="319" spans="1:6" x14ac:dyDescent="0.25">
      <c r="A319" s="97"/>
      <c r="B319" s="98"/>
      <c r="C319" s="98"/>
      <c r="D319" s="98">
        <v>4311</v>
      </c>
      <c r="E319" s="97" t="s">
        <v>405</v>
      </c>
      <c r="F319" s="96">
        <v>250000</v>
      </c>
    </row>
    <row r="320" spans="1:6" x14ac:dyDescent="0.25">
      <c r="A320" s="97"/>
      <c r="B320" s="98"/>
      <c r="C320" s="98"/>
      <c r="D320" s="98">
        <v>4411</v>
      </c>
      <c r="E320" s="97" t="s">
        <v>410</v>
      </c>
      <c r="F320" s="96">
        <v>50000</v>
      </c>
    </row>
    <row r="321" spans="1:6" ht="26.25" x14ac:dyDescent="0.25">
      <c r="A321" s="97" t="s">
        <v>136</v>
      </c>
      <c r="B321" s="98" t="s">
        <v>133</v>
      </c>
      <c r="C321" s="98" t="s">
        <v>134</v>
      </c>
      <c r="D321" s="98">
        <v>2181</v>
      </c>
      <c r="E321" s="97" t="s">
        <v>137</v>
      </c>
      <c r="F321" s="96">
        <v>50477.4</v>
      </c>
    </row>
    <row r="322" spans="1:6" x14ac:dyDescent="0.25">
      <c r="A322" s="97"/>
      <c r="B322" s="98"/>
      <c r="C322" s="98"/>
      <c r="D322" s="98">
        <v>2211</v>
      </c>
      <c r="E322" s="97" t="s">
        <v>138</v>
      </c>
      <c r="F322" s="96">
        <v>45564.800000000003</v>
      </c>
    </row>
    <row r="323" spans="1:6" ht="26.25" x14ac:dyDescent="0.25">
      <c r="A323" s="97"/>
      <c r="B323" s="98"/>
      <c r="C323" s="98"/>
      <c r="D323" s="98">
        <v>2491</v>
      </c>
      <c r="E323" s="97" t="s">
        <v>223</v>
      </c>
      <c r="F323" s="96">
        <v>0</v>
      </c>
    </row>
    <row r="324" spans="1:6" ht="26.25" x14ac:dyDescent="0.25">
      <c r="A324" s="97"/>
      <c r="B324" s="98"/>
      <c r="C324" s="98"/>
      <c r="D324" s="98">
        <v>3311</v>
      </c>
      <c r="E324" s="97" t="s">
        <v>285</v>
      </c>
      <c r="F324" s="96">
        <v>1832800</v>
      </c>
    </row>
    <row r="325" spans="1:6" x14ac:dyDescent="0.25">
      <c r="A325" s="97"/>
      <c r="B325" s="98"/>
      <c r="C325" s="98"/>
      <c r="D325" s="98">
        <v>3751</v>
      </c>
      <c r="E325" s="97" t="s">
        <v>333</v>
      </c>
      <c r="F325" s="96">
        <v>0</v>
      </c>
    </row>
    <row r="326" spans="1:6" x14ac:dyDescent="0.25">
      <c r="A326" s="97"/>
      <c r="B326" s="98"/>
      <c r="C326" s="98"/>
      <c r="D326" s="98">
        <v>3962</v>
      </c>
      <c r="E326" s="97" t="s">
        <v>370</v>
      </c>
      <c r="F326" s="96">
        <v>6500</v>
      </c>
    </row>
    <row r="327" spans="1:6" ht="26.25" x14ac:dyDescent="0.25">
      <c r="A327" s="97" t="s">
        <v>238</v>
      </c>
      <c r="B327" s="98" t="s">
        <v>164</v>
      </c>
      <c r="C327" s="98" t="s">
        <v>236</v>
      </c>
      <c r="D327" s="98">
        <v>2591</v>
      </c>
      <c r="E327" s="97" t="s">
        <v>239</v>
      </c>
      <c r="F327" s="96">
        <v>1287062.92</v>
      </c>
    </row>
    <row r="328" spans="1:6" x14ac:dyDescent="0.25">
      <c r="A328" s="97"/>
      <c r="B328" s="98"/>
      <c r="C328" s="98"/>
      <c r="D328" s="98">
        <v>3291</v>
      </c>
      <c r="E328" s="97" t="s">
        <v>284</v>
      </c>
      <c r="F328" s="96">
        <v>168585.12</v>
      </c>
    </row>
    <row r="329" spans="1:6" x14ac:dyDescent="0.25">
      <c r="A329" s="97"/>
      <c r="B329" s="98"/>
      <c r="C329" s="98"/>
      <c r="D329" s="98">
        <v>3821</v>
      </c>
      <c r="E329" s="97" t="s">
        <v>337</v>
      </c>
      <c r="F329" s="96">
        <v>0</v>
      </c>
    </row>
    <row r="330" spans="1:6" ht="26.25" x14ac:dyDescent="0.25">
      <c r="A330" s="97" t="s">
        <v>382</v>
      </c>
      <c r="B330" s="98" t="s">
        <v>133</v>
      </c>
      <c r="C330" s="98" t="s">
        <v>380</v>
      </c>
      <c r="D330" s="98">
        <v>4211</v>
      </c>
      <c r="E330" s="97" t="s">
        <v>372</v>
      </c>
      <c r="F330" s="96">
        <v>7304270.8899999997</v>
      </c>
    </row>
    <row r="331" spans="1:6" ht="26.25" x14ac:dyDescent="0.25">
      <c r="A331" s="97" t="s">
        <v>403</v>
      </c>
      <c r="B331" t="s">
        <v>133</v>
      </c>
      <c r="C331" s="98" t="s">
        <v>401</v>
      </c>
      <c r="D331">
        <v>4211</v>
      </c>
      <c r="E331" s="97" t="s">
        <v>372</v>
      </c>
      <c r="F331" s="96">
        <v>5635768.29</v>
      </c>
    </row>
    <row r="332" spans="1:6" x14ac:dyDescent="0.25">
      <c r="A332" s="97" t="s">
        <v>250</v>
      </c>
      <c r="B332" s="98" t="s">
        <v>59</v>
      </c>
      <c r="C332" s="98" t="s">
        <v>248</v>
      </c>
      <c r="D332" s="98">
        <v>2711</v>
      </c>
      <c r="E332" s="97" t="s">
        <v>245</v>
      </c>
      <c r="F332" s="96">
        <v>1061979.07</v>
      </c>
    </row>
    <row r="333" spans="1:6" ht="26.25" x14ac:dyDescent="0.25">
      <c r="A333" s="97"/>
      <c r="B333" s="98"/>
      <c r="C333" s="98"/>
      <c r="D333" s="98">
        <v>3361</v>
      </c>
      <c r="E333" s="97" t="s">
        <v>291</v>
      </c>
      <c r="F333" s="96">
        <v>13960853.26</v>
      </c>
    </row>
    <row r="334" spans="1:6" x14ac:dyDescent="0.25">
      <c r="A334" s="97"/>
      <c r="B334" s="98"/>
      <c r="C334" s="98"/>
      <c r="D334" s="98">
        <v>3711</v>
      </c>
      <c r="E334" s="97" t="s">
        <v>329</v>
      </c>
      <c r="F334" s="96">
        <v>2884.21</v>
      </c>
    </row>
    <row r="335" spans="1:6" x14ac:dyDescent="0.25">
      <c r="A335" s="97"/>
      <c r="B335" s="98"/>
      <c r="C335" s="98"/>
      <c r="D335" s="98">
        <v>3751</v>
      </c>
      <c r="E335" s="97" t="s">
        <v>333</v>
      </c>
      <c r="F335" s="96">
        <v>2619</v>
      </c>
    </row>
    <row r="336" spans="1:6" x14ac:dyDescent="0.25">
      <c r="A336" s="97" t="s">
        <v>332</v>
      </c>
      <c r="B336" s="98" t="s">
        <v>133</v>
      </c>
      <c r="C336" s="98" t="s">
        <v>330</v>
      </c>
      <c r="D336" s="98">
        <v>3711</v>
      </c>
      <c r="E336" s="97" t="s">
        <v>329</v>
      </c>
      <c r="F336" s="96">
        <v>0</v>
      </c>
    </row>
    <row r="337" spans="1:6" x14ac:dyDescent="0.25">
      <c r="A337" s="97"/>
      <c r="B337" s="98"/>
      <c r="C337" s="98"/>
      <c r="D337" s="98">
        <v>3751</v>
      </c>
      <c r="E337" s="97" t="s">
        <v>333</v>
      </c>
      <c r="F337" s="96">
        <v>0</v>
      </c>
    </row>
    <row r="338" spans="1:6" x14ac:dyDescent="0.25">
      <c r="A338" s="97"/>
      <c r="B338" s="98"/>
      <c r="C338" s="98"/>
      <c r="D338" s="98">
        <v>4411</v>
      </c>
      <c r="E338" s="97" t="s">
        <v>410</v>
      </c>
      <c r="F338" s="96">
        <v>2800000</v>
      </c>
    </row>
    <row r="339" spans="1:6" x14ac:dyDescent="0.25">
      <c r="A339" s="97"/>
      <c r="B339" s="98"/>
      <c r="C339" s="98"/>
      <c r="D339" s="98">
        <v>4451</v>
      </c>
      <c r="E339" s="97" t="s">
        <v>423</v>
      </c>
      <c r="F339" s="96">
        <v>2025000</v>
      </c>
    </row>
    <row r="340" spans="1:6" ht="26.25" x14ac:dyDescent="0.25">
      <c r="A340" s="97" t="s">
        <v>388</v>
      </c>
      <c r="B340" t="s">
        <v>133</v>
      </c>
      <c r="C340" s="98" t="s">
        <v>386</v>
      </c>
      <c r="D340" s="98">
        <v>4211</v>
      </c>
      <c r="E340" s="97" t="s">
        <v>372</v>
      </c>
      <c r="F340" s="96">
        <v>59614913.979999997</v>
      </c>
    </row>
    <row r="341" spans="1:6" ht="26.25" x14ac:dyDescent="0.25">
      <c r="A341" s="97" t="s">
        <v>167</v>
      </c>
      <c r="B341" s="98" t="s">
        <v>164</v>
      </c>
      <c r="C341" s="98" t="s">
        <v>165</v>
      </c>
      <c r="D341" s="98">
        <v>2221</v>
      </c>
      <c r="E341" s="97" t="s">
        <v>168</v>
      </c>
      <c r="F341" s="96">
        <v>348933</v>
      </c>
    </row>
    <row r="342" spans="1:6" x14ac:dyDescent="0.25">
      <c r="A342" s="97"/>
      <c r="B342" s="98"/>
      <c r="C342" s="98"/>
      <c r="D342" s="98">
        <v>2531</v>
      </c>
      <c r="E342" s="97" t="s">
        <v>229</v>
      </c>
      <c r="F342" s="96">
        <v>374516.96</v>
      </c>
    </row>
    <row r="343" spans="1:6" x14ac:dyDescent="0.25">
      <c r="A343" s="97"/>
      <c r="B343" s="98"/>
      <c r="C343" s="98"/>
      <c r="D343" s="98">
        <v>2541</v>
      </c>
      <c r="E343" s="97" t="s">
        <v>231</v>
      </c>
      <c r="F343" s="96">
        <v>137968.04</v>
      </c>
    </row>
    <row r="344" spans="1:6" x14ac:dyDescent="0.25">
      <c r="A344" s="97"/>
      <c r="B344" s="98"/>
      <c r="C344" s="98"/>
      <c r="D344" s="98">
        <v>2911</v>
      </c>
      <c r="E344" s="97" t="s">
        <v>258</v>
      </c>
      <c r="F344" s="96">
        <v>0</v>
      </c>
    </row>
    <row r="345" spans="1:6" x14ac:dyDescent="0.25">
      <c r="A345" s="97"/>
      <c r="B345" s="98"/>
      <c r="C345" s="98"/>
      <c r="D345" s="98">
        <v>2971</v>
      </c>
      <c r="E345" s="97" t="s">
        <v>263</v>
      </c>
      <c r="F345" s="96">
        <v>24485.279999999999</v>
      </c>
    </row>
    <row r="346" spans="1:6" x14ac:dyDescent="0.25">
      <c r="A346" s="97"/>
      <c r="B346" s="98"/>
      <c r="C346" s="98"/>
      <c r="D346" s="98">
        <v>5311</v>
      </c>
      <c r="E346" s="97" t="s">
        <v>451</v>
      </c>
      <c r="F346" s="96">
        <v>54392.4</v>
      </c>
    </row>
    <row r="347" spans="1:6" x14ac:dyDescent="0.25">
      <c r="A347" s="97"/>
      <c r="B347" s="98"/>
      <c r="C347" s="98"/>
      <c r="D347" s="98">
        <v>5321</v>
      </c>
      <c r="E347" s="97" t="s">
        <v>452</v>
      </c>
      <c r="F347" s="96">
        <v>2600</v>
      </c>
    </row>
    <row r="348" spans="1:6" x14ac:dyDescent="0.25">
      <c r="A348" s="97" t="s">
        <v>484</v>
      </c>
      <c r="B348" s="97"/>
      <c r="C348" s="97"/>
      <c r="D348" s="97"/>
      <c r="E348" s="97"/>
      <c r="F348" s="96">
        <v>3543097000.001801</v>
      </c>
    </row>
    <row r="349" spans="1:6" x14ac:dyDescent="0.25">
      <c r="F349" s="37"/>
    </row>
  </sheetData>
  <pageMargins left="0.70866141732283472" right="0.70866141732283472" top="1.1417322834645669" bottom="0.74803149606299213" header="0.31496062992125984" footer="0.31496062992125984"/>
  <pageSetup paperSize="5" scale="90" orientation="landscape" r:id="rId2"/>
  <headerFooter scaleWithDoc="0">
    <oddHeader xml:space="preserve">&amp;C&amp;"-,Negrita"MUNICIPIO DE TLAJOMULCO DE ZÚÑIGA, JALISCO
3RA MODIFICACIÓN AL PRESUPUESTO 2022
ESTADO DEL PRESUPUESTO &amp;"-,Normal"
</oddHeader>
    <oddFooter>&amp;CPágina &amp;P</oddFooter>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299"/>
  <sheetViews>
    <sheetView tabSelected="1" view="pageLayout" topLeftCell="A11" zoomScaleNormal="100" workbookViewId="0">
      <selection activeCell="A20" sqref="A20"/>
    </sheetView>
  </sheetViews>
  <sheetFormatPr baseColWidth="10" defaultRowHeight="15" x14ac:dyDescent="0.25"/>
  <cols>
    <col min="2" max="2" width="53.140625" style="28" customWidth="1"/>
    <col min="3" max="3" width="19.28515625" bestFit="1" customWidth="1"/>
  </cols>
  <sheetData>
    <row r="1" spans="1:3" x14ac:dyDescent="0.25">
      <c r="A1" s="100" t="s">
        <v>511</v>
      </c>
      <c r="B1" s="102" t="s">
        <v>512</v>
      </c>
      <c r="C1" s="104" t="s">
        <v>513</v>
      </c>
    </row>
    <row r="2" spans="1:3" ht="15.75" thickBot="1" x14ac:dyDescent="0.3">
      <c r="A2" s="101"/>
      <c r="B2" s="103"/>
      <c r="C2" s="105"/>
    </row>
    <row r="3" spans="1:3" ht="14.45" x14ac:dyDescent="0.3">
      <c r="A3" s="46">
        <v>1</v>
      </c>
      <c r="B3" s="75" t="s">
        <v>514</v>
      </c>
      <c r="C3" s="47">
        <v>980840568.05000019</v>
      </c>
    </row>
    <row r="4" spans="1:3" ht="14.45" x14ac:dyDescent="0.3">
      <c r="A4" s="48">
        <v>1.1000000000000001</v>
      </c>
      <c r="B4" s="76" t="s">
        <v>515</v>
      </c>
      <c r="C4" s="49">
        <v>4850485</v>
      </c>
    </row>
    <row r="5" spans="1:3" x14ac:dyDescent="0.25">
      <c r="A5" s="48" t="s">
        <v>516</v>
      </c>
      <c r="B5" s="77" t="s">
        <v>517</v>
      </c>
      <c r="C5" s="50">
        <v>4850485</v>
      </c>
    </row>
    <row r="6" spans="1:3" x14ac:dyDescent="0.25">
      <c r="A6" s="51" t="s">
        <v>518</v>
      </c>
      <c r="B6" s="78" t="s">
        <v>519</v>
      </c>
      <c r="C6" s="52">
        <v>4900</v>
      </c>
    </row>
    <row r="7" spans="1:3" ht="60" x14ac:dyDescent="0.25">
      <c r="A7" s="51" t="s">
        <v>520</v>
      </c>
      <c r="B7" s="78" t="s">
        <v>521</v>
      </c>
      <c r="C7" s="52">
        <v>4767065</v>
      </c>
    </row>
    <row r="8" spans="1:3" ht="14.45" x14ac:dyDescent="0.3">
      <c r="A8" s="51" t="s">
        <v>522</v>
      </c>
      <c r="B8" s="78" t="s">
        <v>523</v>
      </c>
      <c r="C8" s="52">
        <v>0</v>
      </c>
    </row>
    <row r="9" spans="1:3" x14ac:dyDescent="0.25">
      <c r="A9" s="51" t="s">
        <v>524</v>
      </c>
      <c r="B9" s="78" t="s">
        <v>525</v>
      </c>
      <c r="C9" s="52">
        <v>78520</v>
      </c>
    </row>
    <row r="10" spans="1:3" x14ac:dyDescent="0.25">
      <c r="A10" s="51" t="s">
        <v>526</v>
      </c>
      <c r="B10" s="78" t="s">
        <v>527</v>
      </c>
      <c r="C10" s="52">
        <v>0</v>
      </c>
    </row>
    <row r="11" spans="1:3" x14ac:dyDescent="0.25">
      <c r="A11" s="51" t="s">
        <v>528</v>
      </c>
      <c r="B11" s="78" t="s">
        <v>529</v>
      </c>
      <c r="C11" s="52">
        <v>0</v>
      </c>
    </row>
    <row r="12" spans="1:3" x14ac:dyDescent="0.25">
      <c r="A12" s="51" t="s">
        <v>530</v>
      </c>
      <c r="B12" s="78" t="s">
        <v>531</v>
      </c>
      <c r="C12" s="52">
        <v>0</v>
      </c>
    </row>
    <row r="13" spans="1:3" ht="14.45" x14ac:dyDescent="0.3">
      <c r="A13" s="48">
        <v>1.2</v>
      </c>
      <c r="B13" s="76" t="s">
        <v>532</v>
      </c>
      <c r="C13" s="49">
        <v>894120881.05000019</v>
      </c>
    </row>
    <row r="14" spans="1:3" ht="14.45" x14ac:dyDescent="0.3">
      <c r="A14" s="48" t="s">
        <v>533</v>
      </c>
      <c r="B14" s="77" t="s">
        <v>534</v>
      </c>
      <c r="C14" s="49">
        <v>477219092.47000027</v>
      </c>
    </row>
    <row r="15" spans="1:3" x14ac:dyDescent="0.25">
      <c r="A15" s="51" t="s">
        <v>535</v>
      </c>
      <c r="B15" s="78" t="s">
        <v>536</v>
      </c>
      <c r="C15" s="52">
        <v>50811899.170000002</v>
      </c>
    </row>
    <row r="16" spans="1:3" ht="14.45" x14ac:dyDescent="0.3">
      <c r="A16" s="51" t="s">
        <v>537</v>
      </c>
      <c r="B16" s="78" t="s">
        <v>538</v>
      </c>
      <c r="C16" s="52">
        <v>426407193.30000025</v>
      </c>
    </row>
    <row r="17" spans="1:3" ht="14.45" x14ac:dyDescent="0.3">
      <c r="A17" s="48" t="s">
        <v>539</v>
      </c>
      <c r="B17" s="77" t="s">
        <v>540</v>
      </c>
      <c r="C17" s="49">
        <v>325401477.57999998</v>
      </c>
    </row>
    <row r="18" spans="1:3" ht="30" x14ac:dyDescent="0.25">
      <c r="A18" s="51" t="s">
        <v>541</v>
      </c>
      <c r="B18" s="78" t="s">
        <v>542</v>
      </c>
      <c r="C18" s="52">
        <v>318706300.57999998</v>
      </c>
    </row>
    <row r="19" spans="1:3" x14ac:dyDescent="0.25">
      <c r="A19" s="51" t="s">
        <v>543</v>
      </c>
      <c r="B19" s="78" t="s">
        <v>544</v>
      </c>
      <c r="C19" s="52">
        <v>6695177</v>
      </c>
    </row>
    <row r="20" spans="1:3" x14ac:dyDescent="0.25">
      <c r="A20" s="48" t="s">
        <v>545</v>
      </c>
      <c r="B20" s="77" t="s">
        <v>546</v>
      </c>
      <c r="C20" s="49">
        <v>91500311</v>
      </c>
    </row>
    <row r="21" spans="1:3" x14ac:dyDescent="0.25">
      <c r="A21" s="51" t="s">
        <v>547</v>
      </c>
      <c r="B21" s="78" t="s">
        <v>548</v>
      </c>
      <c r="C21" s="52">
        <v>87978138</v>
      </c>
    </row>
    <row r="22" spans="1:3" x14ac:dyDescent="0.25">
      <c r="A22" s="51" t="s">
        <v>549</v>
      </c>
      <c r="B22" s="78" t="s">
        <v>550</v>
      </c>
      <c r="C22" s="52">
        <v>1389723</v>
      </c>
    </row>
    <row r="23" spans="1:3" x14ac:dyDescent="0.25">
      <c r="A23" s="51" t="s">
        <v>551</v>
      </c>
      <c r="B23" s="78" t="s">
        <v>552</v>
      </c>
      <c r="C23" s="52">
        <v>2132450</v>
      </c>
    </row>
    <row r="24" spans="1:3" ht="30" x14ac:dyDescent="0.25">
      <c r="A24" s="48">
        <v>1.3</v>
      </c>
      <c r="B24" s="76" t="s">
        <v>553</v>
      </c>
      <c r="C24" s="49">
        <v>0</v>
      </c>
    </row>
    <row r="25" spans="1:3" ht="14.45" x14ac:dyDescent="0.3">
      <c r="A25" s="48">
        <v>1.4</v>
      </c>
      <c r="B25" s="76" t="s">
        <v>554</v>
      </c>
      <c r="C25" s="49">
        <v>0</v>
      </c>
    </row>
    <row r="26" spans="1:3" x14ac:dyDescent="0.25">
      <c r="A26" s="48">
        <v>1.5</v>
      </c>
      <c r="B26" s="76" t="s">
        <v>555</v>
      </c>
      <c r="C26" s="49">
        <v>0</v>
      </c>
    </row>
    <row r="27" spans="1:3" x14ac:dyDescent="0.25">
      <c r="A27" s="48">
        <v>1.6</v>
      </c>
      <c r="B27" s="76" t="s">
        <v>556</v>
      </c>
      <c r="C27" s="49">
        <v>0</v>
      </c>
    </row>
    <row r="28" spans="1:3" ht="14.45" x14ac:dyDescent="0.3">
      <c r="A28" s="48">
        <v>1.7</v>
      </c>
      <c r="B28" s="76" t="s">
        <v>557</v>
      </c>
      <c r="C28" s="49">
        <v>81869202</v>
      </c>
    </row>
    <row r="29" spans="1:3" ht="14.45" x14ac:dyDescent="0.3">
      <c r="A29" s="48" t="s">
        <v>96</v>
      </c>
      <c r="B29" s="77" t="s">
        <v>558</v>
      </c>
      <c r="C29" s="49">
        <v>21435981</v>
      </c>
    </row>
    <row r="30" spans="1:3" ht="14.45" x14ac:dyDescent="0.3">
      <c r="A30" s="51" t="s">
        <v>559</v>
      </c>
      <c r="B30" s="78" t="s">
        <v>560</v>
      </c>
      <c r="C30" s="52">
        <v>21435981</v>
      </c>
    </row>
    <row r="31" spans="1:3" ht="14.45" x14ac:dyDescent="0.3">
      <c r="A31" s="48" t="s">
        <v>139</v>
      </c>
      <c r="B31" s="77" t="s">
        <v>561</v>
      </c>
      <c r="C31" s="49">
        <v>46374774</v>
      </c>
    </row>
    <row r="32" spans="1:3" ht="14.45" x14ac:dyDescent="0.3">
      <c r="A32" s="51" t="s">
        <v>562</v>
      </c>
      <c r="B32" s="78" t="s">
        <v>563</v>
      </c>
      <c r="C32" s="52">
        <v>46374774</v>
      </c>
    </row>
    <row r="33" spans="1:3" ht="14.45" x14ac:dyDescent="0.3">
      <c r="A33" s="48" t="s">
        <v>564</v>
      </c>
      <c r="B33" s="77" t="s">
        <v>565</v>
      </c>
      <c r="C33" s="49">
        <v>1253</v>
      </c>
    </row>
    <row r="34" spans="1:3" x14ac:dyDescent="0.25">
      <c r="A34" s="51" t="s">
        <v>566</v>
      </c>
      <c r="B34" s="78" t="s">
        <v>567</v>
      </c>
      <c r="C34" s="52">
        <v>1253</v>
      </c>
    </row>
    <row r="35" spans="1:3" x14ac:dyDescent="0.25">
      <c r="A35" s="48" t="s">
        <v>568</v>
      </c>
      <c r="B35" s="77" t="s">
        <v>569</v>
      </c>
      <c r="C35" s="49">
        <v>11953986</v>
      </c>
    </row>
    <row r="36" spans="1:3" x14ac:dyDescent="0.25">
      <c r="A36" s="51" t="s">
        <v>570</v>
      </c>
      <c r="B36" s="78" t="s">
        <v>571</v>
      </c>
      <c r="C36" s="52">
        <v>11953986</v>
      </c>
    </row>
    <row r="37" spans="1:3" ht="14.45" x14ac:dyDescent="0.3">
      <c r="A37" s="51" t="s">
        <v>572</v>
      </c>
      <c r="B37" s="78" t="s">
        <v>573</v>
      </c>
      <c r="C37" s="52">
        <v>0</v>
      </c>
    </row>
    <row r="38" spans="1:3" ht="14.45" x14ac:dyDescent="0.3">
      <c r="A38" s="51" t="s">
        <v>574</v>
      </c>
      <c r="B38" s="78" t="s">
        <v>575</v>
      </c>
      <c r="C38" s="52">
        <v>0</v>
      </c>
    </row>
    <row r="39" spans="1:3" x14ac:dyDescent="0.25">
      <c r="A39" s="48" t="s">
        <v>576</v>
      </c>
      <c r="B39" s="77" t="s">
        <v>577</v>
      </c>
      <c r="C39" s="49">
        <v>2103208</v>
      </c>
    </row>
    <row r="40" spans="1:3" x14ac:dyDescent="0.25">
      <c r="A40" s="51" t="s">
        <v>578</v>
      </c>
      <c r="B40" s="78" t="s">
        <v>577</v>
      </c>
      <c r="C40" s="52">
        <v>2103208</v>
      </c>
    </row>
    <row r="41" spans="1:3" ht="14.45" x14ac:dyDescent="0.3">
      <c r="A41" s="48" t="s">
        <v>579</v>
      </c>
      <c r="B41" s="77" t="s">
        <v>580</v>
      </c>
      <c r="C41" s="53">
        <v>0</v>
      </c>
    </row>
    <row r="42" spans="1:3" ht="14.45" x14ac:dyDescent="0.3">
      <c r="A42" s="51" t="s">
        <v>581</v>
      </c>
      <c r="B42" s="78" t="s">
        <v>582</v>
      </c>
      <c r="C42" s="52">
        <v>0</v>
      </c>
    </row>
    <row r="43" spans="1:3" ht="14.45" x14ac:dyDescent="0.3">
      <c r="A43" s="48">
        <v>1.8</v>
      </c>
      <c r="B43" s="76" t="s">
        <v>583</v>
      </c>
      <c r="C43" s="49">
        <v>0</v>
      </c>
    </row>
    <row r="44" spans="1:3" ht="14.45" x14ac:dyDescent="0.3">
      <c r="A44" s="48" t="s">
        <v>584</v>
      </c>
      <c r="B44" s="77" t="s">
        <v>585</v>
      </c>
      <c r="C44" s="53">
        <v>0</v>
      </c>
    </row>
    <row r="45" spans="1:3" ht="14.45" x14ac:dyDescent="0.3">
      <c r="A45" s="51" t="s">
        <v>586</v>
      </c>
      <c r="B45" s="78" t="s">
        <v>585</v>
      </c>
      <c r="C45" s="52">
        <v>0</v>
      </c>
    </row>
    <row r="46" spans="1:3" ht="14.45" x14ac:dyDescent="0.3">
      <c r="A46" s="51" t="s">
        <v>587</v>
      </c>
      <c r="B46" s="79" t="s">
        <v>588</v>
      </c>
      <c r="C46" s="54">
        <v>0</v>
      </c>
    </row>
    <row r="47" spans="1:3" ht="14.45" x14ac:dyDescent="0.3">
      <c r="A47" s="55">
        <v>2</v>
      </c>
      <c r="B47" s="80" t="s">
        <v>589</v>
      </c>
      <c r="C47" s="56">
        <v>0</v>
      </c>
    </row>
    <row r="48" spans="1:3" ht="14.45" x14ac:dyDescent="0.3">
      <c r="A48" s="48">
        <v>2.1</v>
      </c>
      <c r="B48" s="76" t="s">
        <v>590</v>
      </c>
      <c r="C48" s="57">
        <v>0</v>
      </c>
    </row>
    <row r="49" spans="1:3" ht="14.45" x14ac:dyDescent="0.3">
      <c r="A49" s="48">
        <v>2.2000000000000002</v>
      </c>
      <c r="B49" s="76" t="s">
        <v>591</v>
      </c>
      <c r="C49" s="57">
        <v>0</v>
      </c>
    </row>
    <row r="50" spans="1:3" ht="14.45" x14ac:dyDescent="0.3">
      <c r="A50" s="48">
        <v>2.2999999999999998</v>
      </c>
      <c r="B50" s="76" t="s">
        <v>592</v>
      </c>
      <c r="C50" s="57">
        <v>0</v>
      </c>
    </row>
    <row r="51" spans="1:3" ht="28.9" x14ac:dyDescent="0.3">
      <c r="A51" s="48">
        <v>2.4</v>
      </c>
      <c r="B51" s="76" t="s">
        <v>593</v>
      </c>
      <c r="C51" s="57">
        <v>0</v>
      </c>
    </row>
    <row r="52" spans="1:3" ht="14.45" x14ac:dyDescent="0.3">
      <c r="A52" s="48">
        <v>2.5</v>
      </c>
      <c r="B52" s="76" t="s">
        <v>594</v>
      </c>
      <c r="C52" s="57">
        <v>0</v>
      </c>
    </row>
    <row r="53" spans="1:3" ht="14.45" x14ac:dyDescent="0.3">
      <c r="A53" s="55">
        <v>3</v>
      </c>
      <c r="B53" s="80" t="s">
        <v>595</v>
      </c>
      <c r="C53" s="56">
        <v>0</v>
      </c>
    </row>
    <row r="54" spans="1:3" x14ac:dyDescent="0.25">
      <c r="A54" s="48">
        <v>3.1</v>
      </c>
      <c r="B54" s="76" t="s">
        <v>596</v>
      </c>
      <c r="C54" s="49">
        <v>0</v>
      </c>
    </row>
    <row r="55" spans="1:3" ht="14.45" x14ac:dyDescent="0.3">
      <c r="A55" s="48" t="s">
        <v>169</v>
      </c>
      <c r="B55" s="77" t="s">
        <v>597</v>
      </c>
      <c r="C55" s="53">
        <v>0</v>
      </c>
    </row>
    <row r="56" spans="1:3" x14ac:dyDescent="0.25">
      <c r="A56" s="51" t="s">
        <v>598</v>
      </c>
      <c r="B56" s="78" t="s">
        <v>599</v>
      </c>
      <c r="C56" s="52">
        <v>0</v>
      </c>
    </row>
    <row r="57" spans="1:3" ht="14.45" x14ac:dyDescent="0.3">
      <c r="A57" s="55">
        <v>4</v>
      </c>
      <c r="B57" s="80" t="s">
        <v>600</v>
      </c>
      <c r="C57" s="56">
        <v>733417630</v>
      </c>
    </row>
    <row r="58" spans="1:3" ht="30" x14ac:dyDescent="0.25">
      <c r="A58" s="48">
        <v>4.0999999999999996</v>
      </c>
      <c r="B58" s="81" t="s">
        <v>601</v>
      </c>
      <c r="C58" s="58">
        <v>23186896</v>
      </c>
    </row>
    <row r="59" spans="1:3" x14ac:dyDescent="0.25">
      <c r="A59" s="48" t="s">
        <v>602</v>
      </c>
      <c r="B59" s="77" t="s">
        <v>603</v>
      </c>
      <c r="C59" s="53">
        <v>19190463</v>
      </c>
    </row>
    <row r="60" spans="1:3" x14ac:dyDescent="0.25">
      <c r="A60" s="51" t="s">
        <v>604</v>
      </c>
      <c r="B60" s="78" t="s">
        <v>605</v>
      </c>
      <c r="C60" s="52">
        <v>161638</v>
      </c>
    </row>
    <row r="61" spans="1:3" x14ac:dyDescent="0.25">
      <c r="A61" s="51" t="s">
        <v>606</v>
      </c>
      <c r="B61" s="78" t="s">
        <v>607</v>
      </c>
      <c r="C61" s="52">
        <v>4387380</v>
      </c>
    </row>
    <row r="62" spans="1:3" x14ac:dyDescent="0.25">
      <c r="A62" s="51" t="s">
        <v>608</v>
      </c>
      <c r="B62" s="78" t="s">
        <v>609</v>
      </c>
      <c r="C62" s="52">
        <v>14440857</v>
      </c>
    </row>
    <row r="63" spans="1:3" x14ac:dyDescent="0.25">
      <c r="A63" s="51" t="s">
        <v>610</v>
      </c>
      <c r="B63" s="78" t="s">
        <v>611</v>
      </c>
      <c r="C63" s="52">
        <v>140804</v>
      </c>
    </row>
    <row r="64" spans="1:3" x14ac:dyDescent="0.25">
      <c r="A64" s="51" t="s">
        <v>612</v>
      </c>
      <c r="B64" s="78" t="s">
        <v>613</v>
      </c>
      <c r="C64" s="52">
        <v>59784</v>
      </c>
    </row>
    <row r="65" spans="1:3" x14ac:dyDescent="0.25">
      <c r="A65" s="48" t="s">
        <v>614</v>
      </c>
      <c r="B65" s="77" t="s">
        <v>615</v>
      </c>
      <c r="C65" s="53">
        <v>1282946</v>
      </c>
    </row>
    <row r="66" spans="1:3" x14ac:dyDescent="0.25">
      <c r="A66" s="51" t="s">
        <v>616</v>
      </c>
      <c r="B66" s="78" t="s">
        <v>617</v>
      </c>
      <c r="C66" s="52">
        <v>1282946</v>
      </c>
    </row>
    <row r="67" spans="1:3" x14ac:dyDescent="0.25">
      <c r="A67" s="48" t="s">
        <v>618</v>
      </c>
      <c r="B67" s="77" t="s">
        <v>619</v>
      </c>
      <c r="C67" s="53">
        <v>2234226</v>
      </c>
    </row>
    <row r="68" spans="1:3" x14ac:dyDescent="0.25">
      <c r="A68" s="51" t="s">
        <v>620</v>
      </c>
      <c r="B68" s="78" t="s">
        <v>621</v>
      </c>
      <c r="C68" s="52">
        <v>366352</v>
      </c>
    </row>
    <row r="69" spans="1:3" x14ac:dyDescent="0.25">
      <c r="A69" s="51" t="s">
        <v>622</v>
      </c>
      <c r="B69" s="82" t="s">
        <v>623</v>
      </c>
      <c r="C69" s="59">
        <v>1853261</v>
      </c>
    </row>
    <row r="70" spans="1:3" x14ac:dyDescent="0.25">
      <c r="A70" s="51" t="s">
        <v>624</v>
      </c>
      <c r="B70" s="78" t="s">
        <v>625</v>
      </c>
      <c r="C70" s="52">
        <v>0</v>
      </c>
    </row>
    <row r="71" spans="1:3" x14ac:dyDescent="0.25">
      <c r="A71" s="51" t="s">
        <v>626</v>
      </c>
      <c r="B71" s="78" t="s">
        <v>627</v>
      </c>
      <c r="C71" s="52">
        <v>14613</v>
      </c>
    </row>
    <row r="72" spans="1:3" ht="30" x14ac:dyDescent="0.25">
      <c r="A72" s="48" t="s">
        <v>628</v>
      </c>
      <c r="B72" s="77" t="s">
        <v>629</v>
      </c>
      <c r="C72" s="53">
        <v>479261</v>
      </c>
    </row>
    <row r="73" spans="1:3" x14ac:dyDescent="0.25">
      <c r="A73" s="51" t="s">
        <v>630</v>
      </c>
      <c r="B73" s="78" t="s">
        <v>631</v>
      </c>
      <c r="C73" s="52">
        <v>479261</v>
      </c>
    </row>
    <row r="74" spans="1:3" ht="30" x14ac:dyDescent="0.25">
      <c r="A74" s="51" t="s">
        <v>632</v>
      </c>
      <c r="B74" s="78" t="s">
        <v>633</v>
      </c>
      <c r="C74" s="52">
        <v>0</v>
      </c>
    </row>
    <row r="75" spans="1:3" x14ac:dyDescent="0.25">
      <c r="A75" s="51" t="s">
        <v>634</v>
      </c>
      <c r="B75" s="78" t="s">
        <v>635</v>
      </c>
      <c r="C75" s="52">
        <v>0</v>
      </c>
    </row>
    <row r="76" spans="1:3" x14ac:dyDescent="0.25">
      <c r="A76" s="51" t="s">
        <v>636</v>
      </c>
      <c r="B76" s="78" t="s">
        <v>637</v>
      </c>
      <c r="C76" s="52">
        <v>0</v>
      </c>
    </row>
    <row r="77" spans="1:3" x14ac:dyDescent="0.25">
      <c r="A77" s="51" t="s">
        <v>638</v>
      </c>
      <c r="B77" s="78" t="s">
        <v>639</v>
      </c>
      <c r="C77" s="52">
        <v>0</v>
      </c>
    </row>
    <row r="78" spans="1:3" x14ac:dyDescent="0.25">
      <c r="A78" s="48">
        <v>4.2</v>
      </c>
      <c r="B78" s="76" t="s">
        <v>640</v>
      </c>
      <c r="C78" s="49">
        <v>0</v>
      </c>
    </row>
    <row r="79" spans="1:3" x14ac:dyDescent="0.25">
      <c r="A79" s="48">
        <v>4.3</v>
      </c>
      <c r="B79" s="76" t="s">
        <v>641</v>
      </c>
      <c r="C79" s="49">
        <v>627847376</v>
      </c>
    </row>
    <row r="80" spans="1:3" x14ac:dyDescent="0.25">
      <c r="A80" s="48" t="s">
        <v>642</v>
      </c>
      <c r="B80" s="77" t="s">
        <v>643</v>
      </c>
      <c r="C80" s="49">
        <v>33380625</v>
      </c>
    </row>
    <row r="81" spans="1:3" ht="30" x14ac:dyDescent="0.25">
      <c r="A81" s="51" t="s">
        <v>644</v>
      </c>
      <c r="B81" s="78" t="s">
        <v>645</v>
      </c>
      <c r="C81" s="52">
        <v>16082050</v>
      </c>
    </row>
    <row r="82" spans="1:3" ht="30" x14ac:dyDescent="0.25">
      <c r="A82" s="51" t="s">
        <v>646</v>
      </c>
      <c r="B82" s="78" t="s">
        <v>647</v>
      </c>
      <c r="C82" s="52">
        <v>9463594</v>
      </c>
    </row>
    <row r="83" spans="1:3" ht="30" x14ac:dyDescent="0.25">
      <c r="A83" s="51" t="s">
        <v>648</v>
      </c>
      <c r="B83" s="78" t="s">
        <v>649</v>
      </c>
      <c r="C83" s="52">
        <v>1825087</v>
      </c>
    </row>
    <row r="84" spans="1:3" x14ac:dyDescent="0.25">
      <c r="A84" s="51" t="s">
        <v>650</v>
      </c>
      <c r="B84" s="78" t="s">
        <v>651</v>
      </c>
      <c r="C84" s="52">
        <v>6009894</v>
      </c>
    </row>
    <row r="85" spans="1:3" x14ac:dyDescent="0.25">
      <c r="A85" s="48" t="s">
        <v>652</v>
      </c>
      <c r="B85" s="77" t="s">
        <v>653</v>
      </c>
      <c r="C85" s="53">
        <v>15048098</v>
      </c>
    </row>
    <row r="86" spans="1:3" x14ac:dyDescent="0.25">
      <c r="A86" s="51" t="s">
        <v>654</v>
      </c>
      <c r="B86" s="83" t="s">
        <v>655</v>
      </c>
      <c r="C86" s="60">
        <v>14437564</v>
      </c>
    </row>
    <row r="87" spans="1:3" x14ac:dyDescent="0.25">
      <c r="A87" s="51" t="s">
        <v>656</v>
      </c>
      <c r="B87" s="83" t="s">
        <v>657</v>
      </c>
      <c r="C87" s="60">
        <v>610534</v>
      </c>
    </row>
    <row r="88" spans="1:3" x14ac:dyDescent="0.25">
      <c r="A88" s="51" t="s">
        <v>658</v>
      </c>
      <c r="B88" s="83" t="s">
        <v>659</v>
      </c>
      <c r="C88" s="60">
        <v>0</v>
      </c>
    </row>
    <row r="89" spans="1:3" ht="30" x14ac:dyDescent="0.25">
      <c r="A89" s="48" t="s">
        <v>660</v>
      </c>
      <c r="B89" s="77" t="s">
        <v>661</v>
      </c>
      <c r="C89" s="53">
        <v>105753584</v>
      </c>
    </row>
    <row r="90" spans="1:3" x14ac:dyDescent="0.25">
      <c r="A90" s="51" t="s">
        <v>662</v>
      </c>
      <c r="B90" s="83" t="s">
        <v>663</v>
      </c>
      <c r="C90" s="60">
        <v>97496554</v>
      </c>
    </row>
    <row r="91" spans="1:3" x14ac:dyDescent="0.25">
      <c r="A91" s="51" t="s">
        <v>664</v>
      </c>
      <c r="B91" s="83" t="s">
        <v>665</v>
      </c>
      <c r="C91" s="60">
        <v>2099998</v>
      </c>
    </row>
    <row r="92" spans="1:3" x14ac:dyDescent="0.25">
      <c r="A92" s="51" t="s">
        <v>666</v>
      </c>
      <c r="B92" s="83" t="s">
        <v>667</v>
      </c>
      <c r="C92" s="60">
        <v>446795</v>
      </c>
    </row>
    <row r="93" spans="1:3" ht="30" x14ac:dyDescent="0.25">
      <c r="A93" s="51" t="s">
        <v>668</v>
      </c>
      <c r="B93" s="83" t="s">
        <v>669</v>
      </c>
      <c r="C93" s="60">
        <v>0</v>
      </c>
    </row>
    <row r="94" spans="1:3" x14ac:dyDescent="0.25">
      <c r="A94" s="51" t="s">
        <v>670</v>
      </c>
      <c r="B94" s="83" t="s">
        <v>671</v>
      </c>
      <c r="C94" s="60">
        <v>0</v>
      </c>
    </row>
    <row r="95" spans="1:3" x14ac:dyDescent="0.25">
      <c r="A95" s="51" t="s">
        <v>672</v>
      </c>
      <c r="B95" s="83" t="s">
        <v>673</v>
      </c>
      <c r="C95" s="60">
        <v>5236479</v>
      </c>
    </row>
    <row r="96" spans="1:3" x14ac:dyDescent="0.25">
      <c r="A96" s="51" t="s">
        <v>674</v>
      </c>
      <c r="B96" s="83" t="s">
        <v>675</v>
      </c>
      <c r="C96" s="60">
        <v>473758</v>
      </c>
    </row>
    <row r="97" spans="1:3" ht="30" x14ac:dyDescent="0.25">
      <c r="A97" s="48" t="s">
        <v>676</v>
      </c>
      <c r="B97" s="77" t="s">
        <v>677</v>
      </c>
      <c r="C97" s="53">
        <v>1074924</v>
      </c>
    </row>
    <row r="98" spans="1:3" x14ac:dyDescent="0.25">
      <c r="A98" s="51" t="s">
        <v>678</v>
      </c>
      <c r="B98" s="83" t="s">
        <v>679</v>
      </c>
      <c r="C98" s="60">
        <v>722661</v>
      </c>
    </row>
    <row r="99" spans="1:3" x14ac:dyDescent="0.25">
      <c r="A99" s="51" t="s">
        <v>680</v>
      </c>
      <c r="B99" s="83" t="s">
        <v>681</v>
      </c>
      <c r="C99" s="60">
        <v>352263</v>
      </c>
    </row>
    <row r="100" spans="1:3" x14ac:dyDescent="0.25">
      <c r="A100" s="51" t="s">
        <v>682</v>
      </c>
      <c r="B100" s="83" t="s">
        <v>683</v>
      </c>
      <c r="C100" s="60">
        <v>0</v>
      </c>
    </row>
    <row r="101" spans="1:3" x14ac:dyDescent="0.25">
      <c r="A101" s="51" t="s">
        <v>684</v>
      </c>
      <c r="B101" s="83" t="s">
        <v>685</v>
      </c>
      <c r="C101" s="60">
        <v>0</v>
      </c>
    </row>
    <row r="102" spans="1:3" ht="30" x14ac:dyDescent="0.25">
      <c r="A102" s="48" t="s">
        <v>686</v>
      </c>
      <c r="B102" s="77" t="s">
        <v>687</v>
      </c>
      <c r="C102" s="53">
        <v>45536680</v>
      </c>
    </row>
    <row r="103" spans="1:3" x14ac:dyDescent="0.25">
      <c r="A103" s="51" t="s">
        <v>688</v>
      </c>
      <c r="B103" s="84" t="s">
        <v>689</v>
      </c>
      <c r="C103" s="61">
        <v>2022310</v>
      </c>
    </row>
    <row r="104" spans="1:3" x14ac:dyDescent="0.25">
      <c r="A104" s="51" t="s">
        <v>690</v>
      </c>
      <c r="B104" s="84" t="s">
        <v>691</v>
      </c>
      <c r="C104" s="61">
        <v>43514370</v>
      </c>
    </row>
    <row r="105" spans="1:3" x14ac:dyDescent="0.25">
      <c r="A105" s="51" t="s">
        <v>692</v>
      </c>
      <c r="B105" s="84" t="s">
        <v>693</v>
      </c>
      <c r="C105" s="61">
        <v>0</v>
      </c>
    </row>
    <row r="106" spans="1:3" x14ac:dyDescent="0.25">
      <c r="A106" s="48" t="s">
        <v>694</v>
      </c>
      <c r="B106" s="77" t="s">
        <v>695</v>
      </c>
      <c r="C106" s="53">
        <v>4659954</v>
      </c>
    </row>
    <row r="107" spans="1:3" x14ac:dyDescent="0.25">
      <c r="A107" s="51" t="s">
        <v>696</v>
      </c>
      <c r="B107" s="84" t="s">
        <v>697</v>
      </c>
      <c r="C107" s="61">
        <v>0</v>
      </c>
    </row>
    <row r="108" spans="1:3" ht="30" x14ac:dyDescent="0.25">
      <c r="A108" s="51" t="s">
        <v>698</v>
      </c>
      <c r="B108" s="84" t="s">
        <v>699</v>
      </c>
      <c r="C108" s="61">
        <v>4593120</v>
      </c>
    </row>
    <row r="109" spans="1:3" ht="30" x14ac:dyDescent="0.25">
      <c r="A109" s="51" t="s">
        <v>700</v>
      </c>
      <c r="B109" s="84" t="s">
        <v>701</v>
      </c>
      <c r="C109" s="61">
        <v>66834</v>
      </c>
    </row>
    <row r="110" spans="1:3" x14ac:dyDescent="0.25">
      <c r="A110" s="48" t="s">
        <v>702</v>
      </c>
      <c r="B110" s="77" t="s">
        <v>703</v>
      </c>
      <c r="C110" s="50">
        <v>0</v>
      </c>
    </row>
    <row r="111" spans="1:3" ht="30" x14ac:dyDescent="0.25">
      <c r="A111" s="51" t="s">
        <v>704</v>
      </c>
      <c r="B111" s="84" t="s">
        <v>705</v>
      </c>
      <c r="C111" s="62">
        <v>0</v>
      </c>
    </row>
    <row r="112" spans="1:3" ht="45" x14ac:dyDescent="0.25">
      <c r="A112" s="51" t="s">
        <v>706</v>
      </c>
      <c r="B112" s="84" t="s">
        <v>707</v>
      </c>
      <c r="C112" s="62">
        <v>0</v>
      </c>
    </row>
    <row r="113" spans="1:3" ht="45" x14ac:dyDescent="0.25">
      <c r="A113" s="51" t="s">
        <v>708</v>
      </c>
      <c r="B113" s="84" t="s">
        <v>709</v>
      </c>
      <c r="C113" s="62">
        <v>0</v>
      </c>
    </row>
    <row r="114" spans="1:3" x14ac:dyDescent="0.25">
      <c r="A114" s="48" t="s">
        <v>710</v>
      </c>
      <c r="B114" s="77" t="s">
        <v>711</v>
      </c>
      <c r="C114" s="53">
        <v>118836</v>
      </c>
    </row>
    <row r="115" spans="1:3" x14ac:dyDescent="0.25">
      <c r="A115" s="51" t="s">
        <v>712</v>
      </c>
      <c r="B115" s="78" t="s">
        <v>713</v>
      </c>
      <c r="C115" s="52">
        <v>70935</v>
      </c>
    </row>
    <row r="116" spans="1:3" x14ac:dyDescent="0.25">
      <c r="A116" s="51" t="s">
        <v>714</v>
      </c>
      <c r="B116" s="78" t="s">
        <v>715</v>
      </c>
      <c r="C116" s="52">
        <v>0</v>
      </c>
    </row>
    <row r="117" spans="1:3" x14ac:dyDescent="0.25">
      <c r="A117" s="51" t="s">
        <v>716</v>
      </c>
      <c r="B117" s="78" t="s">
        <v>717</v>
      </c>
      <c r="C117" s="52">
        <v>0</v>
      </c>
    </row>
    <row r="118" spans="1:3" x14ac:dyDescent="0.25">
      <c r="A118" s="51" t="s">
        <v>718</v>
      </c>
      <c r="B118" s="78" t="s">
        <v>719</v>
      </c>
      <c r="C118" s="52">
        <v>47901</v>
      </c>
    </row>
    <row r="119" spans="1:3" ht="30" x14ac:dyDescent="0.25">
      <c r="A119" s="48" t="s">
        <v>720</v>
      </c>
      <c r="B119" s="77" t="s">
        <v>721</v>
      </c>
      <c r="C119" s="53">
        <v>252801</v>
      </c>
    </row>
    <row r="120" spans="1:3" ht="30" x14ac:dyDescent="0.25">
      <c r="A120" s="51" t="s">
        <v>722</v>
      </c>
      <c r="B120" s="78" t="s">
        <v>723</v>
      </c>
      <c r="C120" s="52">
        <v>227115</v>
      </c>
    </row>
    <row r="121" spans="1:3" ht="30" x14ac:dyDescent="0.25">
      <c r="A121" s="51" t="s">
        <v>724</v>
      </c>
      <c r="B121" s="78" t="s">
        <v>725</v>
      </c>
      <c r="C121" s="52">
        <v>0</v>
      </c>
    </row>
    <row r="122" spans="1:3" ht="30" x14ac:dyDescent="0.25">
      <c r="A122" s="51" t="s">
        <v>726</v>
      </c>
      <c r="B122" s="78" t="s">
        <v>727</v>
      </c>
      <c r="C122" s="52">
        <v>0</v>
      </c>
    </row>
    <row r="123" spans="1:3" x14ac:dyDescent="0.25">
      <c r="A123" s="51" t="s">
        <v>728</v>
      </c>
      <c r="B123" s="78" t="s">
        <v>729</v>
      </c>
      <c r="C123" s="52">
        <v>10856</v>
      </c>
    </row>
    <row r="124" spans="1:3" x14ac:dyDescent="0.25">
      <c r="A124" s="51" t="s">
        <v>730</v>
      </c>
      <c r="B124" s="78" t="s">
        <v>731</v>
      </c>
      <c r="C124" s="52">
        <v>14604</v>
      </c>
    </row>
    <row r="125" spans="1:3" x14ac:dyDescent="0.25">
      <c r="A125" s="51" t="s">
        <v>732</v>
      </c>
      <c r="B125" s="78" t="s">
        <v>685</v>
      </c>
      <c r="C125" s="52">
        <v>226</v>
      </c>
    </row>
    <row r="126" spans="1:3" x14ac:dyDescent="0.25">
      <c r="A126" s="48" t="s">
        <v>733</v>
      </c>
      <c r="B126" s="77" t="s">
        <v>734</v>
      </c>
      <c r="C126" s="53">
        <v>385088070</v>
      </c>
    </row>
    <row r="127" spans="1:3" x14ac:dyDescent="0.25">
      <c r="A127" s="51" t="s">
        <v>735</v>
      </c>
      <c r="B127" s="78" t="s">
        <v>736</v>
      </c>
      <c r="C127" s="52">
        <v>162049533</v>
      </c>
    </row>
    <row r="128" spans="1:3" x14ac:dyDescent="0.25">
      <c r="A128" s="51" t="s">
        <v>737</v>
      </c>
      <c r="B128" s="78" t="s">
        <v>738</v>
      </c>
      <c r="C128" s="52">
        <v>16846525</v>
      </c>
    </row>
    <row r="129" spans="1:3" x14ac:dyDescent="0.25">
      <c r="A129" s="51" t="s">
        <v>739</v>
      </c>
      <c r="B129" s="78" t="s">
        <v>740</v>
      </c>
      <c r="C129" s="52">
        <v>16496304</v>
      </c>
    </row>
    <row r="130" spans="1:3" x14ac:dyDescent="0.25">
      <c r="A130" s="51" t="s">
        <v>741</v>
      </c>
      <c r="B130" s="78" t="s">
        <v>742</v>
      </c>
      <c r="C130" s="52">
        <v>648335</v>
      </c>
    </row>
    <row r="131" spans="1:3" x14ac:dyDescent="0.25">
      <c r="A131" s="51" t="s">
        <v>743</v>
      </c>
      <c r="B131" s="78" t="s">
        <v>744</v>
      </c>
      <c r="C131" s="52">
        <v>38455613</v>
      </c>
    </row>
    <row r="132" spans="1:3" x14ac:dyDescent="0.25">
      <c r="A132" s="51" t="s">
        <v>745</v>
      </c>
      <c r="B132" s="78" t="s">
        <v>746</v>
      </c>
      <c r="C132" s="52">
        <v>5768550</v>
      </c>
    </row>
    <row r="133" spans="1:3" x14ac:dyDescent="0.25">
      <c r="A133" s="51" t="s">
        <v>747</v>
      </c>
      <c r="B133" s="78" t="s">
        <v>748</v>
      </c>
      <c r="C133" s="52">
        <v>133615965</v>
      </c>
    </row>
    <row r="134" spans="1:3" x14ac:dyDescent="0.25">
      <c r="A134" s="51" t="s">
        <v>749</v>
      </c>
      <c r="B134" s="78" t="s">
        <v>750</v>
      </c>
      <c r="C134" s="52">
        <v>11207245</v>
      </c>
    </row>
    <row r="135" spans="1:3" x14ac:dyDescent="0.25">
      <c r="A135" s="48" t="s">
        <v>751</v>
      </c>
      <c r="B135" s="77" t="s">
        <v>752</v>
      </c>
      <c r="C135" s="53">
        <v>2163462</v>
      </c>
    </row>
    <row r="136" spans="1:3" x14ac:dyDescent="0.25">
      <c r="A136" s="51" t="s">
        <v>753</v>
      </c>
      <c r="B136" s="78" t="s">
        <v>754</v>
      </c>
      <c r="C136" s="52">
        <v>234052</v>
      </c>
    </row>
    <row r="137" spans="1:3" ht="30" x14ac:dyDescent="0.25">
      <c r="A137" s="51" t="s">
        <v>755</v>
      </c>
      <c r="B137" s="78" t="s">
        <v>756</v>
      </c>
      <c r="C137" s="52">
        <v>0</v>
      </c>
    </row>
    <row r="138" spans="1:3" ht="30" x14ac:dyDescent="0.25">
      <c r="A138" s="51" t="s">
        <v>757</v>
      </c>
      <c r="B138" s="78" t="s">
        <v>758</v>
      </c>
      <c r="C138" s="52">
        <v>0</v>
      </c>
    </row>
    <row r="139" spans="1:3" x14ac:dyDescent="0.25">
      <c r="A139" s="51" t="s">
        <v>759</v>
      </c>
      <c r="B139" s="78" t="s">
        <v>760</v>
      </c>
      <c r="C139" s="52">
        <v>0</v>
      </c>
    </row>
    <row r="140" spans="1:3" x14ac:dyDescent="0.25">
      <c r="A140" s="51" t="s">
        <v>761</v>
      </c>
      <c r="B140" s="78" t="s">
        <v>762</v>
      </c>
      <c r="C140" s="52">
        <v>0</v>
      </c>
    </row>
    <row r="141" spans="1:3" x14ac:dyDescent="0.25">
      <c r="A141" s="51" t="s">
        <v>763</v>
      </c>
      <c r="B141" s="78" t="s">
        <v>764</v>
      </c>
      <c r="C141" s="52">
        <v>1926110</v>
      </c>
    </row>
    <row r="142" spans="1:3" x14ac:dyDescent="0.25">
      <c r="A142" s="51" t="s">
        <v>765</v>
      </c>
      <c r="B142" s="78" t="s">
        <v>766</v>
      </c>
      <c r="C142" s="52">
        <v>0</v>
      </c>
    </row>
    <row r="143" spans="1:3" x14ac:dyDescent="0.25">
      <c r="A143" s="51" t="s">
        <v>767</v>
      </c>
      <c r="B143" s="78" t="s">
        <v>768</v>
      </c>
      <c r="C143" s="52">
        <v>3300</v>
      </c>
    </row>
    <row r="144" spans="1:3" x14ac:dyDescent="0.25">
      <c r="A144" s="48" t="s">
        <v>769</v>
      </c>
      <c r="B144" s="77" t="s">
        <v>770</v>
      </c>
      <c r="C144" s="53">
        <v>580010</v>
      </c>
    </row>
    <row r="145" spans="1:3" x14ac:dyDescent="0.25">
      <c r="A145" s="51" t="s">
        <v>771</v>
      </c>
      <c r="B145" s="78" t="s">
        <v>772</v>
      </c>
      <c r="C145" s="52">
        <v>297571</v>
      </c>
    </row>
    <row r="146" spans="1:3" x14ac:dyDescent="0.25">
      <c r="A146" s="51" t="s">
        <v>773</v>
      </c>
      <c r="B146" s="78" t="s">
        <v>774</v>
      </c>
      <c r="C146" s="52">
        <v>231092</v>
      </c>
    </row>
    <row r="147" spans="1:3" x14ac:dyDescent="0.25">
      <c r="A147" s="51" t="s">
        <v>775</v>
      </c>
      <c r="B147" s="78" t="s">
        <v>776</v>
      </c>
      <c r="C147" s="52">
        <v>51347</v>
      </c>
    </row>
    <row r="148" spans="1:3" x14ac:dyDescent="0.25">
      <c r="A148" s="48" t="s">
        <v>777</v>
      </c>
      <c r="B148" s="77" t="s">
        <v>778</v>
      </c>
      <c r="C148" s="53">
        <v>26732918</v>
      </c>
    </row>
    <row r="149" spans="1:3" ht="30" x14ac:dyDescent="0.25">
      <c r="A149" s="51" t="s">
        <v>779</v>
      </c>
      <c r="B149" s="78" t="s">
        <v>780</v>
      </c>
      <c r="C149" s="52">
        <v>25177840</v>
      </c>
    </row>
    <row r="150" spans="1:3" x14ac:dyDescent="0.25">
      <c r="A150" s="51" t="s">
        <v>781</v>
      </c>
      <c r="B150" s="78" t="s">
        <v>782</v>
      </c>
      <c r="C150" s="52">
        <v>330566</v>
      </c>
    </row>
    <row r="151" spans="1:3" x14ac:dyDescent="0.25">
      <c r="A151" s="51" t="s">
        <v>783</v>
      </c>
      <c r="B151" s="78" t="s">
        <v>784</v>
      </c>
      <c r="C151" s="52">
        <v>1224512</v>
      </c>
    </row>
    <row r="152" spans="1:3" x14ac:dyDescent="0.25">
      <c r="A152" s="48" t="s">
        <v>785</v>
      </c>
      <c r="B152" s="77" t="s">
        <v>786</v>
      </c>
      <c r="C152" s="53">
        <v>7457414</v>
      </c>
    </row>
    <row r="153" spans="1:3" x14ac:dyDescent="0.25">
      <c r="A153" s="51" t="s">
        <v>787</v>
      </c>
      <c r="B153" s="78" t="s">
        <v>788</v>
      </c>
      <c r="C153" s="52">
        <v>26309</v>
      </c>
    </row>
    <row r="154" spans="1:3" x14ac:dyDescent="0.25">
      <c r="A154" s="51" t="s">
        <v>789</v>
      </c>
      <c r="B154" s="78" t="s">
        <v>790</v>
      </c>
      <c r="C154" s="52">
        <v>304673</v>
      </c>
    </row>
    <row r="155" spans="1:3" x14ac:dyDescent="0.25">
      <c r="A155" s="51" t="s">
        <v>791</v>
      </c>
      <c r="B155" s="78" t="s">
        <v>792</v>
      </c>
      <c r="C155" s="52">
        <v>7713</v>
      </c>
    </row>
    <row r="156" spans="1:3" x14ac:dyDescent="0.25">
      <c r="A156" s="51" t="s">
        <v>793</v>
      </c>
      <c r="B156" s="78" t="s">
        <v>794</v>
      </c>
      <c r="C156" s="52">
        <v>0</v>
      </c>
    </row>
    <row r="157" spans="1:3" x14ac:dyDescent="0.25">
      <c r="A157" s="51" t="s">
        <v>795</v>
      </c>
      <c r="B157" s="78" t="s">
        <v>796</v>
      </c>
      <c r="C157" s="52">
        <v>3119249</v>
      </c>
    </row>
    <row r="158" spans="1:3" x14ac:dyDescent="0.25">
      <c r="A158" s="51" t="s">
        <v>797</v>
      </c>
      <c r="B158" s="78" t="s">
        <v>798</v>
      </c>
      <c r="C158" s="52">
        <v>3999470</v>
      </c>
    </row>
    <row r="159" spans="1:3" x14ac:dyDescent="0.25">
      <c r="A159" s="48">
        <v>4.4000000000000004</v>
      </c>
      <c r="B159" s="81" t="s">
        <v>799</v>
      </c>
      <c r="C159" s="58">
        <v>11030614</v>
      </c>
    </row>
    <row r="160" spans="1:3" x14ac:dyDescent="0.25">
      <c r="A160" s="48" t="s">
        <v>800</v>
      </c>
      <c r="B160" s="77" t="s">
        <v>801</v>
      </c>
      <c r="C160" s="53">
        <v>11030614</v>
      </c>
    </row>
    <row r="161" spans="1:3" x14ac:dyDescent="0.25">
      <c r="A161" s="51" t="s">
        <v>802</v>
      </c>
      <c r="B161" s="84" t="s">
        <v>803</v>
      </c>
      <c r="C161" s="61">
        <v>635774</v>
      </c>
    </row>
    <row r="162" spans="1:3" x14ac:dyDescent="0.25">
      <c r="A162" s="51" t="s">
        <v>804</v>
      </c>
      <c r="B162" s="84" t="s">
        <v>805</v>
      </c>
      <c r="C162" s="61">
        <v>814089</v>
      </c>
    </row>
    <row r="163" spans="1:3" x14ac:dyDescent="0.25">
      <c r="A163" s="51" t="s">
        <v>806</v>
      </c>
      <c r="B163" s="84" t="s">
        <v>807</v>
      </c>
      <c r="C163" s="61">
        <v>0</v>
      </c>
    </row>
    <row r="164" spans="1:3" x14ac:dyDescent="0.25">
      <c r="A164" s="51" t="s">
        <v>808</v>
      </c>
      <c r="B164" s="84" t="s">
        <v>809</v>
      </c>
      <c r="C164" s="61">
        <v>9580751</v>
      </c>
    </row>
    <row r="165" spans="1:3" x14ac:dyDescent="0.25">
      <c r="A165" s="51" t="s">
        <v>810</v>
      </c>
      <c r="B165" s="84" t="s">
        <v>811</v>
      </c>
      <c r="C165" s="61">
        <v>0</v>
      </c>
    </row>
    <row r="166" spans="1:3" x14ac:dyDescent="0.25">
      <c r="A166" s="48">
        <v>4.5</v>
      </c>
      <c r="B166" s="76" t="s">
        <v>812</v>
      </c>
      <c r="C166" s="49">
        <v>71352744</v>
      </c>
    </row>
    <row r="167" spans="1:3" x14ac:dyDescent="0.25">
      <c r="A167" s="48" t="s">
        <v>813</v>
      </c>
      <c r="B167" s="77" t="s">
        <v>558</v>
      </c>
      <c r="C167" s="53">
        <v>20852208</v>
      </c>
    </row>
    <row r="168" spans="1:3" x14ac:dyDescent="0.25">
      <c r="A168" s="51" t="s">
        <v>814</v>
      </c>
      <c r="B168" s="78" t="s">
        <v>560</v>
      </c>
      <c r="C168" s="52">
        <v>20852208</v>
      </c>
    </row>
    <row r="169" spans="1:3" x14ac:dyDescent="0.25">
      <c r="A169" s="48" t="s">
        <v>815</v>
      </c>
      <c r="B169" s="77" t="s">
        <v>561</v>
      </c>
      <c r="C169" s="53">
        <v>36741870</v>
      </c>
    </row>
    <row r="170" spans="1:3" x14ac:dyDescent="0.25">
      <c r="A170" s="51" t="s">
        <v>816</v>
      </c>
      <c r="B170" s="78" t="s">
        <v>563</v>
      </c>
      <c r="C170" s="52">
        <v>36741870</v>
      </c>
    </row>
    <row r="171" spans="1:3" x14ac:dyDescent="0.25">
      <c r="A171" s="48" t="s">
        <v>817</v>
      </c>
      <c r="B171" s="77" t="s">
        <v>565</v>
      </c>
      <c r="C171" s="53">
        <v>2041932</v>
      </c>
    </row>
    <row r="172" spans="1:3" x14ac:dyDescent="0.25">
      <c r="A172" s="51" t="s">
        <v>818</v>
      </c>
      <c r="B172" s="78" t="s">
        <v>567</v>
      </c>
      <c r="C172" s="52">
        <v>2041932</v>
      </c>
    </row>
    <row r="173" spans="1:3" x14ac:dyDescent="0.25">
      <c r="A173" s="48" t="s">
        <v>819</v>
      </c>
      <c r="B173" s="77" t="s">
        <v>569</v>
      </c>
      <c r="C173" s="53">
        <v>5405577</v>
      </c>
    </row>
    <row r="174" spans="1:3" x14ac:dyDescent="0.25">
      <c r="A174" s="51" t="s">
        <v>820</v>
      </c>
      <c r="B174" s="78" t="s">
        <v>571</v>
      </c>
      <c r="C174" s="52">
        <v>5405577</v>
      </c>
    </row>
    <row r="175" spans="1:3" x14ac:dyDescent="0.25">
      <c r="A175" s="51" t="s">
        <v>821</v>
      </c>
      <c r="B175" s="78" t="s">
        <v>573</v>
      </c>
      <c r="C175" s="52">
        <v>0</v>
      </c>
    </row>
    <row r="176" spans="1:3" x14ac:dyDescent="0.25">
      <c r="A176" s="51" t="s">
        <v>822</v>
      </c>
      <c r="B176" s="78" t="s">
        <v>575</v>
      </c>
      <c r="C176" s="52">
        <v>0</v>
      </c>
    </row>
    <row r="177" spans="1:3" x14ac:dyDescent="0.25">
      <c r="A177" s="48" t="s">
        <v>823</v>
      </c>
      <c r="B177" s="77" t="s">
        <v>577</v>
      </c>
      <c r="C177" s="53">
        <v>6311157</v>
      </c>
    </row>
    <row r="178" spans="1:3" x14ac:dyDescent="0.25">
      <c r="A178" s="51" t="s">
        <v>824</v>
      </c>
      <c r="B178" s="78" t="s">
        <v>577</v>
      </c>
      <c r="C178" s="52">
        <v>6311157</v>
      </c>
    </row>
    <row r="179" spans="1:3" x14ac:dyDescent="0.25">
      <c r="A179" s="48" t="s">
        <v>825</v>
      </c>
      <c r="B179" s="77" t="s">
        <v>580</v>
      </c>
      <c r="C179" s="53">
        <v>0</v>
      </c>
    </row>
    <row r="180" spans="1:3" x14ac:dyDescent="0.25">
      <c r="A180" s="51" t="s">
        <v>826</v>
      </c>
      <c r="B180" s="78" t="s">
        <v>582</v>
      </c>
      <c r="C180" s="52">
        <v>0</v>
      </c>
    </row>
    <row r="181" spans="1:3" x14ac:dyDescent="0.25">
      <c r="A181" s="55">
        <v>5</v>
      </c>
      <c r="B181" s="85" t="s">
        <v>827</v>
      </c>
      <c r="C181" s="63">
        <v>25537866</v>
      </c>
    </row>
    <row r="182" spans="1:3" x14ac:dyDescent="0.25">
      <c r="A182" s="48">
        <v>5.0999999999999996</v>
      </c>
      <c r="B182" s="81" t="s">
        <v>828</v>
      </c>
      <c r="C182" s="58">
        <v>25537866</v>
      </c>
    </row>
    <row r="183" spans="1:3" ht="30" x14ac:dyDescent="0.25">
      <c r="A183" s="48" t="s">
        <v>829</v>
      </c>
      <c r="B183" s="77" t="s">
        <v>830</v>
      </c>
      <c r="C183" s="53">
        <v>607951</v>
      </c>
    </row>
    <row r="184" spans="1:3" x14ac:dyDescent="0.25">
      <c r="A184" s="51" t="s">
        <v>831</v>
      </c>
      <c r="B184" s="78" t="s">
        <v>631</v>
      </c>
      <c r="C184" s="52">
        <v>0</v>
      </c>
    </row>
    <row r="185" spans="1:3" ht="30" x14ac:dyDescent="0.25">
      <c r="A185" s="51" t="s">
        <v>832</v>
      </c>
      <c r="B185" s="78" t="s">
        <v>633</v>
      </c>
      <c r="C185" s="52">
        <v>0</v>
      </c>
    </row>
    <row r="186" spans="1:3" x14ac:dyDescent="0.25">
      <c r="A186" s="51" t="s">
        <v>833</v>
      </c>
      <c r="B186" s="78" t="s">
        <v>635</v>
      </c>
      <c r="C186" s="52">
        <v>0</v>
      </c>
    </row>
    <row r="187" spans="1:3" x14ac:dyDescent="0.25">
      <c r="A187" s="51" t="s">
        <v>834</v>
      </c>
      <c r="B187" s="78" t="s">
        <v>637</v>
      </c>
      <c r="C187" s="52">
        <v>0</v>
      </c>
    </row>
    <row r="188" spans="1:3" x14ac:dyDescent="0.25">
      <c r="A188" s="51" t="s">
        <v>835</v>
      </c>
      <c r="B188" s="78" t="s">
        <v>639</v>
      </c>
      <c r="C188" s="52">
        <v>607951</v>
      </c>
    </row>
    <row r="189" spans="1:3" x14ac:dyDescent="0.25">
      <c r="A189" s="48" t="s">
        <v>836</v>
      </c>
      <c r="B189" s="77" t="s">
        <v>837</v>
      </c>
      <c r="C189" s="53">
        <v>0</v>
      </c>
    </row>
    <row r="190" spans="1:3" x14ac:dyDescent="0.25">
      <c r="A190" s="51" t="s">
        <v>838</v>
      </c>
      <c r="B190" s="78" t="s">
        <v>621</v>
      </c>
      <c r="C190" s="52">
        <v>0</v>
      </c>
    </row>
    <row r="191" spans="1:3" x14ac:dyDescent="0.25">
      <c r="A191" s="51" t="s">
        <v>839</v>
      </c>
      <c r="B191" s="78" t="s">
        <v>623</v>
      </c>
      <c r="C191" s="52">
        <v>0</v>
      </c>
    </row>
    <row r="192" spans="1:3" x14ac:dyDescent="0.25">
      <c r="A192" s="51" t="s">
        <v>840</v>
      </c>
      <c r="B192" s="78" t="s">
        <v>625</v>
      </c>
      <c r="C192" s="52">
        <v>0</v>
      </c>
    </row>
    <row r="193" spans="1:3" x14ac:dyDescent="0.25">
      <c r="A193" s="51" t="s">
        <v>841</v>
      </c>
      <c r="B193" s="78" t="s">
        <v>627</v>
      </c>
      <c r="C193" s="52">
        <v>0</v>
      </c>
    </row>
    <row r="194" spans="1:3" x14ac:dyDescent="0.25">
      <c r="A194" s="48" t="s">
        <v>842</v>
      </c>
      <c r="B194" s="77" t="s">
        <v>843</v>
      </c>
      <c r="C194" s="53">
        <v>24929915</v>
      </c>
    </row>
    <row r="195" spans="1:3" x14ac:dyDescent="0.25">
      <c r="A195" s="51" t="s">
        <v>844</v>
      </c>
      <c r="B195" s="84" t="s">
        <v>845</v>
      </c>
      <c r="C195" s="61">
        <v>10447222</v>
      </c>
    </row>
    <row r="196" spans="1:3" ht="30" x14ac:dyDescent="0.25">
      <c r="A196" s="51" t="s">
        <v>846</v>
      </c>
      <c r="B196" s="84" t="s">
        <v>847</v>
      </c>
      <c r="C196" s="61">
        <v>187688</v>
      </c>
    </row>
    <row r="197" spans="1:3" x14ac:dyDescent="0.25">
      <c r="A197" s="51" t="s">
        <v>848</v>
      </c>
      <c r="B197" s="84" t="s">
        <v>849</v>
      </c>
      <c r="C197" s="61">
        <v>0</v>
      </c>
    </row>
    <row r="198" spans="1:3" x14ac:dyDescent="0.25">
      <c r="A198" s="51" t="s">
        <v>850</v>
      </c>
      <c r="B198" s="84" t="s">
        <v>851</v>
      </c>
      <c r="C198" s="61">
        <v>0</v>
      </c>
    </row>
    <row r="199" spans="1:3" x14ac:dyDescent="0.25">
      <c r="A199" s="51" t="s">
        <v>852</v>
      </c>
      <c r="B199" s="84" t="s">
        <v>853</v>
      </c>
      <c r="C199" s="61">
        <v>0</v>
      </c>
    </row>
    <row r="200" spans="1:3" ht="30" x14ac:dyDescent="0.25">
      <c r="A200" s="51" t="s">
        <v>854</v>
      </c>
      <c r="B200" s="84" t="s">
        <v>855</v>
      </c>
      <c r="C200" s="61">
        <v>0</v>
      </c>
    </row>
    <row r="201" spans="1:3" x14ac:dyDescent="0.25">
      <c r="A201" s="51" t="s">
        <v>856</v>
      </c>
      <c r="B201" s="84" t="s">
        <v>857</v>
      </c>
      <c r="C201" s="61">
        <v>0</v>
      </c>
    </row>
    <row r="202" spans="1:3" ht="30" x14ac:dyDescent="0.25">
      <c r="A202" s="51" t="s">
        <v>858</v>
      </c>
      <c r="B202" s="84" t="s">
        <v>859</v>
      </c>
      <c r="C202" s="61">
        <v>26207</v>
      </c>
    </row>
    <row r="203" spans="1:3" x14ac:dyDescent="0.25">
      <c r="A203" s="51" t="s">
        <v>860</v>
      </c>
      <c r="B203" s="84" t="s">
        <v>861</v>
      </c>
      <c r="C203" s="61">
        <v>14268798</v>
      </c>
    </row>
    <row r="204" spans="1:3" x14ac:dyDescent="0.25">
      <c r="A204" s="48">
        <v>5.2</v>
      </c>
      <c r="B204" s="81" t="s">
        <v>862</v>
      </c>
      <c r="C204" s="58">
        <v>0</v>
      </c>
    </row>
    <row r="205" spans="1:3" x14ac:dyDescent="0.25">
      <c r="A205" s="48" t="s">
        <v>863</v>
      </c>
      <c r="B205" s="77" t="s">
        <v>864</v>
      </c>
      <c r="C205" s="53">
        <v>0</v>
      </c>
    </row>
    <row r="206" spans="1:3" x14ac:dyDescent="0.25">
      <c r="A206" s="51" t="s">
        <v>865</v>
      </c>
      <c r="B206" s="84" t="s">
        <v>580</v>
      </c>
      <c r="C206" s="61">
        <v>0</v>
      </c>
    </row>
    <row r="207" spans="1:3" x14ac:dyDescent="0.25">
      <c r="A207" s="48">
        <v>5.3</v>
      </c>
      <c r="B207" s="81" t="s">
        <v>866</v>
      </c>
      <c r="C207" s="58">
        <v>0</v>
      </c>
    </row>
    <row r="208" spans="1:3" x14ac:dyDescent="0.25">
      <c r="A208" s="48" t="s">
        <v>867</v>
      </c>
      <c r="B208" s="77" t="s">
        <v>580</v>
      </c>
      <c r="C208" s="53">
        <v>0</v>
      </c>
    </row>
    <row r="209" spans="1:3" x14ac:dyDescent="0.25">
      <c r="A209" s="51" t="s">
        <v>868</v>
      </c>
      <c r="B209" s="78" t="s">
        <v>582</v>
      </c>
      <c r="C209" s="52">
        <v>0</v>
      </c>
    </row>
    <row r="210" spans="1:3" x14ac:dyDescent="0.25">
      <c r="A210" s="55">
        <v>6</v>
      </c>
      <c r="B210" s="85" t="s">
        <v>869</v>
      </c>
      <c r="C210" s="63">
        <v>78069833.640000001</v>
      </c>
    </row>
    <row r="211" spans="1:3" x14ac:dyDescent="0.25">
      <c r="A211" s="48">
        <v>6.1</v>
      </c>
      <c r="B211" s="81" t="s">
        <v>869</v>
      </c>
      <c r="C211" s="58">
        <v>78069833.640000001</v>
      </c>
    </row>
    <row r="212" spans="1:3" x14ac:dyDescent="0.25">
      <c r="A212" s="48" t="s">
        <v>870</v>
      </c>
      <c r="B212" s="77" t="s">
        <v>871</v>
      </c>
      <c r="C212" s="53">
        <v>0</v>
      </c>
    </row>
    <row r="213" spans="1:3" x14ac:dyDescent="0.25">
      <c r="A213" s="51" t="s">
        <v>872</v>
      </c>
      <c r="B213" s="78" t="s">
        <v>873</v>
      </c>
      <c r="C213" s="52">
        <v>0</v>
      </c>
    </row>
    <row r="214" spans="1:3" x14ac:dyDescent="0.25">
      <c r="A214" s="48" t="s">
        <v>874</v>
      </c>
      <c r="B214" s="77" t="s">
        <v>561</v>
      </c>
      <c r="C214" s="53">
        <v>14091614</v>
      </c>
    </row>
    <row r="215" spans="1:3" x14ac:dyDescent="0.25">
      <c r="A215" s="51" t="s">
        <v>875</v>
      </c>
      <c r="B215" s="78" t="s">
        <v>563</v>
      </c>
      <c r="C215" s="52">
        <v>14091614</v>
      </c>
    </row>
    <row r="216" spans="1:3" x14ac:dyDescent="0.25">
      <c r="A216" s="48" t="s">
        <v>876</v>
      </c>
      <c r="B216" s="77" t="s">
        <v>877</v>
      </c>
      <c r="C216" s="53">
        <v>1179153</v>
      </c>
    </row>
    <row r="217" spans="1:3" x14ac:dyDescent="0.25">
      <c r="A217" s="51" t="s">
        <v>878</v>
      </c>
      <c r="B217" s="78" t="s">
        <v>877</v>
      </c>
      <c r="C217" s="52">
        <v>1179153</v>
      </c>
    </row>
    <row r="218" spans="1:3" x14ac:dyDescent="0.25">
      <c r="A218" s="48" t="s">
        <v>879</v>
      </c>
      <c r="B218" s="77" t="s">
        <v>880</v>
      </c>
      <c r="C218" s="53">
        <v>7807281.0800000001</v>
      </c>
    </row>
    <row r="219" spans="1:3" x14ac:dyDescent="0.25">
      <c r="A219" s="51" t="s">
        <v>881</v>
      </c>
      <c r="B219" s="78" t="s">
        <v>880</v>
      </c>
      <c r="C219" s="64">
        <v>7807281.0800000001</v>
      </c>
    </row>
    <row r="220" spans="1:3" x14ac:dyDescent="0.25">
      <c r="A220" s="48" t="s">
        <v>882</v>
      </c>
      <c r="B220" s="77" t="s">
        <v>883</v>
      </c>
      <c r="C220" s="53">
        <v>0</v>
      </c>
    </row>
    <row r="221" spans="1:3" x14ac:dyDescent="0.25">
      <c r="A221" s="51" t="s">
        <v>884</v>
      </c>
      <c r="B221" s="78" t="s">
        <v>885</v>
      </c>
      <c r="C221" s="52">
        <v>0</v>
      </c>
    </row>
    <row r="222" spans="1:3" ht="30" x14ac:dyDescent="0.25">
      <c r="A222" s="48" t="s">
        <v>886</v>
      </c>
      <c r="B222" s="77" t="s">
        <v>887</v>
      </c>
      <c r="C222" s="53">
        <v>0</v>
      </c>
    </row>
    <row r="223" spans="1:3" ht="30" x14ac:dyDescent="0.25">
      <c r="A223" s="51" t="s">
        <v>888</v>
      </c>
      <c r="B223" s="78" t="s">
        <v>887</v>
      </c>
      <c r="C223" s="52">
        <v>0</v>
      </c>
    </row>
    <row r="224" spans="1:3" x14ac:dyDescent="0.25">
      <c r="A224" s="48" t="s">
        <v>889</v>
      </c>
      <c r="B224" s="77" t="s">
        <v>890</v>
      </c>
      <c r="C224" s="53">
        <v>0</v>
      </c>
    </row>
    <row r="225" spans="1:3" x14ac:dyDescent="0.25">
      <c r="A225" s="51" t="s">
        <v>891</v>
      </c>
      <c r="B225" s="78" t="s">
        <v>890</v>
      </c>
      <c r="C225" s="52">
        <v>0</v>
      </c>
    </row>
    <row r="226" spans="1:3" x14ac:dyDescent="0.25">
      <c r="A226" s="48">
        <v>6.2</v>
      </c>
      <c r="B226" s="81" t="s">
        <v>892</v>
      </c>
      <c r="C226" s="58">
        <v>0</v>
      </c>
    </row>
    <row r="227" spans="1:3" x14ac:dyDescent="0.25">
      <c r="A227" s="48">
        <v>6.3</v>
      </c>
      <c r="B227" s="81" t="s">
        <v>893</v>
      </c>
      <c r="C227" s="58">
        <v>49107482.560000002</v>
      </c>
    </row>
    <row r="228" spans="1:3" x14ac:dyDescent="0.25">
      <c r="A228" s="48" t="s">
        <v>894</v>
      </c>
      <c r="B228" s="77" t="s">
        <v>895</v>
      </c>
      <c r="C228" s="53">
        <v>49107482.560000002</v>
      </c>
    </row>
    <row r="229" spans="1:3" x14ac:dyDescent="0.25">
      <c r="A229" s="51" t="s">
        <v>896</v>
      </c>
      <c r="B229" s="78" t="s">
        <v>897</v>
      </c>
      <c r="C229" s="52">
        <v>49107482.560000002</v>
      </c>
    </row>
    <row r="230" spans="1:3" x14ac:dyDescent="0.25">
      <c r="A230" s="48">
        <v>6.4</v>
      </c>
      <c r="B230" s="86" t="s">
        <v>898</v>
      </c>
      <c r="C230" s="65">
        <v>5884303</v>
      </c>
    </row>
    <row r="231" spans="1:3" x14ac:dyDescent="0.25">
      <c r="A231" s="48" t="s">
        <v>899</v>
      </c>
      <c r="B231" s="77" t="s">
        <v>580</v>
      </c>
      <c r="C231" s="53">
        <v>5884303</v>
      </c>
    </row>
    <row r="232" spans="1:3" x14ac:dyDescent="0.25">
      <c r="A232" s="51" t="s">
        <v>900</v>
      </c>
      <c r="B232" s="78" t="s">
        <v>582</v>
      </c>
      <c r="C232" s="52">
        <v>5884303</v>
      </c>
    </row>
    <row r="233" spans="1:3" x14ac:dyDescent="0.25">
      <c r="A233" s="55">
        <v>7</v>
      </c>
      <c r="B233" s="85" t="s">
        <v>901</v>
      </c>
      <c r="C233" s="63">
        <v>0</v>
      </c>
    </row>
    <row r="234" spans="1:3" x14ac:dyDescent="0.25">
      <c r="A234" s="48">
        <v>7.1</v>
      </c>
      <c r="B234" s="81" t="s">
        <v>902</v>
      </c>
      <c r="C234" s="58">
        <v>0</v>
      </c>
    </row>
    <row r="235" spans="1:3" ht="30" x14ac:dyDescent="0.25">
      <c r="A235" s="48">
        <v>7.2</v>
      </c>
      <c r="B235" s="81" t="s">
        <v>903</v>
      </c>
      <c r="C235" s="58">
        <v>0</v>
      </c>
    </row>
    <row r="236" spans="1:3" x14ac:dyDescent="0.25">
      <c r="A236" s="51" t="s">
        <v>904</v>
      </c>
      <c r="B236" s="78" t="s">
        <v>905</v>
      </c>
      <c r="C236" s="52">
        <v>0</v>
      </c>
    </row>
    <row r="237" spans="1:3" ht="30" x14ac:dyDescent="0.25">
      <c r="A237" s="48">
        <v>7.3</v>
      </c>
      <c r="B237" s="81" t="s">
        <v>906</v>
      </c>
      <c r="C237" s="58">
        <v>0</v>
      </c>
    </row>
    <row r="238" spans="1:3" x14ac:dyDescent="0.25">
      <c r="A238" s="51" t="s">
        <v>907</v>
      </c>
      <c r="B238" s="78" t="s">
        <v>908</v>
      </c>
      <c r="C238" s="52">
        <v>0</v>
      </c>
    </row>
    <row r="239" spans="1:3" ht="30" x14ac:dyDescent="0.25">
      <c r="A239" s="48">
        <v>7.4</v>
      </c>
      <c r="B239" s="81" t="s">
        <v>909</v>
      </c>
      <c r="C239" s="58">
        <v>0</v>
      </c>
    </row>
    <row r="240" spans="1:3" ht="30" x14ac:dyDescent="0.25">
      <c r="A240" s="51" t="s">
        <v>910</v>
      </c>
      <c r="B240" s="78" t="s">
        <v>911</v>
      </c>
      <c r="C240" s="52">
        <v>0</v>
      </c>
    </row>
    <row r="241" spans="1:3" ht="45" x14ac:dyDescent="0.25">
      <c r="A241" s="48">
        <v>7.9</v>
      </c>
      <c r="B241" s="81" t="s">
        <v>912</v>
      </c>
      <c r="C241" s="58">
        <v>0</v>
      </c>
    </row>
    <row r="242" spans="1:3" ht="45" x14ac:dyDescent="0.25">
      <c r="A242" s="51" t="s">
        <v>913</v>
      </c>
      <c r="B242" s="78" t="s">
        <v>914</v>
      </c>
      <c r="C242" s="52">
        <v>0</v>
      </c>
    </row>
    <row r="243" spans="1:3" ht="60" x14ac:dyDescent="0.25">
      <c r="A243" s="51" t="s">
        <v>915</v>
      </c>
      <c r="B243" s="78" t="s">
        <v>916</v>
      </c>
      <c r="C243" s="52">
        <v>0</v>
      </c>
    </row>
    <row r="244" spans="1:3" x14ac:dyDescent="0.25">
      <c r="A244" s="55">
        <v>8</v>
      </c>
      <c r="B244" s="85" t="s">
        <v>917</v>
      </c>
      <c r="C244" s="63">
        <v>1702952369.3299999</v>
      </c>
    </row>
    <row r="245" spans="1:3" x14ac:dyDescent="0.25">
      <c r="A245" s="48">
        <v>8.1</v>
      </c>
      <c r="B245" s="81" t="s">
        <v>918</v>
      </c>
      <c r="C245" s="58">
        <v>1046231131.48</v>
      </c>
    </row>
    <row r="246" spans="1:3" x14ac:dyDescent="0.25">
      <c r="A246" s="48" t="s">
        <v>919</v>
      </c>
      <c r="B246" s="86" t="s">
        <v>920</v>
      </c>
      <c r="C246" s="65">
        <v>1046231131.48</v>
      </c>
    </row>
    <row r="247" spans="1:3" x14ac:dyDescent="0.25">
      <c r="A247" s="51" t="s">
        <v>921</v>
      </c>
      <c r="B247" s="84" t="s">
        <v>922</v>
      </c>
      <c r="C247" s="61">
        <v>866392773.43999994</v>
      </c>
    </row>
    <row r="248" spans="1:3" x14ac:dyDescent="0.25">
      <c r="A248" s="51" t="s">
        <v>923</v>
      </c>
      <c r="B248" s="84" t="s">
        <v>924</v>
      </c>
      <c r="C248" s="61">
        <v>179838358.03999999</v>
      </c>
    </row>
    <row r="249" spans="1:3" x14ac:dyDescent="0.25">
      <c r="A249" s="48">
        <v>8.1999999999999993</v>
      </c>
      <c r="B249" s="81" t="s">
        <v>925</v>
      </c>
      <c r="C249" s="58">
        <v>642353662.8499999</v>
      </c>
    </row>
    <row r="250" spans="1:3" x14ac:dyDescent="0.25">
      <c r="A250" s="48" t="s">
        <v>926</v>
      </c>
      <c r="B250" s="77" t="s">
        <v>927</v>
      </c>
      <c r="C250" s="53">
        <v>642353662.8499999</v>
      </c>
    </row>
    <row r="251" spans="1:3" x14ac:dyDescent="0.25">
      <c r="A251" s="51" t="s">
        <v>928</v>
      </c>
      <c r="B251" s="84" t="s">
        <v>929</v>
      </c>
      <c r="C251" s="61">
        <v>93992546</v>
      </c>
    </row>
    <row r="252" spans="1:3" ht="30" x14ac:dyDescent="0.25">
      <c r="A252" s="51" t="s">
        <v>930</v>
      </c>
      <c r="B252" s="84" t="s">
        <v>931</v>
      </c>
      <c r="C252" s="61">
        <v>1607454</v>
      </c>
    </row>
    <row r="253" spans="1:3" x14ac:dyDescent="0.25">
      <c r="A253" s="51" t="s">
        <v>932</v>
      </c>
      <c r="B253" s="84" t="s">
        <v>933</v>
      </c>
      <c r="C253" s="61">
        <v>543078650.18999994</v>
      </c>
    </row>
    <row r="254" spans="1:3" ht="30" x14ac:dyDescent="0.25">
      <c r="A254" s="51" t="s">
        <v>934</v>
      </c>
      <c r="B254" s="84" t="s">
        <v>935</v>
      </c>
      <c r="C254" s="61">
        <v>3675012.66</v>
      </c>
    </row>
    <row r="255" spans="1:3" x14ac:dyDescent="0.25">
      <c r="A255" s="48">
        <v>8.3000000000000007</v>
      </c>
      <c r="B255" s="81" t="s">
        <v>936</v>
      </c>
      <c r="C255" s="58">
        <v>14367575</v>
      </c>
    </row>
    <row r="256" spans="1:3" x14ac:dyDescent="0.25">
      <c r="A256" s="48" t="s">
        <v>937</v>
      </c>
      <c r="B256" s="86" t="s">
        <v>938</v>
      </c>
      <c r="C256" s="65">
        <v>14367575</v>
      </c>
    </row>
    <row r="257" spans="1:3" x14ac:dyDescent="0.25">
      <c r="A257" s="51" t="s">
        <v>939</v>
      </c>
      <c r="B257" s="84" t="s">
        <v>940</v>
      </c>
      <c r="C257" s="61">
        <v>7400000</v>
      </c>
    </row>
    <row r="258" spans="1:3" x14ac:dyDescent="0.25">
      <c r="A258" s="51" t="s">
        <v>941</v>
      </c>
      <c r="B258" s="84" t="s">
        <v>942</v>
      </c>
      <c r="C258" s="61">
        <v>6967575</v>
      </c>
    </row>
    <row r="259" spans="1:3" x14ac:dyDescent="0.25">
      <c r="A259" s="51" t="s">
        <v>943</v>
      </c>
      <c r="B259" s="87" t="s">
        <v>944</v>
      </c>
      <c r="C259" s="66">
        <v>0</v>
      </c>
    </row>
    <row r="260" spans="1:3" ht="30" x14ac:dyDescent="0.25">
      <c r="A260" s="55">
        <v>9</v>
      </c>
      <c r="B260" s="85" t="s">
        <v>945</v>
      </c>
      <c r="C260" s="63">
        <v>22278732.98</v>
      </c>
    </row>
    <row r="261" spans="1:3" ht="30" x14ac:dyDescent="0.25">
      <c r="A261" s="48">
        <v>9.1</v>
      </c>
      <c r="B261" s="81" t="s">
        <v>946</v>
      </c>
      <c r="C261" s="58">
        <v>7233855.6500000004</v>
      </c>
    </row>
    <row r="262" spans="1:3" x14ac:dyDescent="0.25">
      <c r="A262" s="48" t="s">
        <v>947</v>
      </c>
      <c r="B262" s="86" t="s">
        <v>948</v>
      </c>
      <c r="C262" s="65">
        <v>0</v>
      </c>
    </row>
    <row r="263" spans="1:3" x14ac:dyDescent="0.25">
      <c r="A263" s="51" t="s">
        <v>949</v>
      </c>
      <c r="B263" s="84" t="s">
        <v>948</v>
      </c>
      <c r="C263" s="61">
        <v>0</v>
      </c>
    </row>
    <row r="264" spans="1:3" x14ac:dyDescent="0.25">
      <c r="A264" s="48">
        <v>9.1999999999999993</v>
      </c>
      <c r="B264" s="81" t="s">
        <v>950</v>
      </c>
      <c r="C264" s="58">
        <v>0</v>
      </c>
    </row>
    <row r="265" spans="1:3" x14ac:dyDescent="0.25">
      <c r="A265" s="48">
        <v>9.3000000000000007</v>
      </c>
      <c r="B265" s="81" t="s">
        <v>951</v>
      </c>
      <c r="C265" s="58">
        <v>22278732.98</v>
      </c>
    </row>
    <row r="266" spans="1:3" x14ac:dyDescent="0.25">
      <c r="A266" s="48" t="s">
        <v>952</v>
      </c>
      <c r="B266" s="86" t="s">
        <v>953</v>
      </c>
      <c r="C266" s="65">
        <v>22278732.98</v>
      </c>
    </row>
    <row r="267" spans="1:3" x14ac:dyDescent="0.25">
      <c r="A267" s="51" t="s">
        <v>954</v>
      </c>
      <c r="B267" s="84" t="s">
        <v>953</v>
      </c>
      <c r="C267" s="61">
        <v>22278732.98</v>
      </c>
    </row>
    <row r="268" spans="1:3" x14ac:dyDescent="0.25">
      <c r="A268" s="48" t="s">
        <v>955</v>
      </c>
      <c r="B268" s="86" t="s">
        <v>956</v>
      </c>
      <c r="C268" s="65">
        <v>0</v>
      </c>
    </row>
    <row r="269" spans="1:3" x14ac:dyDescent="0.25">
      <c r="A269" s="51" t="s">
        <v>957</v>
      </c>
      <c r="B269" s="84" t="s">
        <v>956</v>
      </c>
      <c r="C269" s="61">
        <v>0</v>
      </c>
    </row>
    <row r="270" spans="1:3" x14ac:dyDescent="0.25">
      <c r="A270" s="48">
        <v>9.4</v>
      </c>
      <c r="B270" s="81" t="s">
        <v>958</v>
      </c>
      <c r="C270" s="58">
        <v>0</v>
      </c>
    </row>
    <row r="271" spans="1:3" x14ac:dyDescent="0.25">
      <c r="A271" s="48" t="s">
        <v>959</v>
      </c>
      <c r="B271" s="77" t="s">
        <v>960</v>
      </c>
      <c r="C271" s="53">
        <v>0</v>
      </c>
    </row>
    <row r="272" spans="1:3" x14ac:dyDescent="0.25">
      <c r="A272" s="51" t="s">
        <v>961</v>
      </c>
      <c r="B272" s="84" t="s">
        <v>962</v>
      </c>
      <c r="C272" s="61">
        <v>0</v>
      </c>
    </row>
    <row r="273" spans="1:3" x14ac:dyDescent="0.25">
      <c r="A273" s="51" t="s">
        <v>963</v>
      </c>
      <c r="B273" s="84" t="s">
        <v>964</v>
      </c>
      <c r="C273" s="61">
        <v>0</v>
      </c>
    </row>
    <row r="274" spans="1:3" x14ac:dyDescent="0.25">
      <c r="A274" s="48">
        <v>9.5</v>
      </c>
      <c r="B274" s="81" t="s">
        <v>965</v>
      </c>
      <c r="C274" s="58">
        <v>0</v>
      </c>
    </row>
    <row r="275" spans="1:3" ht="30" x14ac:dyDescent="0.25">
      <c r="A275" s="48">
        <v>9.6</v>
      </c>
      <c r="B275" s="81" t="s">
        <v>966</v>
      </c>
      <c r="C275" s="58">
        <v>0</v>
      </c>
    </row>
    <row r="276" spans="1:3" x14ac:dyDescent="0.25">
      <c r="A276" s="48" t="s">
        <v>967</v>
      </c>
      <c r="B276" s="86" t="s">
        <v>968</v>
      </c>
      <c r="C276" s="65">
        <v>0</v>
      </c>
    </row>
    <row r="277" spans="1:3" x14ac:dyDescent="0.25">
      <c r="A277" s="51" t="s">
        <v>969</v>
      </c>
      <c r="B277" s="84" t="s">
        <v>970</v>
      </c>
      <c r="C277" s="61">
        <v>0</v>
      </c>
    </row>
    <row r="278" spans="1:3" x14ac:dyDescent="0.25">
      <c r="A278" s="51" t="s">
        <v>971</v>
      </c>
      <c r="B278" s="84" t="s">
        <v>972</v>
      </c>
      <c r="C278" s="61">
        <v>0</v>
      </c>
    </row>
    <row r="279" spans="1:3" x14ac:dyDescent="0.25">
      <c r="A279" s="51" t="s">
        <v>973</v>
      </c>
      <c r="B279" s="84" t="s">
        <v>627</v>
      </c>
      <c r="C279" s="61">
        <v>0</v>
      </c>
    </row>
    <row r="280" spans="1:3" x14ac:dyDescent="0.25">
      <c r="A280" s="55">
        <v>10</v>
      </c>
      <c r="B280" s="85" t="s">
        <v>974</v>
      </c>
      <c r="C280" s="63">
        <v>0</v>
      </c>
    </row>
    <row r="281" spans="1:3" x14ac:dyDescent="0.25">
      <c r="A281" s="48">
        <v>10.1</v>
      </c>
      <c r="B281" s="81" t="s">
        <v>975</v>
      </c>
      <c r="C281" s="67">
        <v>0</v>
      </c>
    </row>
    <row r="282" spans="1:3" x14ac:dyDescent="0.25">
      <c r="A282" s="51" t="s">
        <v>976</v>
      </c>
      <c r="B282" s="84" t="s">
        <v>975</v>
      </c>
      <c r="C282" s="61">
        <v>0</v>
      </c>
    </row>
    <row r="283" spans="1:3" x14ac:dyDescent="0.25">
      <c r="A283" s="51" t="s">
        <v>977</v>
      </c>
      <c r="B283" s="84" t="s">
        <v>978</v>
      </c>
      <c r="C283" s="61">
        <v>0</v>
      </c>
    </row>
    <row r="284" spans="1:3" ht="30" x14ac:dyDescent="0.25">
      <c r="A284" s="48">
        <v>10.199999999999999</v>
      </c>
      <c r="B284" s="81" t="s">
        <v>979</v>
      </c>
      <c r="C284" s="67">
        <v>0</v>
      </c>
    </row>
    <row r="285" spans="1:3" ht="30" x14ac:dyDescent="0.25">
      <c r="A285" s="51" t="s">
        <v>980</v>
      </c>
      <c r="B285" s="84" t="s">
        <v>979</v>
      </c>
      <c r="C285" s="61">
        <v>0</v>
      </c>
    </row>
    <row r="286" spans="1:3" x14ac:dyDescent="0.25">
      <c r="A286" s="48">
        <v>10.3</v>
      </c>
      <c r="B286" s="88" t="s">
        <v>981</v>
      </c>
      <c r="C286" s="68">
        <v>0</v>
      </c>
    </row>
    <row r="287" spans="1:3" x14ac:dyDescent="0.25">
      <c r="A287" s="51" t="s">
        <v>982</v>
      </c>
      <c r="B287" s="87" t="s">
        <v>983</v>
      </c>
      <c r="C287" s="66">
        <v>0</v>
      </c>
    </row>
    <row r="288" spans="1:3" x14ac:dyDescent="0.25">
      <c r="A288" s="55">
        <v>11</v>
      </c>
      <c r="B288" s="85" t="s">
        <v>984</v>
      </c>
      <c r="C288" s="63">
        <v>0</v>
      </c>
    </row>
    <row r="289" spans="1:3" x14ac:dyDescent="0.25">
      <c r="A289" s="48">
        <v>11.1</v>
      </c>
      <c r="B289" s="81" t="s">
        <v>985</v>
      </c>
      <c r="C289" s="67">
        <v>0</v>
      </c>
    </row>
    <row r="290" spans="1:3" x14ac:dyDescent="0.25">
      <c r="A290" s="48" t="s">
        <v>986</v>
      </c>
      <c r="B290" s="77" t="s">
        <v>987</v>
      </c>
      <c r="C290" s="53">
        <v>0</v>
      </c>
    </row>
    <row r="291" spans="1:3" x14ac:dyDescent="0.25">
      <c r="A291" s="51" t="s">
        <v>988</v>
      </c>
      <c r="B291" s="84" t="s">
        <v>989</v>
      </c>
      <c r="C291" s="61">
        <v>0</v>
      </c>
    </row>
    <row r="292" spans="1:3" x14ac:dyDescent="0.25">
      <c r="A292" s="51" t="s">
        <v>990</v>
      </c>
      <c r="B292" s="84" t="s">
        <v>991</v>
      </c>
      <c r="C292" s="61">
        <v>0</v>
      </c>
    </row>
    <row r="293" spans="1:3" x14ac:dyDescent="0.25">
      <c r="A293" s="51" t="s">
        <v>992</v>
      </c>
      <c r="B293" s="84" t="s">
        <v>993</v>
      </c>
      <c r="C293" s="61">
        <v>0</v>
      </c>
    </row>
    <row r="294" spans="1:3" x14ac:dyDescent="0.25">
      <c r="A294" s="69">
        <v>12</v>
      </c>
      <c r="B294" s="89" t="s">
        <v>994</v>
      </c>
      <c r="C294" s="70">
        <v>0</v>
      </c>
    </row>
    <row r="295" spans="1:3" x14ac:dyDescent="0.25">
      <c r="A295" s="69">
        <v>13</v>
      </c>
      <c r="B295" s="89" t="s">
        <v>995</v>
      </c>
      <c r="C295" s="70">
        <v>0</v>
      </c>
    </row>
    <row r="296" spans="1:3" x14ac:dyDescent="0.25">
      <c r="A296" s="71"/>
      <c r="B296" s="90" t="s">
        <v>996</v>
      </c>
      <c r="C296" s="72">
        <v>0</v>
      </c>
    </row>
    <row r="297" spans="1:3" x14ac:dyDescent="0.25">
      <c r="A297" s="71"/>
      <c r="B297" s="90" t="s">
        <v>997</v>
      </c>
      <c r="C297" s="72">
        <v>0</v>
      </c>
    </row>
    <row r="298" spans="1:3" x14ac:dyDescent="0.25">
      <c r="A298" s="73"/>
      <c r="B298" s="91" t="s">
        <v>998</v>
      </c>
      <c r="C298" s="74">
        <v>0</v>
      </c>
    </row>
    <row r="299" spans="1:3" x14ac:dyDescent="0.25">
      <c r="A299" s="106" t="s">
        <v>999</v>
      </c>
      <c r="B299" s="107"/>
      <c r="C299" s="70">
        <v>3543097000</v>
      </c>
    </row>
  </sheetData>
  <mergeCells count="4">
    <mergeCell ref="A1:A2"/>
    <mergeCell ref="B1:B2"/>
    <mergeCell ref="C1:C2"/>
    <mergeCell ref="A299:B299"/>
  </mergeCells>
  <dataValidations disablePrompts="1" count="1">
    <dataValidation type="whole" errorStyle="warning" operator="greaterThan" allowBlank="1" showInputMessage="1" showErrorMessage="1" errorTitle="IMPORTANTE" error="Se recomienda leer las instrucciones antes de inciar con el llenado del presupuesto por objeto del gasto" sqref="B1:B2">
      <formula1>0</formula1>
    </dataValidation>
  </dataValidations>
  <pageMargins left="0.70866141732283472" right="0.70866141732283472" top="1.1417322834645669" bottom="0.94488188976377963" header="0.31496062992125984" footer="0.9055118110236221"/>
  <pageSetup paperSize="9" orientation="portrait" r:id="rId1"/>
  <headerFooter>
    <oddHeader>&amp;CMUNICIPIO DE TLAJOMULCO DE ZÚÑIGA, JALISCO
3RA MODIFICACIÓN AL PRESUPUESTO 2022
LEY DE INGRESOS</oddHeader>
    <oddFooter>&amp;CPágina &amp;P</oddFooter>
  </headerFooter>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17</vt:i4>
      </vt:variant>
    </vt:vector>
  </HeadingPairs>
  <TitlesOfParts>
    <vt:vector size="17" baseType="lpstr">
      <vt:lpstr>FUENTE DE FINANCIAMIENTO  (2)</vt:lpstr>
      <vt:lpstr>Hoja1</vt:lpstr>
      <vt:lpstr>BASE</vt:lpstr>
      <vt:lpstr>Hoja2</vt:lpstr>
      <vt:lpstr>FUENTE DE FINANCIAMIENTO </vt:lpstr>
      <vt:lpstr>CAPITULO DE GASTO </vt:lpstr>
      <vt:lpstr>CLASIFICACIÓN ADMVA</vt:lpstr>
      <vt:lpstr>PROGRAMAS Y PROYECTOS</vt:lpstr>
      <vt:lpstr>TIPO DE GASTO </vt:lpstr>
      <vt:lpstr>OBJETO DEL GATO </vt:lpstr>
      <vt:lpstr>CLASIFICACIÓN ECONOMICA</vt:lpstr>
      <vt:lpstr>CAPITULO 9000</vt:lpstr>
      <vt:lpstr>CAPITULO 6000 INV. PUBLICA</vt:lpstr>
      <vt:lpstr>APOYOS Y SUBSIDIOS </vt:lpstr>
      <vt:lpstr>CLAS. FUNCIONAL DEL GASTO </vt:lpstr>
      <vt:lpstr>ESTADO DEL PRESUPUESTO</vt:lpstr>
      <vt:lpstr>Ley de ingresos</vt:lpstr>
    </vt:vector>
  </TitlesOfParts>
  <Company>HP</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ELIZABETH RODRIGUEZ RUBIO - PC-1074</dc:creator>
  <cp:lastModifiedBy>Likuit</cp:lastModifiedBy>
  <cp:lastPrinted>2023-01-04T20:23:10Z</cp:lastPrinted>
  <dcterms:created xsi:type="dcterms:W3CDTF">2022-11-29T22:20:02Z</dcterms:created>
  <dcterms:modified xsi:type="dcterms:W3CDTF">2023-01-04T20:23:18Z</dcterms:modified>
</cp:coreProperties>
</file>